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Tanisha\Kids_Suite_May4\Voot_kids\data\"/>
    </mc:Choice>
  </mc:AlternateContent>
  <bookViews>
    <workbookView xWindow="0" yWindow="0" windowWidth="20490" windowHeight="7755"/>
  </bookViews>
  <sheets>
    <sheet name="Test Case Document" sheetId="1" r:id="rId1"/>
    <sheet name="todelete" sheetId="2" r:id="rId2"/>
    <sheet name="Yes(NA)" sheetId="3" r:id="rId3"/>
    <sheet name="Error Cases" sheetId="4" r:id="rId4"/>
    <sheet name="Status" sheetId="5" r:id="rId5"/>
    <sheet name="Updated TC's" sheetId="6" r:id="rId6"/>
    <sheet name="Detailed Status" sheetId="7" r:id="rId7"/>
    <sheet name="Defect Verification" sheetId="8" r:id="rId8"/>
  </sheets>
  <definedNames>
    <definedName name="_xlnm._FilterDatabase" localSheetId="0" hidden="1">'Test Case Document'!$A$1:$G$2378</definedName>
    <definedName name="_xlnm._FilterDatabase" localSheetId="1" hidden="1">todelete!$A$1:$AA$2378</definedName>
    <definedName name="_xlnm._FilterDatabase" localSheetId="5" hidden="1">'Updated TC''s'!$C$1:$C$975</definedName>
    <definedName name="Z_0798C205_2FC2_4ADE_A414_05ADDC3BF50A_.wvu.FilterData" localSheetId="0" hidden="1">'Test Case Document'!$A$1:$C$1854</definedName>
    <definedName name="Z_0798C205_2FC2_4ADE_A414_05ADDC3BF50A_.wvu.FilterData" localSheetId="1" hidden="1">todelete!$A$1:$W$1854</definedName>
    <definedName name="Z_0798C205_2FC2_4ADE_A414_05ADDC3BF50A_.wvu.FilterData" localSheetId="5" hidden="1">'Updated TC''s'!$D$1:$D$975</definedName>
    <definedName name="Z_0893E6C2_331F_4B83_9F0C_93F1D34E7C4B_.wvu.FilterData" localSheetId="0" hidden="1">'Test Case Document'!$A$1:$C$2127</definedName>
    <definedName name="Z_0893E6C2_331F_4B83_9F0C_93F1D34E7C4B_.wvu.FilterData" localSheetId="1" hidden="1">todelete!$A$1:$W$2127</definedName>
    <definedName name="Z_0893E6C2_331F_4B83_9F0C_93F1D34E7C4B_.wvu.FilterData" localSheetId="5" hidden="1">'Updated TC''s'!$D$1:$D$975</definedName>
  </definedNames>
  <calcPr calcId="152511"/>
  <customWorkbookViews>
    <customWorkbookView name="Filter 1" guid="{0798C205-2FC2-4ADE-A414-05ADDC3BF50A}" maximized="1" windowWidth="0" windowHeight="0" activeSheetId="0"/>
    <customWorkbookView name="Filter 2" guid="{0893E6C2-331F-4B83-9F0C-93F1D34E7C4B}" maximized="1" windowWidth="0" windowHeight="0" activeSheetId="0"/>
  </customWorkbookViews>
</workbook>
</file>

<file path=xl/calcChain.xml><?xml version="1.0" encoding="utf-8"?>
<calcChain xmlns="http://schemas.openxmlformats.org/spreadsheetml/2006/main">
  <c r="L73" i="7" l="1"/>
  <c r="K73" i="7"/>
  <c r="J73" i="7"/>
  <c r="I73" i="7"/>
  <c r="I76" i="7" s="1"/>
  <c r="H73" i="7"/>
  <c r="G73" i="7"/>
  <c r="F73" i="7"/>
  <c r="E73" i="7"/>
  <c r="E76" i="7" s="1"/>
  <c r="D73" i="7"/>
  <c r="C73" i="7"/>
  <c r="L72" i="7"/>
  <c r="K72" i="7"/>
  <c r="J72" i="7"/>
  <c r="I72" i="7"/>
  <c r="H72" i="7"/>
  <c r="G72" i="7"/>
  <c r="F72" i="7"/>
  <c r="E72" i="7"/>
  <c r="D72" i="7"/>
  <c r="C72" i="7"/>
  <c r="L64" i="7"/>
  <c r="K64" i="7"/>
  <c r="J64" i="7"/>
  <c r="I64" i="7"/>
  <c r="I67" i="7" s="1"/>
  <c r="H64" i="7"/>
  <c r="G64" i="7"/>
  <c r="F64" i="7"/>
  <c r="E64" i="7"/>
  <c r="E67" i="7" s="1"/>
  <c r="D64" i="7"/>
  <c r="M64" i="7" s="1"/>
  <c r="C64" i="7"/>
  <c r="L63" i="7"/>
  <c r="K63" i="7"/>
  <c r="J63" i="7"/>
  <c r="I63" i="7"/>
  <c r="H63" i="7"/>
  <c r="G63" i="7"/>
  <c r="F63" i="7"/>
  <c r="E63" i="7"/>
  <c r="D63" i="7"/>
  <c r="C63" i="7"/>
  <c r="L55" i="7"/>
  <c r="K55" i="7"/>
  <c r="J55" i="7"/>
  <c r="I55" i="7"/>
  <c r="I58" i="7" s="1"/>
  <c r="H55" i="7"/>
  <c r="G55" i="7"/>
  <c r="F55" i="7"/>
  <c r="E55" i="7"/>
  <c r="E58" i="7" s="1"/>
  <c r="D55" i="7"/>
  <c r="M55" i="7" s="1"/>
  <c r="C55" i="7"/>
  <c r="L54" i="7"/>
  <c r="K54" i="7"/>
  <c r="J54" i="7"/>
  <c r="I54" i="7"/>
  <c r="H54" i="7"/>
  <c r="G54" i="7"/>
  <c r="F54" i="7"/>
  <c r="E54" i="7"/>
  <c r="D54" i="7"/>
  <c r="C54" i="7"/>
  <c r="L46" i="7"/>
  <c r="K46" i="7"/>
  <c r="J46" i="7"/>
  <c r="I46" i="7"/>
  <c r="H46" i="7"/>
  <c r="G46" i="7"/>
  <c r="F46" i="7"/>
  <c r="E46" i="7"/>
  <c r="D46" i="7"/>
  <c r="C46" i="7"/>
  <c r="L45" i="7"/>
  <c r="K45" i="7"/>
  <c r="J45" i="7"/>
  <c r="I45" i="7"/>
  <c r="H45" i="7"/>
  <c r="G45" i="7"/>
  <c r="F45" i="7"/>
  <c r="E45" i="7"/>
  <c r="D45" i="7"/>
  <c r="C45" i="7"/>
  <c r="L37" i="7"/>
  <c r="K37" i="7"/>
  <c r="J37" i="7"/>
  <c r="I37" i="7"/>
  <c r="H37" i="7"/>
  <c r="G37" i="7"/>
  <c r="F37" i="7"/>
  <c r="E37" i="7"/>
  <c r="D37" i="7"/>
  <c r="C37" i="7"/>
  <c r="I40" i="7" s="1"/>
  <c r="L36" i="7"/>
  <c r="L39" i="7" s="1"/>
  <c r="K36" i="7"/>
  <c r="J36" i="7"/>
  <c r="I36" i="7"/>
  <c r="H36" i="7"/>
  <c r="H39" i="7" s="1"/>
  <c r="G36" i="7"/>
  <c r="F36" i="7"/>
  <c r="E36" i="7"/>
  <c r="D36" i="7"/>
  <c r="C36" i="7"/>
  <c r="F39" i="7" s="1"/>
  <c r="M28" i="7"/>
  <c r="L28" i="7"/>
  <c r="K28" i="7"/>
  <c r="J28" i="7"/>
  <c r="I28" i="7"/>
  <c r="I31" i="7" s="1"/>
  <c r="H28" i="7"/>
  <c r="G28" i="7"/>
  <c r="G31" i="7" s="1"/>
  <c r="F28" i="7"/>
  <c r="E28" i="7"/>
  <c r="E31" i="7" s="1"/>
  <c r="D28" i="7"/>
  <c r="C28" i="7"/>
  <c r="L27" i="7"/>
  <c r="K27" i="7"/>
  <c r="J27" i="7"/>
  <c r="I27" i="7"/>
  <c r="H27" i="7"/>
  <c r="G27" i="7"/>
  <c r="F27" i="7"/>
  <c r="E27" i="7"/>
  <c r="D27" i="7"/>
  <c r="C27" i="7"/>
  <c r="C4" i="7" s="1"/>
  <c r="L19" i="7"/>
  <c r="K19" i="7"/>
  <c r="J19" i="7"/>
  <c r="I19" i="7"/>
  <c r="H19" i="7"/>
  <c r="G19" i="7"/>
  <c r="F19" i="7"/>
  <c r="F22" i="7" s="1"/>
  <c r="E19" i="7"/>
  <c r="D19" i="7"/>
  <c r="M19" i="7" s="1"/>
  <c r="C19" i="7"/>
  <c r="L18" i="7"/>
  <c r="L21" i="7" s="1"/>
  <c r="K18" i="7"/>
  <c r="K21" i="7" s="1"/>
  <c r="J18" i="7"/>
  <c r="J21" i="7" s="1"/>
  <c r="I18" i="7"/>
  <c r="I21" i="7" s="1"/>
  <c r="H18" i="7"/>
  <c r="H21" i="7" s="1"/>
  <c r="G18" i="7"/>
  <c r="G21" i="7" s="1"/>
  <c r="F18" i="7"/>
  <c r="F21" i="7" s="1"/>
  <c r="E18" i="7"/>
  <c r="E21" i="7" s="1"/>
  <c r="D18" i="7"/>
  <c r="C18" i="7"/>
  <c r="L10" i="7"/>
  <c r="L13" i="7" s="1"/>
  <c r="K10" i="7"/>
  <c r="J10" i="7"/>
  <c r="I10" i="7"/>
  <c r="H10" i="7"/>
  <c r="H13" i="7" s="1"/>
  <c r="G10" i="7"/>
  <c r="F10" i="7"/>
  <c r="E10" i="7"/>
  <c r="D10" i="7"/>
  <c r="M10" i="7" s="1"/>
  <c r="C10" i="7"/>
  <c r="L9" i="7"/>
  <c r="K9" i="7"/>
  <c r="J9" i="7"/>
  <c r="I9" i="7"/>
  <c r="H9" i="7"/>
  <c r="G9" i="7"/>
  <c r="F9" i="7"/>
  <c r="E9" i="7"/>
  <c r="D9" i="7"/>
  <c r="M9" i="7" s="1"/>
  <c r="C9" i="7"/>
  <c r="H12" i="7" s="1"/>
  <c r="D4" i="7"/>
  <c r="B4" i="7"/>
  <c r="E4" i="7" s="1"/>
  <c r="M7" i="5"/>
  <c r="M10" i="5" s="1"/>
  <c r="L7" i="5"/>
  <c r="K7" i="5"/>
  <c r="J7" i="5"/>
  <c r="I7" i="5"/>
  <c r="I10" i="5" s="1"/>
  <c r="H7" i="5"/>
  <c r="G7" i="5"/>
  <c r="F7" i="5"/>
  <c r="E7" i="5"/>
  <c r="E10" i="5" s="1"/>
  <c r="D7" i="5"/>
  <c r="C7" i="5"/>
  <c r="H10" i="5" s="1"/>
  <c r="M6" i="5"/>
  <c r="L6" i="5"/>
  <c r="K6" i="5"/>
  <c r="K9" i="5" s="1"/>
  <c r="J6" i="5"/>
  <c r="I6" i="5"/>
  <c r="H6" i="5"/>
  <c r="G6" i="5"/>
  <c r="F6" i="5"/>
  <c r="E6" i="5"/>
  <c r="D6" i="5"/>
  <c r="N6" i="5" s="1"/>
  <c r="C6" i="5"/>
  <c r="W1" i="2"/>
  <c r="G30" i="7" l="1"/>
  <c r="K30" i="7"/>
  <c r="E9" i="5"/>
  <c r="I9" i="5"/>
  <c r="M9" i="5"/>
  <c r="D12" i="7"/>
  <c r="C12" i="7" s="1"/>
  <c r="J31" i="7"/>
  <c r="J39" i="7"/>
  <c r="D40" i="7"/>
  <c r="C40" i="7" s="1"/>
  <c r="H40" i="7"/>
  <c r="L40" i="7"/>
  <c r="F58" i="7"/>
  <c r="J58" i="7"/>
  <c r="F67" i="7"/>
  <c r="J67" i="7"/>
  <c r="F76" i="7"/>
  <c r="J76" i="7"/>
  <c r="I12" i="7"/>
  <c r="F13" i="7"/>
  <c r="J13" i="7"/>
  <c r="J22" i="7"/>
  <c r="L31" i="7"/>
  <c r="K31" i="7"/>
  <c r="G39" i="7"/>
  <c r="K39" i="7"/>
  <c r="E40" i="7"/>
  <c r="L9" i="5"/>
  <c r="G9" i="5"/>
  <c r="D10" i="5"/>
  <c r="C10" i="5" s="1"/>
  <c r="L10" i="5"/>
  <c r="G22" i="7"/>
  <c r="K22" i="7"/>
  <c r="F40" i="7"/>
  <c r="J40" i="7"/>
  <c r="F48" i="7"/>
  <c r="J48" i="7"/>
  <c r="F9" i="5"/>
  <c r="F10" i="5"/>
  <c r="J10" i="5"/>
  <c r="N7" i="5"/>
  <c r="E13" i="7"/>
  <c r="I13" i="7"/>
  <c r="E22" i="7"/>
  <c r="I22" i="7"/>
  <c r="H30" i="7"/>
  <c r="L30" i="7"/>
  <c r="E39" i="7"/>
  <c r="I39" i="7"/>
  <c r="G40" i="7"/>
  <c r="K40" i="7"/>
  <c r="G48" i="7"/>
  <c r="K48" i="7"/>
  <c r="E49" i="7"/>
  <c r="I49" i="7"/>
  <c r="G57" i="7"/>
  <c r="K57" i="7"/>
  <c r="G66" i="7"/>
  <c r="K66" i="7"/>
  <c r="G75" i="7"/>
  <c r="K75" i="7"/>
  <c r="F49" i="7"/>
  <c r="J49" i="7"/>
  <c r="D57" i="7"/>
  <c r="H57" i="7"/>
  <c r="L57" i="7"/>
  <c r="D66" i="7"/>
  <c r="C66" i="7" s="1"/>
  <c r="H66" i="7"/>
  <c r="L66" i="7"/>
  <c r="D75" i="7"/>
  <c r="C75" i="7" s="1"/>
  <c r="H75" i="7"/>
  <c r="L75" i="7"/>
  <c r="G12" i="7"/>
  <c r="K12" i="7"/>
  <c r="L12" i="7"/>
  <c r="G10" i="5"/>
  <c r="K10" i="5"/>
  <c r="E12" i="7"/>
  <c r="E30" i="7"/>
  <c r="I30" i="7"/>
  <c r="J9" i="5"/>
  <c r="F12" i="7"/>
  <c r="J12" i="7"/>
  <c r="L22" i="7"/>
  <c r="F30" i="7"/>
  <c r="J30" i="7"/>
  <c r="F31" i="7"/>
  <c r="M37" i="7"/>
  <c r="G49" i="7"/>
  <c r="K49" i="7"/>
  <c r="E57" i="7"/>
  <c r="I57" i="7"/>
  <c r="G58" i="7"/>
  <c r="K58" i="7"/>
  <c r="E66" i="7"/>
  <c r="I66" i="7"/>
  <c r="G67" i="7"/>
  <c r="K67" i="7"/>
  <c r="E75" i="7"/>
  <c r="I75" i="7"/>
  <c r="G76" i="7"/>
  <c r="K76" i="7"/>
  <c r="H49" i="7"/>
  <c r="L49" i="7"/>
  <c r="F57" i="7"/>
  <c r="J57" i="7"/>
  <c r="H58" i="7"/>
  <c r="L58" i="7"/>
  <c r="F66" i="7"/>
  <c r="J66" i="7"/>
  <c r="H67" i="7"/>
  <c r="L67" i="7"/>
  <c r="F75" i="7"/>
  <c r="J75" i="7"/>
  <c r="D76" i="7"/>
  <c r="C76" i="7" s="1"/>
  <c r="H76" i="7"/>
  <c r="L76" i="7"/>
  <c r="C57" i="7"/>
  <c r="D48" i="7"/>
  <c r="H48" i="7"/>
  <c r="L48" i="7"/>
  <c r="M46" i="7"/>
  <c r="D49" i="7"/>
  <c r="D21" i="7"/>
  <c r="C21" i="7" s="1"/>
  <c r="M18" i="7"/>
  <c r="G13" i="7"/>
  <c r="K13" i="7"/>
  <c r="D39" i="7"/>
  <c r="C39" i="7" s="1"/>
  <c r="M36" i="7"/>
  <c r="E48" i="7"/>
  <c r="I48" i="7"/>
  <c r="C49" i="7"/>
  <c r="D30" i="7"/>
  <c r="C30" i="7" s="1"/>
  <c r="M27" i="7"/>
  <c r="M45" i="7"/>
  <c r="M54" i="7"/>
  <c r="M63" i="7"/>
  <c r="M73" i="7"/>
  <c r="D9" i="5"/>
  <c r="C9" i="5" s="1"/>
  <c r="H9" i="5"/>
  <c r="D13" i="7"/>
  <c r="C13" i="7" s="1"/>
  <c r="D22" i="7"/>
  <c r="C22" i="7" s="1"/>
  <c r="H22" i="7"/>
  <c r="D31" i="7"/>
  <c r="C31" i="7" s="1"/>
  <c r="H31" i="7"/>
  <c r="D58" i="7"/>
  <c r="C58" i="7" s="1"/>
  <c r="M72" i="7"/>
  <c r="D67" i="7"/>
  <c r="C67" i="7" s="1"/>
  <c r="C48" i="7" l="1"/>
</calcChain>
</file>

<file path=xl/sharedStrings.xml><?xml version="1.0" encoding="utf-8"?>
<sst xmlns="http://schemas.openxmlformats.org/spreadsheetml/2006/main" count="45975" uniqueCount="9517">
  <si>
    <t>Automation Comments (Last updated march 18)</t>
  </si>
  <si>
    <t>Count of TCs</t>
  </si>
  <si>
    <t>Jira ID Android</t>
  </si>
  <si>
    <t>Jira ID iOS</t>
  </si>
  <si>
    <t>OTP required</t>
  </si>
  <si>
    <t>Sprint</t>
  </si>
  <si>
    <t>Priority</t>
  </si>
  <si>
    <t>Task No</t>
  </si>
  <si>
    <t>Subtask No</t>
  </si>
  <si>
    <t>Test Case ID</t>
  </si>
  <si>
    <t>Area</t>
  </si>
  <si>
    <t>Macro Area</t>
  </si>
  <si>
    <t>Feature</t>
  </si>
  <si>
    <t>Test Type</t>
  </si>
  <si>
    <t>Device Type</t>
  </si>
  <si>
    <t>User Type</t>
  </si>
  <si>
    <t>Test Scenario with Steps</t>
  </si>
  <si>
    <t>Expected Result</t>
  </si>
  <si>
    <t>Reference Document</t>
  </si>
  <si>
    <t>Is Automatable(Yes/No)Android</t>
  </si>
  <si>
    <t>Is Automatable(Yes/No) iOS</t>
  </si>
  <si>
    <t>Test Result</t>
  </si>
  <si>
    <t>JIRA ID ( Android )</t>
  </si>
  <si>
    <t>JIRA ID ( iOS )</t>
  </si>
  <si>
    <t>Comments</t>
  </si>
  <si>
    <t>Automation Comments</t>
  </si>
  <si>
    <t>Most Popular Shows tray is not available</t>
  </si>
  <si>
    <t>In Regression List?</t>
  </si>
  <si>
    <t xml:space="preserve">Enable in UAT  </t>
  </si>
  <si>
    <t>On Now has no See All button because cards are lesser than 8</t>
  </si>
  <si>
    <t>Channels has no See All button because cards are lesser than 8</t>
  </si>
  <si>
    <t>Unable to scroll horizontally through the list of channels because there are only 3 channels available</t>
  </si>
  <si>
    <t>Tablet specific</t>
  </si>
  <si>
    <t>No unique property for Play/Pause button on Live player</t>
  </si>
  <si>
    <t>VK_398</t>
  </si>
  <si>
    <t>Multiple Live contents required to verify the switch to next Live content</t>
  </si>
  <si>
    <t>Property required for Pagination indicator</t>
  </si>
  <si>
    <t>Subscription related</t>
  </si>
  <si>
    <t>Sprint 3</t>
  </si>
  <si>
    <t>Not implemented-&gt;The Recently played episode should hold the first position in the Episode section is not implemented</t>
  </si>
  <si>
    <t>Book tray is not available in Show Details page</t>
  </si>
  <si>
    <t>Audio books tray is not available in Show Details page</t>
  </si>
  <si>
    <t>P1</t>
  </si>
  <si>
    <t>VK_01</t>
  </si>
  <si>
    <t>Splash Screen</t>
  </si>
  <si>
    <t>App Launch</t>
  </si>
  <si>
    <t>Functional</t>
  </si>
  <si>
    <t>Mobile &amp; Tablet</t>
  </si>
  <si>
    <t>Verify Splash screen when launching app:
Steps:
1. Launch Voot Kids application.
2. Look for splash screen</t>
  </si>
  <si>
    <t>Splash screen should show up as the 1st screen when launching the application.</t>
  </si>
  <si>
    <t>https://app.zeplin.io/project/5ac5f1a650595036620957f3/screen/5affad5fb2fa32fd90f16e9e</t>
  </si>
  <si>
    <t xml:space="preserve">Unable to watch till end for the currently available Live content </t>
  </si>
  <si>
    <t>Need to discuss with AH</t>
  </si>
  <si>
    <t>Not implemented-&gt;Live Now tab is not implemented in content tray overlay.</t>
  </si>
  <si>
    <t>Only 1 Live content card is present in Up arrow content overlay hence unable to scroll horizontally.</t>
  </si>
  <si>
    <t>Not Implemented-&gt;Language Settings for Live player is not implemented</t>
  </si>
  <si>
    <t>Youbora call not triggered for Audio Player</t>
  </si>
  <si>
    <t>Property required for inline player Play/Pause</t>
  </si>
  <si>
    <t>DM response is not proper to verify related audio book cards under Up arrow.</t>
  </si>
  <si>
    <t>DM response is not proper to verify related book cards under Up arrow.</t>
  </si>
  <si>
    <t>DM response is not proper to verify more from author book cards under Up arrow.</t>
  </si>
  <si>
    <t>Text Size option is not available for books</t>
  </si>
  <si>
    <t>Not implemented-&gt; You may also like overlay is not implemented for Books</t>
  </si>
  <si>
    <t>Not implemented-&gt;Submit button in Parent Zone PIN page is not implemented</t>
  </si>
  <si>
    <t>SMS limitation for receiving OTP</t>
  </si>
  <si>
    <t>No</t>
  </si>
  <si>
    <t>Error cases are not finalized</t>
  </si>
  <si>
    <t>Unable to enter numbers in Profile name field to validate the case</t>
  </si>
  <si>
    <t>Unable to enter special characters in Profile name field to validate the case</t>
  </si>
  <si>
    <t>Not implemented-&gt;Error message and red outline for field is not implemented after entering incorrect Pwd in Current Password field.</t>
  </si>
  <si>
    <t>Not implemented-&gt;Clear cache Pop up message is not implemented</t>
  </si>
  <si>
    <t>Cannot capture splash screen as it comes for few seconds only</t>
  </si>
  <si>
    <t>Not implemented-&gt;The 5 starts in Rate Us is not implemented</t>
  </si>
  <si>
    <t>Not implemented-&gt;The Cancel button in Rate Us is not implemented</t>
  </si>
  <si>
    <t>Not implemeted-&gt;Profile specific listing of downloaded content is not implemented</t>
  </si>
  <si>
    <t>Property required for yet to download and queued download states</t>
  </si>
  <si>
    <t>Yes</t>
  </si>
  <si>
    <t>Not implemented-&gt;Sorting order for downloads is not implemented</t>
  </si>
  <si>
    <t>Not implemented-&gt; You may also like overlay is not implemented for Audio Books</t>
  </si>
  <si>
    <t>Defect exists-&gt; Sometimes Up arrow is not displayed, sometimes 3 tabs are displayed instead of All Downloads</t>
  </si>
  <si>
    <t>Not Implemented-&gt;Up next overlay for Casted Episode is not implemented</t>
  </si>
  <si>
    <t>Sprint 5</t>
  </si>
  <si>
    <t>VKIDS-50</t>
  </si>
  <si>
    <t>Not implemented-&gt; Error messages are not implemented</t>
  </si>
  <si>
    <t>VKIDS-40
VKIDS-43</t>
  </si>
  <si>
    <t>VK_02</t>
  </si>
  <si>
    <t>Welcome Screen</t>
  </si>
  <si>
    <t>Screen Launch</t>
  </si>
  <si>
    <t>Text Size option is not available</t>
  </si>
  <si>
    <t xml:space="preserve">Verify the next screen which appears after splash screen:
Steps:
1. Launch Voot Kids application. Splash screen is displayed.
2. Look for the next screen which shows up to user.
</t>
  </si>
  <si>
    <t>Welcome screens should appear to user after the splash screen.</t>
  </si>
  <si>
    <t>https://app.zeplin.io/project/5ac5f1a650595036620957f3/screen/5ce7ceb1372bbb1d9e30ee56
https://app.zeplin.io/project/5ac5f1a650595036620957f3/screen/5ce7ceba67b3d36e9f0cce12</t>
  </si>
  <si>
    <t>No data in Live Now</t>
  </si>
  <si>
    <t>Ignore for now</t>
  </si>
  <si>
    <t>Blanks</t>
  </si>
  <si>
    <t>Build Issue</t>
  </si>
  <si>
    <t>Done</t>
  </si>
  <si>
    <t>Verify button is not available in S11 build</t>
  </si>
  <si>
    <t>VKIDS-1149</t>
  </si>
  <si>
    <t>VKIDS-1098</t>
  </si>
  <si>
    <t>Last Viewed' section has static data now</t>
  </si>
  <si>
    <t>NA</t>
  </si>
  <si>
    <t>VKIDS-1122</t>
  </si>
  <si>
    <t>Data not sent by Kaltura</t>
  </si>
  <si>
    <t>P2</t>
  </si>
  <si>
    <t>VKIDS-50
VKIDS-985</t>
  </si>
  <si>
    <t>VKIDS-40
VKIDS-43
VKIDS-985</t>
  </si>
  <si>
    <t>VK_03</t>
  </si>
  <si>
    <t>Screen UI</t>
  </si>
  <si>
    <t>UI</t>
  </si>
  <si>
    <t>Verify the Welcome screen animation
Steps:
1. Launch Voot Kids application. Splash screen is displayed.
2. Observe the displayed Welcome screen animation</t>
  </si>
  <si>
    <t>Clear link is non functional</t>
  </si>
  <si>
    <t xml:space="preserve">Welcome screen aniamtion should display below mentioned items:
1. Voot Kids logo
2. 4 static images(Watch, Read, Listen &amp; Learn)
3.  Sign Up(in orange color) button - button should have curved edges
4. Message 'Already have an account? Login'(secton top should have curved layouts &amp; color should be in blue)
</t>
  </si>
  <si>
    <t>Watchhistory.json is not working in S11 build</t>
  </si>
  <si>
    <t>In S11 build, User is able read complete book without even downloading it.</t>
  </si>
  <si>
    <t>https://app.zeplin.io/project/5ac5f1a650595036620957f3/screen/5c7509cc84515bbd4c0ad1d2</t>
  </si>
  <si>
    <t>VKIDS-1341</t>
  </si>
  <si>
    <t>VKIOS-775</t>
  </si>
  <si>
    <t>Due to live playback issue</t>
  </si>
  <si>
    <t xml:space="preserve">VKIDS-1301
</t>
  </si>
  <si>
    <t>VKIOS-624</t>
  </si>
  <si>
    <t>Up arrow is non functional</t>
  </si>
  <si>
    <t>VKIDS-1078</t>
  </si>
  <si>
    <t>API is adding dummy email ID for all the accounts because right now, mobile number validation is not proper</t>
  </si>
  <si>
    <t>Infinite loader is seen on the screen post tapping Back arrow</t>
  </si>
  <si>
    <t>VKIDS-1441</t>
  </si>
  <si>
    <t>Forgot PIN is not present</t>
  </si>
  <si>
    <t>VKIDS-1125</t>
  </si>
  <si>
    <t>Carousel coach card is not available</t>
  </si>
  <si>
    <t>VKIDS-962</t>
  </si>
  <si>
    <t>VKIOS-285</t>
  </si>
  <si>
    <t>Up arrow not available in audo player of downloaded contents &gt;2</t>
  </si>
  <si>
    <t>VKIDS-1141</t>
  </si>
  <si>
    <t>You might like overlay not present</t>
  </si>
  <si>
    <t>VKIOS-677</t>
  </si>
  <si>
    <t>3 segmented trays are present instead of single tray</t>
  </si>
  <si>
    <t>VKIDS-1370</t>
  </si>
  <si>
    <t>Up arrow is present even when there is only 1 downloaded book</t>
  </si>
  <si>
    <t>Done(Partially)</t>
  </si>
  <si>
    <t>VKIDS-1157</t>
  </si>
  <si>
    <t>VKIOS-569</t>
  </si>
  <si>
    <t>Android: In the current build playback fails while casting. (VKIDS-1152)</t>
  </si>
  <si>
    <t>VKIDS-1152</t>
  </si>
  <si>
    <t>Crashing</t>
  </si>
  <si>
    <t>VKIDS-40
VKIDS-43
VKIDS-1031</t>
  </si>
  <si>
    <t>VK_04</t>
  </si>
  <si>
    <t>Pagination Indicators</t>
  </si>
  <si>
    <t>Verify pagination indicators present in Welcome screen:
Steps:
1. Launch Voot Kids application. Splash screen is displayed.
2. Observe the pagination indicators present at bottom of Welcome screen.</t>
  </si>
  <si>
    <t>- 5 pagination indicators should be present. 1st dot should be in orange color and the rest 4 should be in white color.
- Pagination indicators(white color) should update during auto scroll
Animation for Pagination 1 - https://w12studios.app.box.com/s/d33m560d9m7twagklnmt588b6g8tx7fv/file/313271519626
Animation for Pagination 2 - https://w12studios.app.box.com/s/d33m560d9m7twagklnmt588b6g8tx7fv/file/313267523481
Animation for Pagination 3 - https://w12studios.app.box.com/s/d33m560d9m7twagklnmt588b6g8tx7fv/file/313263206024
Animation for Pagination 4 - https://w12studios.app.box.com/s/d33m560d9m7twagklnmt588b6g8tx7fv/file/313269832161
Animation for Pagination 5 - https://w12studios.app.box.com/s/d33m560d9m7twagklnmt588b6g8tx7fv/file/313269587595</t>
  </si>
  <si>
    <t>https://w12studios.app.box.com/s/d33m560d9m7twagklnmt588b6g8tx7fv/folder/52717234678</t>
  </si>
  <si>
    <t>Submit button is not available</t>
  </si>
  <si>
    <t>VKIDS-939
VKIOS-371</t>
  </si>
  <si>
    <t>Close icon is not present instead Back icon is present in S11 build</t>
  </si>
  <si>
    <t>Resend OTP' link is NA for S11 build(hardcoded OTP)</t>
  </si>
  <si>
    <t>Subscription is not implemented</t>
  </si>
  <si>
    <t>Unable to enter number and validate this case</t>
  </si>
  <si>
    <t>Unable to enter alphanumerics and validate this case</t>
  </si>
  <si>
    <t>Unable to enter special characters and validate this case</t>
  </si>
  <si>
    <t>Feature is not implemented</t>
  </si>
  <si>
    <t>Property Issue</t>
  </si>
  <si>
    <t>Property required</t>
  </si>
  <si>
    <t>Property issue</t>
  </si>
  <si>
    <t>Animation not verified</t>
  </si>
  <si>
    <t>VKIDS-50
VKIDS-985
VKIDS-1031</t>
  </si>
  <si>
    <t>VKIDS-40
VKIDS-43
VKIDS-1075</t>
  </si>
  <si>
    <t>VK_05</t>
  </si>
  <si>
    <t>Screen Scroll</t>
  </si>
  <si>
    <t>Verify the Auto scroll functionality in Welcome screens
Steps:
1. Launch Voot Kids application. Splash screen is displayed.
2. Observe the page behaviour during auto scroll</t>
  </si>
  <si>
    <t>After first animation finished it should move to the next screen automatically and 'Sign Up' button should be constant across the screens.</t>
  </si>
  <si>
    <t>https://w12studios.app.box.com/s/d33m560d9m7twagklnmt588b6g8tx7fv/file/307105121691</t>
  </si>
  <si>
    <t>VK_06</t>
  </si>
  <si>
    <t>Sign Up</t>
  </si>
  <si>
    <t>Verify the functionality of "Sign Up" button in welcome screen:
Steps:
1. Launch Voot Kids application. Splash screen is displayed.
2. Tap on the "Sign Up" button is Welcome screen.
3. Observe the behaviour</t>
  </si>
  <si>
    <t>Tapping on "Sign Up" buttn should take the user to the Sign Up page.</t>
  </si>
  <si>
    <t>https://app.zeplin.io/project/5ac5f1a650595036620957f3/screen/5ce7ceb1372bbb1d9e30ee56</t>
  </si>
  <si>
    <t>VK_07</t>
  </si>
  <si>
    <t>Login</t>
  </si>
  <si>
    <t>Verify the functionality of "Login" link in welcome screen
Steps:
1. Launch Voot Kids application. Splash screen is displayed.
2. Tap on the "Login" link at bottom of the Welcome screen.
3. Observe the behaviour</t>
  </si>
  <si>
    <t>Tapping on "login" link should take the user to the login page</t>
  </si>
  <si>
    <t>https://app.zeplin.io/project/5b080dd3eba862456b2a56c3/screen/5b08113a648fa1ea3eba9534</t>
  </si>
  <si>
    <t>VKIDS-42
VKIDS-44</t>
  </si>
  <si>
    <t>VK_08</t>
  </si>
  <si>
    <t>Onboarding Screen</t>
  </si>
  <si>
    <t>Sign Up Screen</t>
  </si>
  <si>
    <t>Verify Sign Up screen UI:
Steps:
1. Launch Voot Kids application.
2. Tap on Sign Up button from Welcome screen.
3. Observe Sign Up screen UI.</t>
  </si>
  <si>
    <r>
      <t xml:space="preserve">Sign Up' screen should consist of below elements:
1. Page Title - Sign Up
2. Back arrow
3. Message below screen title - 'Enter your details'
4. Mobile No. , OTP &amp; Create Password text fields(all fields should have curved edges)
5. Send OTP link in Mobile No field
6. Asterisk sign next to </t>
    </r>
    <r>
      <rPr>
        <sz val="11"/>
        <color rgb="FFFF9900"/>
        <rFont val="Calibri"/>
      </rPr>
      <t>all 3</t>
    </r>
    <r>
      <rPr>
        <sz val="11"/>
        <color rgb="FF000000"/>
        <rFont val="Calibri"/>
      </rPr>
      <t xml:space="preserve"> text fields
7. Eye icon in the </t>
    </r>
    <r>
      <rPr>
        <sz val="11"/>
        <color rgb="FFFF9900"/>
        <rFont val="Calibri"/>
      </rPr>
      <t xml:space="preserve">Password </t>
    </r>
    <r>
      <rPr>
        <sz val="11"/>
        <color rgb="FF000000"/>
        <rFont val="Calibri"/>
      </rPr>
      <t>text field
8. 'Next' button (should have curved edges)
9. Message 'Already have an account?Login' at bottom of the screen</t>
    </r>
  </si>
  <si>
    <t>https://docs.google.com/document/d/16hEXeRXw3kLGAgIFduz0QDDhcJ1gB-kyOqRq8nOHrkE/edit
Page No 2</t>
  </si>
  <si>
    <t>Curved Edges are not verified</t>
  </si>
  <si>
    <t>P3</t>
  </si>
  <si>
    <t>VK_09</t>
  </si>
  <si>
    <t>Back arrow</t>
  </si>
  <si>
    <t>Verify the functionality of Back arrow in Sign Up screen:
Steps:
1. Launch Voot Kids application.
2. Tap on Sign Up button from Welcome screen.
3. Tap on Back arrow in top left
4. Observe the behaviour</t>
  </si>
  <si>
    <t>Tapping on Back arrow in Sign Up screen should take the user back to the Welcome screen page.</t>
  </si>
  <si>
    <t>https://app.zeplin.io/project/5b080dd3eba862456b2a56c3/screen/5b080e565d4970c31374022f</t>
  </si>
  <si>
    <t>VK_10</t>
  </si>
  <si>
    <t>Sign Up - Email, Mobile</t>
  </si>
  <si>
    <t>Email field - Valid</t>
  </si>
  <si>
    <t>Verify Email field data acceptance criteria in Sign Up page by giving valid input:
Steps:
1. Launch Voot Kids application.
2. Tap on Sign Up button from Welcome screen.
3. Tap on Email field.
4. Enter valid input(alphabets/numbers/speacial characters).
5. Observe the behavior.</t>
  </si>
  <si>
    <t>Email filed should accept alphabets/numbers/speacial characters without throwing any error message.</t>
  </si>
  <si>
    <t>https://app.zeplin.io/project/5b080dd3eba862456b2a56c3/screen/5b080e5648308dc37f6205e6</t>
  </si>
  <si>
    <t>Sn</t>
  </si>
  <si>
    <t>Message</t>
  </si>
  <si>
    <t>APIs</t>
  </si>
  <si>
    <t>Scenarios</t>
  </si>
  <si>
    <t>VK_11</t>
  </si>
  <si>
    <t>Email field - Invalid</t>
  </si>
  <si>
    <t>Verify Email field data acceptance criteria in Sign Up page by giving invalid input:
Steps:
1. Launch Voot Kids application.
2. Tap on Sign Up button from Welcome screen.
3. Tap on Email field.
4. Enter invalid input.
5. Observe the behavior.</t>
  </si>
  <si>
    <t>“This Email ID is not valid. Please choose another one.”
 error message in red colour should be displayed below the Email text field. Also, the entire Email field box border should change to red.</t>
  </si>
  <si>
    <t>https://app.zeplin.io/project/5b080dd3eba862456b2a56c3/screen/5b080e56bf38a3c63d828a77</t>
  </si>
  <si>
    <t>OTP has been verified successfully.</t>
  </si>
  <si>
    <t>- {{API_URL}}app/auth/v1/verifyOTP.json</t>
  </si>
  <si>
    <t>- on success</t>
  </si>
  <si>
    <t>Please enter valid OTP.</t>
  </si>
  <si>
    <t>- on invalid OTP given</t>
  </si>
  <si>
    <t>Unable to Sign up. Please try again later.</t>
  </si>
  <si>
    <t>- {{API_URL}}app/auth/v1/signUp.json</t>
  </si>
  <si>
    <t>- When uId from LoginRadius &amp; KS from Kaltura were not found in the response.</t>
  </si>
  <si>
    <t>Thanks for the Sign Up.</t>
  </si>
  <si>
    <t>VK_12</t>
  </si>
  <si>
    <t>Unable to login. Please try again later.</t>
  </si>
  <si>
    <t>- {{API_URL}}app/auth/v1/login.json</t>
  </si>
  <si>
    <t>Email field - Already Registered</t>
  </si>
  <si>
    <t>Verify Email field data acceptance criteria in Sign Up page by giving already registered email:
Steps:
1. Launch Voot Kids application.
2. Tap on Sign Up button from Welcome screen.
3. Tap on Email field.
4. Enter already registered Email in the field
5. Observe the behavior.</t>
  </si>
  <si>
    <t>“This Email is already registered with us.” error message in red colour should be displyaed below the email text field.Also, the entire Email field box border should change to red.(VKIDS-631)</t>
  </si>
  <si>
    <t>https://docs.google.com/document/d/1wEuoZxuQG5bXzz_SfdvfMzimry8FCNwAIjYz1rwKpgA/edit#
Voot Kids_Product requirements V5.docx - Page 73</t>
  </si>
  <si>
    <t>Please provide either mobile or email.</t>
  </si>
  <si>
    <t>- {{API_URL}}app/auth/v1/forgotPassword.json
 - {{API_URL}}app/auth/v1/forgotPin.json
 - {{API_URL}}app/auth/v1/resetPassword.json
 - {{API_URL}}app/auth/v1/resetPin.json
 - {{API_URL}}app/auth/v1/login.json</t>
  </si>
  <si>
    <t>- on providing both email &amp; mobile for all APIs mentioned.</t>
  </si>
  <si>
    <t>VK_13</t>
  </si>
  <si>
    <t>Sign Up - Mobile</t>
  </si>
  <si>
    <t>Password field - Valid</t>
  </si>
  <si>
    <t>There was an error. Please try again.</t>
  </si>
  <si>
    <t>- {{API_URL}}app/auth/v1/createPin.json
 - {{API_URL}}app/auth/v1/login.json
 - {{API_URL}}app/auth/v1/createProfile.json</t>
  </si>
  <si>
    <t>Verify Password field data acceptance criteria in Sign Up page by giving valid input:
Steps:
1. Launch Voot Kids application.
2. Tap on Sign Up button from Welcome screen.
3. Enter valid input in Mobile field
4. Tap on Password field(alphabets/numbers/speacial characters)
5. Enter valid input
6. Observe the behavior.</t>
  </si>
  <si>
    <t>- on Kaltura login failed.</t>
  </si>
  <si>
    <t>Password field should accept alphabets/numbers/speacial characters and length 6 - 15 length without any error message</t>
  </si>
  <si>
    <t>https://app.zeplin.io/project/5b080dd3eba862456b2a56c3/screen/5b080e55f4ff0ddb3f62815f</t>
  </si>
  <si>
    <t>Unable to register the user. Please try again.</t>
  </si>
  <si>
    <t>- on LoginRadius account registration failed.</t>
  </si>
  <si>
    <t>User does not exist.</t>
  </si>
  <si>
    <t>- {{API_URL}}app/auth/v1/updateEmail.json
 - {{API_URL}}app/auth/v1/updateMobile.json
 - {{API_URL}}app/auth/v1/updateUserPreferences.json
 - {{API_URL}}app/auth/v1/createPin.json
 - {{API_URL}}app/auth/v1/switchProfile.json</t>
  </si>
  <si>
    <t>- on invalid LoginRadius Uid provided.</t>
  </si>
  <si>
    <t>Insufficient account information. Unable to process further.</t>
  </si>
  <si>
    <t>- {{API_URL}}app/auth/v1/forgotPassword.json
 - {{API_URL}}app/auth/v1/forgotPin.json
 - {{API_URL}}app/auth/v1/resetPassword.json
 - {{API_URL}}app/auth/v1/resetPin.json
 - {{API_URL}}app/auth/v1/updateEmail.json
 - {{API_URL}}app/auth/v1/updateMobile.json
 - {{API_URL}}app/auth/v1/updateUserPreferences.json
 - {{API_URL}}app/auth/v1/createPin.json
 - {{API_URL}}app/auth/v1/switchProfile.json
 - {{API_URL}}app/auth/v1/login.json</t>
  </si>
  <si>
    <t>- when LoginRadius Uid or any of the following custom field is missing from LoginRadius account:
 -- forgotPassword
 -- forgotPin
 -- mobile
 -- countryCode</t>
  </si>
  <si>
    <t>Invalid uId.</t>
  </si>
  <si>
    <t>- {{API_URL}}app/auth/v1/profiles.json</t>
  </si>
  <si>
    <t>Invalid uId or profileId.</t>
  </si>
  <si>
    <t>- {{API_URL}}app/auth/v1/switchProfile.json
 - {{API_URL}}app/auth/v1/updateProfile.json
 - {{API_URL}}app/auth/v1/deleteProfile.json</t>
  </si>
  <si>
    <t>- on invalid LoginRadius Uid or customObjectRecordId/profileId was provided.</t>
  </si>
  <si>
    <t>VK_14</t>
  </si>
  <si>
    <t>Password field - Invalid</t>
  </si>
  <si>
    <t>Unable to get profiles.</t>
  </si>
  <si>
    <t>- when unable to get all customObjectRecords/profiles for the given Uid from LoginRadius</t>
  </si>
  <si>
    <t>Verify Password field data acceptance criteria in Sign Up page by giving invalid input:
Steps:
1. Launch Voot Kids application.
2. Tap on Sign Up button from Welcome screen.
3. Enter valid input in Mobile Number field.
4. Tap on Password field
5. Enter invalid input
6. Observe the behavior.</t>
  </si>
  <si>
    <t>"Please choose another Password." error message in red colour should be displyaed below the password text field and Password text field should be outlined in red colour</t>
  </si>
  <si>
    <t>https://app.zeplin.io/project/5b080dd3eba862456b2a56c3/screen/5b080e55f4ff0ddb3f62815f
Voot Kids_Product requirements V5.docx - Page 74</t>
  </si>
  <si>
    <t>Unable to update profile.</t>
  </si>
  <si>
    <t>- {{API_URL}}app/auth/v1/updateProfile.json</t>
  </si>
  <si>
    <t>- on invalid LoginRadius customObjectRecordId/profileId was provided.
 - when objecRecordId/profileId is not returned from LoginRadius</t>
  </si>
  <si>
    <t>VK_15</t>
  </si>
  <si>
    <t>Password field - Empty</t>
  </si>
  <si>
    <t>Unable to create profile. Please try again</t>
  </si>
  <si>
    <t>- {{API_URL}}app/auth/v1/createProfile.json</t>
  </si>
  <si>
    <t>Verify Password field data acceptance criteria in Sign Up page by keeping field empty:
Steps:
1. Launch Voot Kids application.
2. Tap on Sign Up button from Welcome screen.
3. Enter valid input in Mobile field.
4. Tap on Password field
5. Do not give any input.
6. Tap on Next button.
7. Observe the behavior.</t>
  </si>
  <si>
    <t>- on customObjectRecord/profile insertaion failed at loginRadius
 - on Kaltura registration for the same customObjectRecord/profile failed.</t>
  </si>
  <si>
    <t>“Please enter password”
error message should be displayed in red color below "Password" field and Password text field should be outlined in red colour.</t>
  </si>
  <si>
    <t>Voot Kids_Product requirements V5.docx - Page 73</t>
  </si>
  <si>
    <t>Profile has been deleted successfully.</t>
  </si>
  <si>
    <t>- {{API_URL}}app/auth/v1/deleteProfile.json</t>
  </si>
  <si>
    <t>VK_16</t>
  </si>
  <si>
    <t>Eye icon</t>
  </si>
  <si>
    <t>Verify the functionality of Eye icon in Password text field:
Steps:
1. Launch Voot Kids application.
2. Tap on Sign Up button from Welcome screen.
3. Enter valid input in Email field.
4. Tap on Password field
5. Enter valid input
6. Tap on the Eye icon 
7. Observe the behaviour</t>
  </si>
  <si>
    <t>Clicking on Eye icon in the Password text field should make the entered Password visible. Tapping again on the eye icon,Asterisks/stars should be re-visible in the text field.</t>
  </si>
  <si>
    <t>Unable to delete profile.</t>
  </si>
  <si>
    <t>- on failed to delete a profile. Includes customObjectRecord/profile from LoginRadius &amp; associated Kaltura account.</t>
  </si>
  <si>
    <t>This Mobile is not registered with us.</t>
  </si>
  <si>
    <t>- on invalid mobile number was proivded.</t>
  </si>
  <si>
    <t>Please provide valid mobile/email and old password.</t>
  </si>
  <si>
    <t>- {{API_URL}}app/auth/v1/resetPassword.json</t>
  </si>
  <si>
    <t>- on invalid old password was given.</t>
  </si>
  <si>
    <t>Please create a PIN first.</t>
  </si>
  <si>
    <t>- {{API_URL}}app/auth/v1/forgotPin.json
 - {{API_URL}}app/auth/v1/resetPin.json
 - {{API_URL}}app/auth/v1/login.json</t>
  </si>
  <si>
    <t>- when signUp was successful but pin was not created for the acount using createPin.json</t>
  </si>
  <si>
    <t>Incorrect old pin.</t>
  </si>
  <si>
    <t>- {{API_URL}}app/auth/v1/resetPin.json</t>
  </si>
  <si>
    <t>- on invalid old pin.</t>
  </si>
  <si>
    <t>VK_17</t>
  </si>
  <si>
    <t>Please provide valid uId &amp; parentKS.  There was an error. Please enter correct details.</t>
  </si>
  <si>
    <t>Next Button - Invalid</t>
  </si>
  <si>
    <t>Verify Next button functionality (Invalid) :
Steps:
1. Launch Voot Kids application.
2. Tap on Sign Up button
3.  Enter valid data in Email and password fields and keep Mobile No. empty
4. Tap on Next button
5. Observe the behaviour</t>
  </si>
  <si>
    <t>"Please Enter Mobile No." error message should be displayed below the Mobile Number text field and Mobile No. text field should be outlined in red colour</t>
  </si>
  <si>
    <t>Color is not verified</t>
  </si>
  <si>
    <t>- {{API_URL}}app/auth/v1/updateEmail.json
 - {{API_URL}}app/auth/v1/createProfile.json</t>
  </si>
  <si>
    <t>- when uId &amp; KS do not belong to the same account.</t>
  </si>
  <si>
    <t>VK_18</t>
  </si>
  <si>
    <t>Old email &amp; new email should not be the same.</t>
  </si>
  <si>
    <t>- {{API_URL}}app/auth/v1/updateEmail.json</t>
  </si>
  <si>
    <t>- on passing old email as the new one to update.</t>
  </si>
  <si>
    <t>Verify Next button functionality(Invalid):
Steps:
1. Launch Voot Kids application.
2. Tap on Sign Up button
3. Tap on Next button without entering any data in fields.
4. Observe the behavior.</t>
  </si>
  <si>
    <t>"Please enter Mobile and Password" error messgae should be displayed in red color below password field and Mobile &amp; Password fields should be outlined in red colour</t>
  </si>
  <si>
    <t>https://docs.google.com/document/d/1wEuoZxuQG5bXzz_SfdvfMzimry8FCNwAIjYz1rwKpgA/edit#
Page 73</t>
  </si>
  <si>
    <t>Old mobile number &amp; new mobile number should not be the same.</t>
  </si>
  <si>
    <t>- {{API_URL}}app/auth/v1/updateMobile.json</t>
  </si>
  <si>
    <t>VK_19</t>
  </si>
  <si>
    <t>- on passing old mobile as the new one to update.</t>
  </si>
  <si>
    <t>Sign Up Flow post relaunch</t>
  </si>
  <si>
    <t>Verify the navigation post sign up &amp; relaunching the app
Steps:
1. Launch Voot Kids application.
2. Tap on Sign Up button
3. Enter Valid Email id,Mobile No. and Password
4. Tap on Next button
5. Verify the Authentication by OTP
6. Kill and open the app
7. Observe the behaviour</t>
  </si>
  <si>
    <t>Old password should not match the new password. Password should not be the same as old password. Please select a new password.</t>
  </si>
  <si>
    <t>User should be taken to PIN Creation screen after relaunching the application.
( Once user hits sign up and everything is authenticated, all rules are met, we sign him up immediately and send the details to the server. The next time this user tries to sign up through any platform, his details should be saved and he should be shown as a registered user. This user will directly be shown the subscription step in this case.)</t>
  </si>
  <si>
    <t>- on passing old password as the new one to update.</t>
  </si>
  <si>
    <t>https://docs.google.com/document/d/1wEuoZxuQG5bXzz_SfdvfMzimry8FCNwAIjYz1rwKpgA/edit#
Page 76</t>
  </si>
  <si>
    <t>Old pin should not match the new pin.  PIN entered should not be the same as old PIN. Please choose a new PIN.</t>
  </si>
  <si>
    <t>VK_20</t>
  </si>
  <si>
    <t>- on passing old pin as the new one to update.</t>
  </si>
  <si>
    <t>This Email is already registered with us.</t>
  </si>
  <si>
    <t>Verify if user can edit the signup profile post entering details and exiting &amp; relaunching the app
Steps:
1. Launch Voot Kids application.
2. Tap on Sign Up button
3. Enter Valid Email id,Mobile No. and Password
4. Tap on Next button
5. Verify the Authentication by OTP
6. Kill and open the app
7. Tap on back arrow in PIN Creation profile screen
8. Edit the Emailid / Mobile No. / Password
9. Observe the behaviour</t>
  </si>
  <si>
    <t>- {{API_URL}}app/auth/v1/signUp.json
 - {{API_URL}}app/auth/v1/updateEmail.json</t>
  </si>
  <si>
    <t>User should be able to successfuly edit the email/password/Mobile No. fields</t>
  </si>
  <si>
    <t>- when email is already registered in LoginRadius.</t>
  </si>
  <si>
    <t>TBD</t>
  </si>
  <si>
    <t>This Mobile is already registered with us.</t>
  </si>
  <si>
    <t>- {{API_URL}}app/auth/v1/signUp.json
 - {{API_URL}}app/auth/v1/updateMobile.json</t>
  </si>
  <si>
    <t>- when mobile is already registered in LoginRadius.</t>
  </si>
  <si>
    <t>VK_21</t>
  </si>
  <si>
    <t>Verify if user is navigated to PIN creation page post entering details and exiting &amp; relaunching the app
Steps:
1. Launch Voot Kids application.
2. Tap on Sign Up button
3. Enter Valid Mobile No. and Password
4. Tap on Next button
5. Verify the Authentication by OTP
6. Kill and open the app
7. Observe the behaviour</t>
  </si>
  <si>
    <t>PIN already created.</t>
  </si>
  <si>
    <t>- {{API_URL}}app/auth/v1/createPin.json</t>
  </si>
  <si>
    <t>- when pin is already created and yet we try to create pin.</t>
  </si>
  <si>
    <t>User should be taken to PIN Creation screen after relaunching the app
( Once user hits sign up and everything is authenticated, all rules are met, we sign him up immediately and send the details to the server. The next time this user tries to sign up through any platform, his details should be saved and he should be shown as a registered user. This user will directly be shown the subscription step in this case)</t>
  </si>
  <si>
    <t>Feature has been changed</t>
  </si>
  <si>
    <t>Invalid/expired tokenId or token. There was an error. Please try again.</t>
  </si>
  <si>
    <t>- {{API_URL}}app/auth/v1/getKalturaSession.json</t>
  </si>
  <si>
    <t>- when passed tokenId or token is invalid or expired.</t>
  </si>
  <si>
    <t>VK_22</t>
  </si>
  <si>
    <t>Verify if user can edit the signup profile post entering details and exiting &amp; relaunching the app
Steps:
1. Launch Voot Kids application.
2. Tap on Sign Up button
3. Enter Valid Mobile No. and Password
4. Tap on Next button
5. Verify the Authentication by OTP
6. Kill and open the app
7. Tap on back arrow in PIN Creation page
8. Edit the Mobile / Password
9. Observe the behaviour</t>
  </si>
  <si>
    <t>User should be able to successfuly edit the Mobile &amp; password fields</t>
  </si>
  <si>
    <t>Invalid tokenId. There was an error. Please try again.</t>
  </si>
  <si>
    <t>- when passed tokenId is invalid or expired.</t>
  </si>
  <si>
    <t>Password does not match. Resend Password.</t>
  </si>
  <si>
    <t>VK_23</t>
  </si>
  <si>
    <t>- when we pass wrong password after forgotPassword request is initiated.</t>
  </si>
  <si>
    <t>Mobile No. field - Valid</t>
  </si>
  <si>
    <t>Verify Mobile No. field in Sign Up page by giving valid input:
Steps:
1. Launch Voot Kids application.
2. Tap on Sign Up button from Welcome screen.
3. Tap on Mobile No. field.
4. Enter valid input(valid 10 digits).
5. Observe the behavior.</t>
  </si>
  <si>
    <t>Mobile No. field should accept valid 10 digits without showing any error message.</t>
  </si>
  <si>
    <t>Please reset your password before accessing the account.</t>
  </si>
  <si>
    <t>https://app.zeplin.io/project/5b080dd3eba862456b2a56c3/screen/5b080f47b17a27c252cdd0fb</t>
  </si>
  <si>
    <t>- when login without creating a pin first.</t>
  </si>
  <si>
    <t>That’s an incorrect password. Please try again.</t>
  </si>
  <si>
    <t>- when wrong password is prvoded.</t>
  </si>
  <si>
    <t>Incorrect old password.</t>
  </si>
  <si>
    <t>- when wrong password is prvoded as old password.</t>
  </si>
  <si>
    <t>Password reset was successful.</t>
  </si>
  <si>
    <t>- on success.</t>
  </si>
  <si>
    <t>Unable to reset the password.</t>
  </si>
  <si>
    <t>- when reset password failed by LoginRadius.</t>
  </si>
  <si>
    <t>PIN reset was successful.</t>
  </si>
  <si>
    <t>Unable to reset the PIN.</t>
  </si>
  <si>
    <t>- when reset pin failed by LoginRadius.</t>
  </si>
  <si>
    <t>Please select at least 5 favourites.</t>
  </si>
  <si>
    <t>- {{API_URL}}app/auth/v1/createProfile.json
 - {{API_URL}}app/auth/v1/updateProfile.json</t>
  </si>
  <si>
    <t>- on creating &amp; updating profile but the favorites selection is less than 5.</t>
  </si>
  <si>
    <t>VK_24</t>
  </si>
  <si>
    <t>Country code</t>
  </si>
  <si>
    <t>Verify country code is autofilled as user starts typing mobile no. in the text field
Steps:
1. Launch Voot Kids application.
2. Tap on Sign Up button from Welcome screen.
3. Tap on Mobile No. field.
4. Start typing the valid mobile no. in the field
5. Observe the behaviour</t>
  </si>
  <si>
    <t>As user starts typing server should detect the country and will assign a country code in front of the Mobile No. text field.  (for eg. IN +91 for India)</t>
  </si>
  <si>
    <t>https://app.zeplin.io/project/5b080dd3eba862456b2a56c3/screen/5b080f47b17a27c252cdd0fb
https://docs.google.com/document/d/1wEuoZxuQG5bXzz_SfdvfMzimry8FCNwAIjYz1rwKpgA/edit#
Page 73</t>
  </si>
  <si>
    <t>VK_25</t>
  </si>
  <si>
    <t>Mobile No. field - Invalid</t>
  </si>
  <si>
    <t>Verify Mobile No. field in Sign up page by giving invalid input:
Steps:
1. Launch Voot Kids application.
2. Tap on Sign Up button from Welcome screen.
3. Tap on Mobile No. field.
4. Enter invalid input.(Eg. 98757838)
5. Observe the behavior.</t>
  </si>
  <si>
    <t>"Please enter a valid Mobile No." error message in red colour should be displyaed below the Mobile No. text field and Mobile No. text field should be outlined in red colour</t>
  </si>
  <si>
    <t>https://app.zeplin.io/project/5b080dd3eba862456b2a56c3/screen/5b080f4788f1108b7610a915</t>
  </si>
  <si>
    <t>VK_26</t>
  </si>
  <si>
    <t>Mobile No. field - Already Registered</t>
  </si>
  <si>
    <t>Verify Mobile No. field in Sign Up page by entering already registered Mobile No.
Steps:
1. Launch Voot Kids application.
2. Tap on Sign Up button from Welcome screen.
3. Tap on Mobile No. field
4. Enter already registered Mobile No. in the field
5. Observe the behavior.</t>
  </si>
  <si>
    <t>“This Mobile is already registered with us. ” error message in red colour should be displyaed below the Mobile No. text field and Mobile No. text field should be outlined in red colour(VKIDS-631)</t>
  </si>
  <si>
    <t>VK_27</t>
  </si>
  <si>
    <t>Next Button (Invalid)</t>
  </si>
  <si>
    <t>Verify Next button functionality by Keeping Email field empty (Invalid) :
Steps:
1. Launch Voot Kids application.
2. Tap on Sign Up button
3. Keep Email field blank
4. Enter valid data in Mobile No. and password fields .
5. Tap on Next button
6. Observe the behaviour</t>
  </si>
  <si>
    <t>"Please enter Email ID" error message in red colour should be displayed below the Email text field and text field should be outlined in red colour</t>
  </si>
  <si>
    <t>https://app.zeplin.io/project/5b080dd3eba862456b2a56c3/screen/5b080f4685a3f8b4747204d0</t>
  </si>
  <si>
    <t>VK_28</t>
  </si>
  <si>
    <t>Sign Up - Mobile, Email</t>
  </si>
  <si>
    <t>Next Button</t>
  </si>
  <si>
    <t>Verify Next button functionality by entering both Email and Mobile No.:
Steps:
1. Launch Voot Kids application.
2. Tap on Sign Up button
3. Enter valid data in Email, Mobile No. and password fields .
4. Tap on Next button
5. Observe the behaviour</t>
  </si>
  <si>
    <t>Android - User should be taken to Auto verify OTP loading screen when tapping on Next button from 'Sign up' screen.
iOS - User should be taken to manual OTP entry screen.
Note: Authentication is not required for Email.</t>
  </si>
  <si>
    <t>https://app.zeplin.io/project/5b080dd3eba862456b2a56c3/screen/5b080f4685a3f8b4747204d0
Voot Kids_Product requirements V5.docx - Page No 73</t>
  </si>
  <si>
    <t>VKIDS-495</t>
  </si>
  <si>
    <t>VKIDS-507</t>
  </si>
  <si>
    <t>VK_29</t>
  </si>
  <si>
    <t>Authentication Loading Page</t>
  </si>
  <si>
    <t>Mobile &amp; Tablet (Android)</t>
  </si>
  <si>
    <t>Verify the UI of Authentication Auto verify OTP loading screen 
Steps:
1. Launch Voot Kids application.
2. Tap on Sign Up button
3. Enter valid data in Email, Mobile No. and password fields .
4. Tap on Next button
5. Observe the next screen UI</t>
  </si>
  <si>
    <t xml:space="preserve">Authentication Auto verify OTP loading screen should have below items:
1. Page Title - Sign Up
2. Back arrow in top left
3. Loading animator at center of the screen (orange colour)
4. "Please wait!" text below the loading animator in grey colour.
5. "We are trying to auto-verify your number
with an SMS sent to +xxxxxx (mobile no.)" text written in grey colour
6. "Enter Code Manually" link text in orange colour with underlined
</t>
  </si>
  <si>
    <t>VK_30</t>
  </si>
  <si>
    <t>Authentication Loading Page - Back arrow</t>
  </si>
  <si>
    <t>Verify the functionality of back arrow in OTP Authentication screen:
Steps:
1. Launch Voot Kids application.
2. Tap on Sign Up button
3. Enter valid data in Email, Mobile No. and password fields .
4. Tap on Next button
5. Tap on Back arrow in Authentication page before it Auto detects OTP
6. Observe the behaviour</t>
  </si>
  <si>
    <t>Clicking on back arrow should take the user back to the Signup page</t>
  </si>
  <si>
    <t>VK_31</t>
  </si>
  <si>
    <t>Authentication Loading Page - Post Auto detecting OTP</t>
  </si>
  <si>
    <t xml:space="preserve">Verify the UI of Authentication page post auto detecting OTP 
Steps:
1. Launch Voot Kids application.
2. Tap on Sign Up button
3. Enter valid data in Email, Mobile No. and password fields .
4. Tap on Next button
5. Observe the UI after loading page </t>
  </si>
  <si>
    <t>Authentication page post auto detecting OTP should have below items:
1. Page Title - Sign Up
2. Back arrow in top left
3. Loading animator at center of the screen (orange colour)
4. "Please wait!" text below the loading animator in grey colour.
5.  Four text fields with autofilled 4 digit OTP</t>
  </si>
  <si>
    <t>https://app.zeplin.io/project/5b080dd3eba862456b2a56c3/screen/5b080f45fcc028e3565c0240</t>
  </si>
  <si>
    <t>Yes(NA)</t>
  </si>
  <si>
    <t>OTP Related</t>
  </si>
  <si>
    <t>VK_32</t>
  </si>
  <si>
    <t>Navigation</t>
  </si>
  <si>
    <t>Verify the page navigation after auto detecting OTP:
Steps:
1. Launch Voot Kids application.
2. Tap on Sign Up button
3. Enter valid data in Email, Mobile No. and password fields .
4. Tap on Next button
5. Wait to Autodetect OTP
6. Observe the behaviour</t>
  </si>
  <si>
    <t>After successful verification of Mobile number, User should be taken to Subscription screen after Autodetecting OTP.</t>
  </si>
  <si>
    <t>https://app.zeplin.io/project/5b080dd3eba862456b2a56c3/screen/5b0812085ce8a1773bf1904a</t>
  </si>
  <si>
    <t>Subscription involved</t>
  </si>
  <si>
    <t>VKIDS-433</t>
  </si>
  <si>
    <t>VKIDS-455</t>
  </si>
  <si>
    <t>VK_33</t>
  </si>
  <si>
    <t>Manual Verification</t>
  </si>
  <si>
    <t>Verify the functionality of 'Enter Code Manually' link text
Steps:
1. Launch Voot Kids application.
2. Tap on Sign Up button
3. Enter valid data in Email, Mobile No. and password fields .
4. Tap on Next button
5. Tap on 'Enter Code Manually' link text
6. Observe the behaviour</t>
  </si>
  <si>
    <t>Tapping on 'Enter Code Manually' link text should take the user to Manual verification code page</t>
  </si>
  <si>
    <t>https://app.zeplin.io/project/5b080dd3eba862456b2a56c3/screen/5b080f4685a3f8b4747204f1</t>
  </si>
  <si>
    <t>VK_34</t>
  </si>
  <si>
    <t>Verify the UI of Manual verification code page
Steps:
1. Launch Voot Kids application.
2. Tap on Sign Up button
3. Enter valid data in Email, Mobile No. and password fields .
4. Tap on Next button
5. Tap on 'Enter Code Manually' link text
6. Observe the navigated page UI.</t>
  </si>
  <si>
    <t>Manual verification code page should have below items:
1. Page Title - Sign Up
2. Back arrow in top left
3. "Please enter the OTP sent to +xxxxxx(Mobile No.)" text written below the Page title in grey colour
4. Four text fields to enter the OTP digits
5. Verify button in orange colour (Should have curved edges)
6. "Haven't received your OTP? Resend OTP" text written below the submit button (Resent OTP - link text in orange colour with underlined )</t>
  </si>
  <si>
    <t>Color and shape not validated</t>
  </si>
  <si>
    <t>VK_35</t>
  </si>
  <si>
    <t>Manual Verification - Back arrow</t>
  </si>
  <si>
    <t>Verify the functionality of back arrow in Manual Verification screen:
Steps:
1. Launch Voot Kids application.
2. Tap on Sign Up button
3. Enter valid data in Email, Mobile No. and password fields .
4. Tap on Next button
5. Tap on 'Enter Code Manually' link text
6. Tap on Back arrow in Manual verification page
7. Observe the behaviour</t>
  </si>
  <si>
    <t>Clicking on Back arrow should take the user back to the Auto detecting OTP page</t>
  </si>
  <si>
    <t>VK_36</t>
  </si>
  <si>
    <t>Manual Verification - OTP field - Valid Input</t>
  </si>
  <si>
    <t>Verify the OTP field by entering corrent OTP number
Steps:
1. Launch Voot Kids application.
2. Tap on Sign Up button
3. Enter valid data in Email, Mobile No. and password fields .
4. Tap on Next button
5. Tap on 'Enter Code Manually' link text
6. Enter correct OTP number (sent to the registered number)
7. Observe the behaviour</t>
  </si>
  <si>
    <t>Entered OTP number should accept valid 4 digit numers with no error message</t>
  </si>
  <si>
    <t>VK_37</t>
  </si>
  <si>
    <t>Manual Verification - OTP field - Invalid Input</t>
  </si>
  <si>
    <t>Verify the OTP field by entering incorrect OTP number
Steps:
1. Launch Voot Kids application.
2. Tap on Sign Up button
3. Enter valid data in Email, Mobile No. and password fields .
4. Tap on Next button
5. Tap on 'Enter Code Manually' link text
6. Enter Incorrect OTP number
7. Observe the behaviour</t>
  </si>
  <si>
    <t>1. "Please enter valid OTP." error text in red colour should be displayed below the OTP text fields
2. Four text fields should be highlighted by red colour outline</t>
  </si>
  <si>
    <t>https://app.zeplin.io/project/5b080dd3eba862456b2a56c3/screen/5b080f46923fdb28215e46dd</t>
  </si>
  <si>
    <t>VK_38</t>
  </si>
  <si>
    <t>Manual Verification - OTP field - Empty</t>
  </si>
  <si>
    <t>Verify the OTP field by not entering any data in OTP field
Steps:
1. Launch Voot Kids application.
2. Tap on Sign Up button
3. Enter valid data in Email, Mobile No. and password fields .
4. Tap on Next button
5. Tap on 'Enter Code Manually' link text
6. Tap on Verify without entering any data in OTP field
7. Observe the behaviour</t>
  </si>
  <si>
    <t>1. "Please enter OTP to proceed" error text in red colour should be displayed below the OTP text fields
2. Four text fields should be highlighted by red colour outline</t>
  </si>
  <si>
    <t>https://docs.google.com/document/d/1wEuoZxuQG5bXzz_SfdvfMzimry8FCNwAIjYz1rwKpgA/edit#
Page 74</t>
  </si>
  <si>
    <t>VK_39</t>
  </si>
  <si>
    <t>Manual Verification - Verify button</t>
  </si>
  <si>
    <t>Verify the functionality of Verify button in Manual Verification page
Steps:
1. Launch Voot Kids application.
2. Tap on Sign Up button
3. Enter valid data in Email, Mobile No. and password fields .
4. Tap on Next button
5. Tap on 'Enter Code Manually' link text
6. Enter Correct OTP number
7. Tap on Submit button
8. Observe the behaviour</t>
  </si>
  <si>
    <t>After successful verification of Mobile number ,User should be taken to Subscription screen when tapping on Verify button</t>
  </si>
  <si>
    <t>VK_40</t>
  </si>
  <si>
    <t>Resend OTP</t>
  </si>
  <si>
    <t>Verify the click functionality of 'Resend OTP' link text
Steps:
1. Launch Voot Kids application.
2. Tap on Sign Up button
3. Enter valid data in Email, Mobile No. and password fields .
4. Tap on Next button
5. Tap on 'Enter Code Manually' link text
6. Tap on 'Resend OTP' Link text
7. Observe the behaviour</t>
  </si>
  <si>
    <t>Clicking on 'Resend OTP' link , user should get OTP to entered mobile number</t>
  </si>
  <si>
    <t>https://app.zeplin.io/project/5b080dd3eba862456b2a56c3/screen/5b080f465d4970c313740854</t>
  </si>
  <si>
    <t>VKIDS-465</t>
  </si>
  <si>
    <t>VK_41</t>
  </si>
  <si>
    <t>Verify the UI of Resend OTP page
Steps:
1. Launch Voot Kids application.
2. Tap on Sign Up button
3. Enter valid data in Email, Mobile No. and password fields .
4. Tap on Next button
5. Tap on 'Enter Code Manually' link text
6. Tap on 'Resend OTP' Link text
7. Observe the navigated page UI</t>
  </si>
  <si>
    <t>Resend OTP page should have below items:
1. Page Title - Sign Up
2. Back arrow in top left
3. "Please enter the OTP sent to +xxxxxx(Mobile No.)" text written below the Page title in grey colour
4. Four text fields to enter the OTP digits
5. Submit button in orange colour (Should have curved edges)
6. "OTP sent. Resend OTP" text written below the submit button (Resent OTP - link text in orange colour with underlined)
7. 'n attempts left' text written below Resend OTP text (n = maximum number of times user can manually enter the OTP , n&lt;=3 for first time when user clicks on resent OTP and subsequent)</t>
  </si>
  <si>
    <t>VK_42</t>
  </si>
  <si>
    <t>OTP limit</t>
  </si>
  <si>
    <t>Verify the OTP limit count in Manual verification Resend OTP page
Steps:
1. Launch Voot Kids application.
2. Tap on Sign Up button
3. Enter valid data in Email, Mobile No. and password fields .
4. Tap on Next button
5. Tap on 'Enter Code Manually' link text
6. Tap on 'Resend OTP' Link text
7. Verify the count written in 'n attempts left'</t>
  </si>
  <si>
    <t>User will get a limit of up to 5 OTPs to enter manually. Post this limit should throw an error message 
Total OTPs - 1 During Signup, 1 when tapped on resend OTP and 3 will be the remaining 'Resend OTP' attempts</t>
  </si>
  <si>
    <t>https://app.zeplin.io/project/5b080dd3eba862456b2a56c3/screen/5b080f455d4970c313740829</t>
  </si>
  <si>
    <t>VK_43</t>
  </si>
  <si>
    <t>Post OTP Limit</t>
  </si>
  <si>
    <t>Verify the UI of Post OTP limit page
Steps:
1. Launch Voot Kids application.
2. Tap on Sign Up button
3. Enter valid data in Email, Mobile No. and password fields .
4. Tap on Next button
5. Tap on 'Enter Code Manually' link text
6. Tap on 'Resend OTP' Link text
7. Enter 5 invalid OTPs subsequently
8. Observe the screen UI</t>
  </si>
  <si>
    <t>Post 5 Maximum OTP limit following items should be displayed:
1. Page Title - Sign Up
2. Back arrow in top left
3. "Please enter the OTP sent to +xxxxxx(Mobile No.)" text written below the Page title in grey colour
4. Four text fields to enter the OTP digits
5. Submit button in orange colour (Should have curved edges)
6. "You have exhausted the number of Resend OTP attempts available to you. Please try after sometime." error message in grey colour below submit button</t>
  </si>
  <si>
    <t>VK_44</t>
  </si>
  <si>
    <t>Verify the behavior after 5 unsuccessful OTP attempts
Steps:
1. Launch Voot Kids application.
2. Tap on Sign Up button
3. Enter valid data in Email, Mobile No. and password fields .
4. Tap on Next button
5. Tap on 'Enter Code Manually' link text
6. Tap on 'Resend OTP' Link text
7. Tap on 'n attempts let link text' (n &lt;=3)
8. Observe the behaviour</t>
  </si>
  <si>
    <t xml:space="preserve">- “OTP sent. Please try after some time.” error message is displayed post unsuccessful OTP attempts.
- OTP request reset time is 24 hours (Upon exhausting all attempts)
- User will have to do the sign up steps again on the previous screen to generate another OTP.
</t>
  </si>
  <si>
    <t>Voot Kids_Product requirements V5.docx - Page 81
VKIDS-465</t>
  </si>
  <si>
    <t>VKIDS-57</t>
  </si>
  <si>
    <t>VKIDS-154</t>
  </si>
  <si>
    <t>VK_45</t>
  </si>
  <si>
    <t>Create PIN</t>
  </si>
  <si>
    <t>Verify "Create PIN" UI 
Steps:
1. Launch Voot Kids app
2. Complete Sign Up process
3. Complete Subscription process
4. Observe the Create PIN screen UI.</t>
  </si>
  <si>
    <t>Create PIN screen UI should be displayed as : -
1.Page Title - “Create PIN” text  with bold letters
2. Description below the page title - "Creating a PIN will help you restrict child access to parent zone.
Parents can monitor child activity and
progress through our weekly dashboard." 
3. Four Blocks should be displayed to enter PIN.
4. "Next" button in orange color(should have curved edges). 
5. Backgroud UI of the screen - 
a. Blue coloured animated curved portion on the bottom of the screen
b.Background of colours sections is in shaded grey colour
6. Two paginators should be displayed at the bottom
Note : Only numbers are used for PIN</t>
  </si>
  <si>
    <t>https://app.zeplin.io/project/5b080dd3eba862456b2a56c3/screen/5b0812692223cbb958e83120</t>
  </si>
  <si>
    <t>VK_46</t>
  </si>
  <si>
    <t>Paginator indicator</t>
  </si>
  <si>
    <t xml:space="preserve">Verify Paginator indicators in Confirmation - Create PIN screen
Steps:
1. Launch Voot Kids app
2. Complete Sign Up process
3. Complete Subscription process
4. In Create PIN screen, observe paginators displayed at the bottom
</t>
  </si>
  <si>
    <t xml:space="preserve">By default, first paginator should be filled with white color.
</t>
  </si>
  <si>
    <t>VK_47</t>
  </si>
  <si>
    <t>Next Button - Empty</t>
  </si>
  <si>
    <t>Verify the "Next" button by not entering any digits in boxes
Steps:
1. Launch Voot Kids app
2. Complete Sign Up process
3. Complete Subscription process
4. Do not enter any digits in Create PIN - boxes.
5. Tap on "Next" button.
6. Observe the behavior.</t>
  </si>
  <si>
    <t>"Please enter PIN" error message should be displayed below those 4 boxes in red color and the box border should highlighted with red color.</t>
  </si>
  <si>
    <t>VK_48</t>
  </si>
  <si>
    <t>Next Button - Invalid Data</t>
  </si>
  <si>
    <t>Verify "Next" button functionality by entering invalid digits:
Steps:
1. Launch Voot Kids app
2. Complete Sign Up process
3. Complete Subscription process
4. Observe Create PIN screen, and enter invalid digits in four boxes displayed
5. Tap on "Next" button 
6. Observe the functioality.</t>
  </si>
  <si>
    <t>"Please enter a valid PIN" error message should be displayed below those 4 boxes in red color and the box border should highlight with red color.</t>
  </si>
  <si>
    <t>Adhoc</t>
  </si>
  <si>
    <t>VK_49</t>
  </si>
  <si>
    <t>Next Button - Valid Data</t>
  </si>
  <si>
    <t>Verify "Next" button functionality by entering valid digits:
Steps:
1. Launch Voot Kids app
2. Complete Sign Up process
3. Complete Subscription process
4. Observe Create PIN screen, and enter valid digits in four boxes displayed
5. Tap on "Next" button 
6. Observe the functioality.</t>
  </si>
  <si>
    <t>Tapping on Next button by entering valid PIN, should lead to "PIN Confirmation" screen.</t>
  </si>
  <si>
    <t>https://app.zeplin.io/project/5b080dd3eba862456b2a56c3/screen/5b081269d3f42d587224bc01</t>
  </si>
  <si>
    <t>VK_50</t>
  </si>
  <si>
    <t>Create PIN - Confirmation</t>
  </si>
  <si>
    <t>Verify "Create PIN Confirmation" screen UI: 
Steps:
1. Launch Voot Kids app
2. Complete Sign Up process
3. Complete Subscription process
4. Observe Create PIN screen, and enter valid digits in four boxes displayed
5. Tap on "Next" button 
6. Observe "Confirmation Create PIN" UI.</t>
  </si>
  <si>
    <t>Confirmation Create PIN screen UI should be displayed as : -
1.Page Title - “Create PIN”
2. Sub-Heading - "Enter PIN again to confirm"
3. Four Blocks should be displayed 
4. "Next" button in orange color(should have curved edges). 
5. Backgroud UI of the screen - 
a. Blue coloured animated curved portion on the bottom of the screen
b.Background of colours sections is in shaded grey colour
6. Two paginators should be displayed at the bottom</t>
  </si>
  <si>
    <t>Complete status S1 to S16 (Excluding Sprint NA)</t>
  </si>
  <si>
    <t>VK_51</t>
  </si>
  <si>
    <t>Verify Paginator indicators in Confirmation - Create PIN screen
Steps:
1. Launch Voot Kids app
2. Complete Sign Up process
3. Complete Subscription process
4. Observe Create PIN screen, and enter valid digits in four boxes displayed
5. Tap on "Next" button 
6. In confirmation Create PIN, observe paginators displayed at the bottom</t>
  </si>
  <si>
    <t xml:space="preserve">Second Paginator should be filled with white color since it is the second screen of Create PIN </t>
  </si>
  <si>
    <t>Count</t>
  </si>
  <si>
    <t>Total from Test Case Document</t>
  </si>
  <si>
    <t>done</t>
  </si>
  <si>
    <t>done(partially)</t>
  </si>
  <si>
    <t>yes</t>
  </si>
  <si>
    <t>yes(partially)</t>
  </si>
  <si>
    <t>yes(NA)</t>
  </si>
  <si>
    <t>no</t>
  </si>
  <si>
    <t>OOSA</t>
  </si>
  <si>
    <t>Total Count</t>
  </si>
  <si>
    <t>VK_52</t>
  </si>
  <si>
    <t xml:space="preserve">Create PIN - Confirmation </t>
  </si>
  <si>
    <t>Android</t>
  </si>
  <si>
    <t>Verify "Confirmation Create PIN" functionality by entering invalid digits
Steps:
1. Launch Voot Kids app
2. Complete Sign Up process
3. Complete Subscription process
4. Observe Create PIN screen, and enter valid digits in four boxes displayed
5. Tap on "Next" button 
6. Observe "Confirmation Create PIN" UI, and enter invalid digits in four boxes</t>
  </si>
  <si>
    <t>“PIN entered does not match. Please try again” message should be displayed below those 4 boxes in red color</t>
  </si>
  <si>
    <t>VK_53</t>
  </si>
  <si>
    <t>Verify the "Next" button by not entering any digits in boxes
Steps:
1. Launch Voot Kids app
2. Complete Sign Up process
3. Complete Subscription process
4. Observe Create PIN screen, and enter valid digits in four boxes displayed
5. Tap on "Next" button 
6. Observe "Confirmation Create PIN" UI. Do not enter any digits in boxes.
7. Tap on "Next" button.
8. Observe the displayed error message.</t>
  </si>
  <si>
    <t>"Please enter a PIN" error message should be displayed below those 4 boxes in red color</t>
  </si>
  <si>
    <t>VK_54</t>
  </si>
  <si>
    <t>Verify "Next button" functionality by entering valid digits
Steps:
1. Launch Voot Kids app
2. Complete Sign Up process
3. Complete Subscription process
4. Observe Create PIN screen, and enter valid digits in four boxes displayed
5. Tap on "Next" button 
6. Enter valid digits in four boxes of 'Create PIN - Confirmation' screen.
7. Ta on 'Next' button.
8. Observe the behavior.</t>
  </si>
  <si>
    <t>User should be navigated to kid profile creation screen post tapping on Next button.</t>
  </si>
  <si>
    <t>VKIDS-434
VKIDS-1039</t>
  </si>
  <si>
    <t>VKIDS-456
VKIDS-1068</t>
  </si>
  <si>
    <t>VK_55</t>
  </si>
  <si>
    <t>Create Profile Screen - 1st Screen</t>
  </si>
  <si>
    <t xml:space="preserve">Verify the UI of Create Profile screen:
Steps:
1.Launch the app.
2. Complete Sign Up process.
3. Complete Subscription step.
4. Complete PIN creation screen flow.
5. Observe the Create Profile screen UI. 
</t>
  </si>
  <si>
    <t>User should be taken to Create Profile screen and the following should be displayed in Create Profile screen:
1."New Profile" text in black colour.
2."Tell us about your kid" text in grey colour below the title
3. Name field (Name text in grey colour) having curved edges.
4. Date of birth field (Date of birth text in grey colour)having curved edges .
5. Next button in orange colour(button should have a curved edges).
7. Three Pagination indicators.
8. Blue coloured animated curved portion on the bottom of the screen and background of rest of the is in grey colour
Note: 1) Text "Kid's Name" should be written in the Name field text box in grey before user types anything.
2) Text "DD MM YYYY" should be written in the Date of birth field text boxes in grey before user types anything.</t>
  </si>
  <si>
    <t>https://app.zeplin.io/project/5b3cf46582f66e944b71cc90/screen/5b3cf8a4de86488b366a96eb
VKIOS-1819</t>
  </si>
  <si>
    <t>VKIDS-434</t>
  </si>
  <si>
    <t>VKIDS-456</t>
  </si>
  <si>
    <t>VK_56</t>
  </si>
  <si>
    <t>Back Arrow</t>
  </si>
  <si>
    <t xml:space="preserve">Verify the availablity of back arrow in Create Profile 1st screen:
Steps:
1.Launch the app.
2. Complete Sign Up process.
3. Complete Subscription step.
4. Complete PIN creation screen flow.
5. Observe UI
</t>
  </si>
  <si>
    <t>Back arrow should not be displayed in create profile 1st screen(VKIDS-656)</t>
  </si>
  <si>
    <t>As per comments in VKIDS-656</t>
  </si>
  <si>
    <t>VK_57</t>
  </si>
  <si>
    <t>Name field - Invalid Data</t>
  </si>
  <si>
    <t>Verify the Name field in Create Profile screen by entering special characters(Invalid):
Steps:
1.Launch the app.
2. Complete Sign Up process.
3. Complete Subscription step.
4. Complete PIN creation screen flow.
5.Enter Special characters in Name field(Eg:$(*#(*@).
6. Fill DOB field and tap on Next.
7. Observe the behavior.</t>
  </si>
  <si>
    <t xml:space="preserve">Name field should throw an error message 'Special characters are not allowed' on entering special characters in to the name field.
</t>
  </si>
  <si>
    <t>Voot Kids_Product requirements V5.docx - Page 81</t>
  </si>
  <si>
    <t>VK_58</t>
  </si>
  <si>
    <t>Verify the Name field in Create Profile screen by entering blank space(Invalid):
Steps:
1.Launch the app.
2. Complete Sign Up process.
3. Complete Subscription step.
4. Complete PIN creation screen flow.
5. Keep Name field blank.
6. Fill DOB field and tap on Next button.
7. Observe the error message.</t>
  </si>
  <si>
    <t xml:space="preserve">Name field should throw an error message 'Please enter name' on entering blank spaces in to the name field.
</t>
  </si>
  <si>
    <t>iOS</t>
  </si>
  <si>
    <t>VK_59</t>
  </si>
  <si>
    <t>Verify the Name field in Create Profile screen by entering Numbers(Invalid):
Steps:
1.Launch the app.
2. Complete Sign Up process.
3. Complete Subscription step.
4. Complete PIN creation screen flow.
5. Enter Numbers in Name field.
6. Fill DOB field and tap on Next button.
7. Observe the error message.</t>
  </si>
  <si>
    <t>Name field should throw an error message 'Numbers are not allowed' when user enters numbers in to the name field and presses on the next button.</t>
  </si>
  <si>
    <t>VK_60</t>
  </si>
  <si>
    <t xml:space="preserve">Verify the Name field in Create Profile screen by entering less than 2 characters:(Invalid)
Steps:
1.Launch the app.
2. Complete Sign Up process.
3. Complete Subscription step.
4. Complete PIN creation screen flow.
5. Enter less than 2 characters in to the Name field.
6. Fill DOB field and tap on Next button.
7. Observe the error message.
</t>
  </si>
  <si>
    <t xml:space="preserve">Appropriate error message 'Please enter correct name' should be thrown when user gives less than 2 characters in Name field.
</t>
  </si>
  <si>
    <t>VK_61</t>
  </si>
  <si>
    <t>Name field -Valid Data</t>
  </si>
  <si>
    <t>Verify the Name field in Create Profile screen by entering more than or equal to 2 characters:(Valid)
Steps:
1.Launch the app.
2. Complete Sign Up process.
3. Complete Subscription step.
4. Complete PIN creation screen flow.
5. Enter more than or equal to 2 characters in to the Name field.
6. Fill DOB field and tap on Next button.
7. Observe the behavior.</t>
  </si>
  <si>
    <t>User should be able to proceed to the next screen without any error messages</t>
  </si>
  <si>
    <t>VK_62</t>
  </si>
  <si>
    <t xml:space="preserve">Verify the Name field in Create Profile screen by entering spaces between each characters(Valid):
Steps:
1.Launch the app.
2. Complete Sign Up process.
3. Complete Subscription step.
4. Complete PIN creation screen flow.
5.Enter spaces between character in to the Name field.
6. Fill DOB field and tap on Next button.
</t>
  </si>
  <si>
    <t xml:space="preserve">User should be able to enter spaces between each characters in to the name field and move on to the next screen by tapping on the next screen
</t>
  </si>
  <si>
    <t>VK_63</t>
  </si>
  <si>
    <t>Verify the Name field in Create Profile screen by entering spaces between first name and last name(Valid):
Steps:
1.Launch the app.
2. Complete Sign Up process.
3. Complete Subscription step.
4. Complete PIN creation screen flow.
5.Enter spaces between character in to the Name field.
6. Fill DOB field and tap on Next button.
7. Observe the behavior.</t>
  </si>
  <si>
    <t xml:space="preserve">User should be able to enter spaces between first name and last name and move on to the next screen by tapping the Next button
</t>
  </si>
  <si>
    <t>VK_64</t>
  </si>
  <si>
    <t xml:space="preserve">DOB field </t>
  </si>
  <si>
    <t>Verify the click functionality on the DOB field:
Steps:
1.Launch the app.
2. Complete Sign Up process.
3. Complete Subscription step.
4. Complete PIN creation screen flow.
5.Fill the name field with valid data
4.Tap on DOB field.</t>
  </si>
  <si>
    <t>A calender should pop up on tapping the DOB field.</t>
  </si>
  <si>
    <t>https://app.zeplin.io/project/5b080dd3eba862456b2a56c3/screen/5b08128b68518e3275ed1c0d</t>
  </si>
  <si>
    <t>VK_65</t>
  </si>
  <si>
    <t>DOB field-Valid</t>
  </si>
  <si>
    <t>Verify the DOB field in Create Profile screen by selecting any past date:
Steps:
1.Launch the app.
2. Complete Sign Up process.
3. Complete Subscription step.
4. Complete PIN creation screen flow.
5.Fill the name field with valid data
6.Tap on the DOB field and try Selecting any past date.</t>
  </si>
  <si>
    <t>There should not be any restriction on age and user should be allowed to select any past date.</t>
  </si>
  <si>
    <t>Voot Kids_Product requirements V5.docx - Page No 63
VKIOS-445</t>
  </si>
  <si>
    <t>VK_66</t>
  </si>
  <si>
    <t>DOB field-Invalid</t>
  </si>
  <si>
    <t>Verify the DOB field in Create Profile screen by selecting any future date(invalid):
Steps:
1.Launch the app.
2. Complete Sign Up process.
3. Complete Subscription step.
4. Complete PIN creation screen flow.
5.Fill the name field with valid data
6.Tap on the DOB field and try Selecting any future date.</t>
  </si>
  <si>
    <t>User should not be able to select any future date</t>
  </si>
  <si>
    <t>VK_67</t>
  </si>
  <si>
    <t>Verify the DOB field in Create Profile screen by selecting the current/today's date(Valid):
Steps:
1.Launch the app.
2. Complete Sign Up process.
3. Complete Subscription step.
4. Complete PIN creation screen flow.
5.Fill the name field with valid data
6.Tap on the DOB field and select the current/today's date.
7. Tap on Next button.
8. Observe the behavior.</t>
  </si>
  <si>
    <t>User can select the current DOB without any error message and tapping on next should be redirected to next screen(VKIDS-197)</t>
  </si>
  <si>
    <t>VKIOS-197</t>
  </si>
  <si>
    <t>VK_68</t>
  </si>
  <si>
    <t>Next button-Invalid</t>
  </si>
  <si>
    <t>Verify the Name and DOB text fields by tapping on Next button without filling the mandatory details in to the Create Profile screen:(Invalid)
Steps:
1.Launch the app.
2. Complete Sign Up process.
3. Complete Subscription step.
4. Complete PIN creation screen flow.
5. Tap on Next button by keeping the name and DOB fields blank.
6. Observe the behavior.</t>
  </si>
  <si>
    <t>- Name field should throw an error message 'Please enter name' below the Name text field.
- DOB field should throw an error message 'Please choose DOB' below the DOB text field.</t>
  </si>
  <si>
    <t>%</t>
  </si>
  <si>
    <t>Total</t>
  </si>
  <si>
    <t>VK_69</t>
  </si>
  <si>
    <t>Next button-Valid</t>
  </si>
  <si>
    <t xml:space="preserve">Verify the Next button functionality after filling all the mandatory fields:
Steps:
1.Launch the app.
2. Complete Sign Up process.
3. Complete Subscription step.
4. Complete PIN creation screen flow.
5.Enter valid data in to Name and DOB fields.
6.Tap on the Next button
7. Observe the functonality.
</t>
  </si>
  <si>
    <t>User should be taken to the Avatar selection/Create Your Buddy screen on tapping the next button</t>
  </si>
  <si>
    <t>VK_70</t>
  </si>
  <si>
    <t>Create Profile Screen - 2nd Screen</t>
  </si>
  <si>
    <t xml:space="preserve">Verify the UI of Avatar selection/Create your buddy screen:
Steps:
1.Launch the app.
2. Complete Sign Up process.
3. Complete Subscription step.
4. Complete PIN creation screen flow.
5.Complete Create profile`s 1st screen process. 
6.Observe the Create profile`s 2nd screen UI
</t>
  </si>
  <si>
    <t xml:space="preserve">The following should be displayed in the Create profile`s 2nd screen (Avatar selection screen):
1. "New Profile" text title in black colour on the top.
2. "Create your buddy" text in grey colour below the title text
3. 3D animated avatars and any one avatar should be selected/highlighted by default.
4. Each avatar should have different expression and animation
5. Selected avtar should have white ciricle highlighted 
6. Total of 6 different colours should be displayed and by default orange should be selected.(number configurable)
7. Next Button(should be filled in orange color and should have curved edges).
8. Pagination indicator(1st two dots should be filled in white)
9. Back button on the top left.(Left arrow mark in orange colour contained in a white coloured circle)
10. Backgroumd UI of the screen - 
a) Blue coloured animated curved portion on the bottom of the screen
b) Background of colours sections is in shaded grey colour
c)  Background of Avatar section is in grey colour
d) Background of selected Avatar in white colour.
11. Dotted lines seperating the Avatars and colour selection area </t>
  </si>
  <si>
    <t>Mobile - https://app.zeplin.io/project/5b3cf46582f66e944b71cc90/screen/5b3cf8a4de86488b366a972c
Tablet - https://zpl.io/2j40rR4</t>
  </si>
  <si>
    <t>VK_71</t>
  </si>
  <si>
    <t>Swiping avatars</t>
  </si>
  <si>
    <t>Verify the left/right swiping of avatars functionality  in Create your buddy  screen:
Steps:
1.Launch the app.
2. Complete Sign Up process.
3. Complete Subscription step.
4. Complete PIN creation screen flow.
5.Enter valid data in the 1st screen of create profile and tap on the next button. 
6.Swipe the avatars left/right in the 2nd screen of Create profile
7. Observe the behavior.</t>
  </si>
  <si>
    <t>The avatars should change and highlight accordingly.
Also if there are less avatars - same set of avatars can be repeated in a circular manner.</t>
  </si>
  <si>
    <t>VK_72</t>
  </si>
  <si>
    <t>Avatar List</t>
  </si>
  <si>
    <t>Verify the list of avatars post selecting any one from the list:
Pre Condition: Atleast one profile should be created.
Steps:
1.Launch the app.
2. Complete Sign Up process.
3. Complete Subscription step.
4. Complete PIN creation screen flow.
5.Enter valid data in the 1st screen of create profile and tap on the next button. 
6. Observe the avatars list shown</t>
  </si>
  <si>
    <t>All the avatar list should be shown. Profile icon/avatar need not be unique to a profile. User can select same avatars for creating multiple child profiles(VKIDS-708)</t>
  </si>
  <si>
    <t>VK_73</t>
  </si>
  <si>
    <t>Highlighting of the selected colour</t>
  </si>
  <si>
    <t>Verify if the colour gets highlighted when user selects any colour:
Steps:
1.Launch the app.
2. Complete Sign Up process.
3. Complete Subscription step.
4. Complete PIN creation screen flow.
5.Enter valid data in the 1st screen of create profile and tap on the next button.
6.Select any colour in the 2nd screen of Create profile
7. Observe the behavior.</t>
  </si>
  <si>
    <t xml:space="preserve">The selected colour should be highlighted </t>
  </si>
  <si>
    <t>Color cannot verify</t>
  </si>
  <si>
    <t>VK_74</t>
  </si>
  <si>
    <t>Verify if the 3D avtar`s colour gets updated when user selects any colour in colour`s section:
Steps:
1.Launch the app.
2. Complete Sign Up process.
3. Complete Subscription step.
4. Complete PIN creation screen flow.
5.Enter valid data in the 1st screen of create profile and tap on the next button.
6.Select any colour in the 2nd screen of Create profile</t>
  </si>
  <si>
    <t>The 3D avatar`s  colour should update as per the colour selected by the user</t>
  </si>
  <si>
    <t>VK_75</t>
  </si>
  <si>
    <t>Back button functionality</t>
  </si>
  <si>
    <t>Verify the back button in the  2nd screen of Create profile (Avatar selection screen):
Steps:
1.Launch the app.
2. Complete Sign Up process.
3. Complete Subscription step.
4. Complete PIN creation screen flow.
5.Enter valid data in the 1st screen of create profile and tap on the next button.
6.Tap on the back button in the 2nd screen of Create profile.</t>
  </si>
  <si>
    <t>User should be taken to the previous screen(Create Profile - 1st screen) on tapping the back button.</t>
  </si>
  <si>
    <t>VK_76</t>
  </si>
  <si>
    <t>Next button functionality</t>
  </si>
  <si>
    <t>Verify the Next button functionality in the avatar selection screen:
Steps:
1.Launch the app.
2. Complete Sign Up process.
3. Complete Subscription step.
4. Complete PIN creation screen flow.
5.Enter valid data in the 1st screen of create profile and tap on the next button.
6.Tap on the next button in the  2nd screen of Create profile.
7. Observe the functionality.</t>
  </si>
  <si>
    <t>User should be taken to the Favourites screen.</t>
  </si>
  <si>
    <t>VKIDS-1315
VKIDS-1321</t>
  </si>
  <si>
    <t>VKIDS-1330
VKIDS-1336</t>
  </si>
  <si>
    <t>VK_77</t>
  </si>
  <si>
    <t>Favourites screen</t>
  </si>
  <si>
    <t xml:space="preserve">Verify the UI of Favourites screen:
Steps:
1.Launch the app.
2. Complete Sign Up process.
3. Complete Subscription step.
4. Complete PIN creation screen flow.
5.Enter valid data in the 1st screen of create profile and tap on the next button.
6. Tap on the Next button in the  2nd screen of Create profile.
7. Observe the next screen UI.
</t>
  </si>
  <si>
    <t>The following should be displayed in the Favourites screen:
1. "New Profile" text title in black colour on the top.
2. "Select atleast 5 favourites" text in grey colour below the title text
3. List of Favourites characters which is scrollable top to bottom
5. Next button in orange colour.
6. Back button on the top left.(Left arrow mark in orange colour contained in a white coloured circle)
6. Pagination indicators(all 3 should be filled)
7. Background UI of the screen - 
a. Blue coloured animated curved portion on the bottom of the screen
b. Background of Favourites section is in grey colour
Mobile - Favourites characters should be displayed in column of 2 which is scrollable top/bottom
Tablets - Favourites characters should be displayed in column of 4 which is scrollable top/bottom</t>
  </si>
  <si>
    <t>https://app.zeplin.io/project/5b3cf46582f66e944b71cc90/screen/5b3cf8a4a3078df22df2bf4e</t>
  </si>
  <si>
    <t>VK_78</t>
  </si>
  <si>
    <t>Verify the favorite charcaters screen UI post selecting any favorite charcaters:
Steps:
1.Launch the app.
2. Complete Sign Up process.
3. Complete Subscription step.
4. Complete PIN creation screen flow.
5. Enter valid data in the 1st screen of create profile and tap on the next button.
6. Tap on any Favorite characters
7. Observe the UI post selection.</t>
  </si>
  <si>
    <t>Green color circle should show up along with green tick mark for the selected character</t>
  </si>
  <si>
    <t>VK_79</t>
  </si>
  <si>
    <t>Selecting the favourites - Invalid</t>
  </si>
  <si>
    <t>Verify the favourites selection functionality in the favourites screen  by selecting less than or equal to 4 favourites characters :(invalid)
Steps:
1.Launch the app.
2. Complete Sign Up process.
3. Complete Subscription step.
4. Complete PIN creation screen flow.
5.Enter valid data in the 1st screen of create profile and tap on the next button
6.Tap on the next button in the Create profile`s 2nd screen.
7.Select less than or equal to 4 Favourite characters
8.Tap on the next button
9. Observe the functionality.</t>
  </si>
  <si>
    <t>User should not proceed to the next screen by selecting 4 favourite characters "Please select atleast 5 favourites" message should be displayed</t>
  </si>
  <si>
    <t>VK_80</t>
  </si>
  <si>
    <t>Selecting the favourites - Valid</t>
  </si>
  <si>
    <t>Verify the favourites selection functionality in the favourites screen  by selecting 5 favourites characters:(Valid)
Steps:
1.Launch the app.
2. Complete Sign Up process.
3. Complete Subscription step.
4. Complete PIN creation screen flow.
5.Enter valid data in the 1st screen of create profile and tap on the next button
6.Tap on the next button in the Create profile`s 2nd screen.
7.Select 5 Favourite characters
8.Tap on the Next button
9. Observe the behavior.</t>
  </si>
  <si>
    <t>User should proceed to the next screen by selecting 5 favourite characters</t>
  </si>
  <si>
    <t>VK_81</t>
  </si>
  <si>
    <t>Verify the favourites selection functionality in the favourites screen by selecting 6 favourites characters:(Valid)
Steps:
1.Launch the app.
2. Complete Sign Up process.
3. Complete Subscription step.
4. Complete PIN creation screen flow.
5.Enter valid data in the 1st screen of create profile and tap on the next button
6.Tap on the next button in the Create profile`s 2nd screen.
7.Select 6 Favourite characters
8.Tap on the Next button.
9. Observe the behavior.</t>
  </si>
  <si>
    <t xml:space="preserve">User should proceed to the next screen by selecting 6 favourite characters
</t>
  </si>
  <si>
    <t>VK_82</t>
  </si>
  <si>
    <t>Verify the back button in the favourites
Steps:
1.Launch the app.
2. Complete Sign Up process.
3. Complete Subscription step.
4. Complete PIN creation screen flow.
5.Enter valid data in the 1st screen of create profile and tap on the next button
6.Tap on the next button in the Create profile`s 2nd screen.
7.Tap on the back button in Favourites screen
8. Observe the functionality.</t>
  </si>
  <si>
    <t>User should be taken back to the previous screen(Avatar selection) on tapping the back button in the Favourites screen.</t>
  </si>
  <si>
    <t>VK_83</t>
  </si>
  <si>
    <t>Test Case ID's</t>
  </si>
  <si>
    <t>Create Profile Screen-Final screen</t>
  </si>
  <si>
    <t>Final screen-UI</t>
  </si>
  <si>
    <t xml:space="preserve">Verify the UI of Final(last) screen:
Steps:
1.Launch the app.
2. Complete Sign Up process.
3. Complete Subscription step.
4. Complete PIN creation screen flow.
5.Enter valid data in the 1st screen of create profile and tap on the next button
6.Tap on the next button in the Create profile`s 2nd screen.
7.Select 5 Favourite characters in favourites screen.
8.Tap on the Next button in  favourites screen.
9. Observe the next screen UI.
</t>
  </si>
  <si>
    <t>The following should be displayed in the screen:
1. Screen title  - You`re all set!
2. 3D animated Avatar that is selected by the user.
3. Profile Name in Black text(BOLD).
4. "Aged X" text in grey colour.( X representing age of user)
5. "Let`s Go" button(should be filled in orange color and should have curved edges).
6. "Create another profile" - hyperlink link in black colour with undelrine
7. Background color:
a) Bottom section should have curved layout in blue color.
b) Remaining section should be in grey color
Note: - Pagination indicators should not be present
- Back arrow icon should not be present</t>
  </si>
  <si>
    <t>https://app.zeplin.io/project/5b3cf46582f66e944b71cc90/screen/5b3cf8a47eaddafea144a189
Page No. 70</t>
  </si>
  <si>
    <t>VK_84</t>
  </si>
  <si>
    <t>Updated in Regression checklist?</t>
  </si>
  <si>
    <t>Let`s Go button</t>
  </si>
  <si>
    <t>Verify the Let`s Go button functionality in Final(last) screen:
Steps:
1.Launch the app.
2. Complete Sign Up process.
3. Complete Subscription step.
4. Complete PIN creation screen flow.
5.Enter valid data in the 1st screen of create profile and tap on the Next button
6.Tap on the Next button in the Create profile`s 2nd screen.
7.Select 5 Favourite characters in favourites screen.
8.Tap on the Next button in  favourites screen.
9.Tap on Let`s Go button in the final screen.
10. Observe the functionality.</t>
  </si>
  <si>
    <t>User should be taken to My Stuff tab on tapping the let`s go button</t>
  </si>
  <si>
    <t>https://app.zeplin.io/project/5b080dd3eba862456b2a56c3/screen/5b08128c439ed60d658bfad5</t>
  </si>
  <si>
    <t>Automation script updated?</t>
  </si>
  <si>
    <t>Y</t>
  </si>
  <si>
    <t xml:space="preserve">In Regression </t>
  </si>
  <si>
    <t>VK_1608</t>
  </si>
  <si>
    <t>UPDated</t>
  </si>
  <si>
    <t>VK_1609</t>
  </si>
  <si>
    <t>VK_1610</t>
  </si>
  <si>
    <t>VK_1613</t>
  </si>
  <si>
    <t>VK_1614</t>
  </si>
  <si>
    <t>VK_85</t>
  </si>
  <si>
    <t>VK_1615</t>
  </si>
  <si>
    <t>UpDated</t>
  </si>
  <si>
    <t>Create another profile hyperlink</t>
  </si>
  <si>
    <t>VK_1616</t>
  </si>
  <si>
    <t>Verify the functionality of Create another profile hyperlink in Final(last) screen:
Steps:
1.Launch the app.
2.Tap on switch profile button.
3.Tap on create new button.
4.Fill all the mandatory fields.
5.Tap on the Next button.
6.Tap on the Next button in the Avatar selection screen post selection.
7.Select 5 Favourite characters.
8.Tap on the Next button.
9.Tap on Create another profile hyperlink in the final screen.
10. Observe the behavior.</t>
  </si>
  <si>
    <t>User should be taken to the first screen of Create Profile.</t>
  </si>
  <si>
    <t>VK_1617</t>
  </si>
  <si>
    <t>https://app.zeplin.io/project/5b3cf46582f66e944b71cc90/screen/5b3cf8a47eaddafea144a189</t>
  </si>
  <si>
    <t>VK_1618</t>
  </si>
  <si>
    <t>VK_100</t>
  </si>
  <si>
    <t>VK_1083</t>
  </si>
  <si>
    <t>VK_1041</t>
  </si>
  <si>
    <t>VK_1560</t>
  </si>
  <si>
    <t>VK_1551</t>
  </si>
  <si>
    <t xml:space="preserve">Not in Regression </t>
  </si>
  <si>
    <t>VK_623</t>
  </si>
  <si>
    <t>VK_624</t>
  </si>
  <si>
    <t>VK_628</t>
  </si>
  <si>
    <t>VK_619</t>
  </si>
  <si>
    <t>VK_620</t>
  </si>
  <si>
    <t>VKIDS-51</t>
  </si>
  <si>
    <t>VKIDS-55</t>
  </si>
  <si>
    <t>VK_86</t>
  </si>
  <si>
    <t>VK_1328</t>
  </si>
  <si>
    <t>Updating script done</t>
  </si>
  <si>
    <t>Verify the UI for login screen
Steps:
1. Launch Voot Kids app
2. Tap on "Login" option at the botton of Welcome screen
3. Observe the UI</t>
  </si>
  <si>
    <t>VK_642</t>
  </si>
  <si>
    <t>The login screen should have following :-
1. Screen title - "Login" at the top of screen with bold letters
2. "Enter your details" written at the bottom of "login" text in grey color
3. Back button the top left
4. "Mobile" field
5. "Password" field with "eye icon" button 
6. "Login" button in orange color(should have curved edges)
7. "Forgot Password" link in orange color
8. "----Or-----" text below "Forgot Password" link underlined
9. Not a member ? Sign Up (link) - Not a member should be in grey color and Sign Up in orange link underlined
Note: Page should have grey background.</t>
  </si>
  <si>
    <t>VK_1836</t>
  </si>
  <si>
    <t>TC Invalid</t>
  </si>
  <si>
    <t>VK_1837</t>
  </si>
  <si>
    <t>VK_1838</t>
  </si>
  <si>
    <t>VK_1839</t>
  </si>
  <si>
    <t>VK_1840</t>
  </si>
  <si>
    <t>VK_1842</t>
  </si>
  <si>
    <t>VK_1843</t>
  </si>
  <si>
    <t>VK_1844</t>
  </si>
  <si>
    <t>Color and Shape not validated</t>
  </si>
  <si>
    <t>VK_1845</t>
  </si>
  <si>
    <t>VK_1846</t>
  </si>
  <si>
    <t>VK_87</t>
  </si>
  <si>
    <t>VK_1854</t>
  </si>
  <si>
    <t>Verify the functionality of back arrow button in login screen
Steps:
1. Launch Voot Kids app
2. Navigate to login screen
3. Tap on back arrow button
4. Observe the functionality.</t>
  </si>
  <si>
    <t>Tapping on back arrow in Login screen should take the user back to the Welcome screen.</t>
  </si>
  <si>
    <t>VK_1855</t>
  </si>
  <si>
    <t>VK_1856</t>
  </si>
  <si>
    <t>VK_1857</t>
  </si>
  <si>
    <t>VK_1858</t>
  </si>
  <si>
    <t>VK_1860</t>
  </si>
  <si>
    <t>VK_1861</t>
  </si>
  <si>
    <t>VK_1862</t>
  </si>
  <si>
    <t>VK_1863</t>
  </si>
  <si>
    <t>VK_1864</t>
  </si>
  <si>
    <t>VK_1707</t>
  </si>
  <si>
    <t>VK_418</t>
  </si>
  <si>
    <t>VK_1548</t>
  </si>
  <si>
    <t>VK_1826</t>
  </si>
  <si>
    <t>VK_239</t>
  </si>
  <si>
    <t>VK_88</t>
  </si>
  <si>
    <t>VK_1893</t>
  </si>
  <si>
    <t>Updated</t>
  </si>
  <si>
    <t>Login - Email ID - Valid</t>
  </si>
  <si>
    <t>Verify Login button functionality by giving valid Email Id in "Mobile number/Email ID" fields and valid password:
Steps:
1. Launch Voot Kids application.
2. Tap on Login link from welcome screen.
3. Enter valid Email Id in mobile number/email id field
4. Enter Valid password in "Password" field
5. Tap on "Login" button.
6. Observe the functionality.</t>
  </si>
  <si>
    <t>TC is valid</t>
  </si>
  <si>
    <t>For the user who has multiple profiles - should navigate to Select Profile screen.
For the user who has a single profile - should navigate to My Stuff screen.</t>
  </si>
  <si>
    <t>Voot Kids_Product requirements V5.docx - Page No 68</t>
  </si>
  <si>
    <t>VK_1894</t>
  </si>
  <si>
    <t>VK_1914</t>
  </si>
  <si>
    <t>VK_89</t>
  </si>
  <si>
    <t>Login - Mobile Number - Invalid</t>
  </si>
  <si>
    <t>Newly created TC</t>
  </si>
  <si>
    <t>Verify the login screen by giving invalid input in "Password" field
Steps:
1. Launch Voot Kids app
2. Navigate to login screen by tapping on Login link from Welcome screen.
3. Enter valid Mobile Number in Mobile number/Email id field
4. Enter invalid password in "Password" field
5. Tap on Login button
6. Observe the functionality.</t>
  </si>
  <si>
    <t xml:space="preserve">Appropriate error message "That’s an incorrect password. Please try again.” should be displayed at bottom of Password text box.
</t>
  </si>
  <si>
    <t>VK_1915</t>
  </si>
  <si>
    <t>Voot Kids_Product requirements V5.docx - Page No 75</t>
  </si>
  <si>
    <t>DataMonkRelated</t>
  </si>
  <si>
    <t>VK_1916</t>
  </si>
  <si>
    <t>VKIDS-51
VKIDS-1098</t>
  </si>
  <si>
    <t>VK_1687</t>
  </si>
  <si>
    <t>VK_90</t>
  </si>
  <si>
    <t>NeedtoUpdate</t>
  </si>
  <si>
    <t>Expected Result is updated</t>
  </si>
  <si>
    <t>Login - Email ID - Invalid</t>
  </si>
  <si>
    <t>Tanisha Will Update</t>
  </si>
  <si>
    <t>VK_1672</t>
  </si>
  <si>
    <t>Verify the  login screen by giving invalid input in email id field
Steps:
1. Launch Voot Kids app
2. Navigate to login screen by tapping on Login link from Welcome screen.
3. Enter non-registered Email ID in "Mobile number/Email Id" field
4. Enter valid password in "Password" field
5. Tap on Login button
6. Observe the behavior.</t>
  </si>
  <si>
    <t>updated</t>
  </si>
  <si>
    <t>"Unable to login. Please try again later" error message in red colour should be displyaed below the email text field.(VKIDS-1098)</t>
  </si>
  <si>
    <t xml:space="preserve">
https://docs.google.com/spreadsheets/d/1SUcmET84D5d0Bz33NqMrn4BgS-SCKgYAx2WPUWHMxls/edit#gid=0</t>
  </si>
  <si>
    <t>VK_603</t>
  </si>
  <si>
    <t>VK_1917</t>
  </si>
  <si>
    <t>VK_1918</t>
  </si>
  <si>
    <t>VK_1919</t>
  </si>
  <si>
    <t>VK_1920</t>
  </si>
  <si>
    <t>VK_1921</t>
  </si>
  <si>
    <t>Not automatable-&gt;Need to wait 15 minutes and also OTP required</t>
  </si>
  <si>
    <t>VK_1922</t>
  </si>
  <si>
    <t>VK_1923</t>
  </si>
  <si>
    <t>VK_1924</t>
  </si>
  <si>
    <t>VK_91</t>
  </si>
  <si>
    <t>VK_1925</t>
  </si>
  <si>
    <t>Verify the  login screen by giving invalid input in both fields
Steps:
1. Launch Voot Kids app
2. Navigate to login screen by tapping on Login link from Welcome screen.
3. Enter invalid Email ID in "Mobile number/Email Id" field
4. Enter invalid password in "Password" field
5. Tap on Login button.
6. Observe the behavior.</t>
  </si>
  <si>
    <t>VK_1926</t>
  </si>
  <si>
    <t>"User does not exist" message should be displayed in red color below Password field.</t>
  </si>
  <si>
    <t>Referred Voot application</t>
  </si>
  <si>
    <t>VK_1927</t>
  </si>
  <si>
    <t>VK_1928</t>
  </si>
  <si>
    <t>VK_92</t>
  </si>
  <si>
    <t>VK_1127</t>
  </si>
  <si>
    <t>Verify the login screen by not giving any inputs to any of the fields:
Steps:
1. Launch Voot Kids app
2. Navigate to login screen by tapping on Login link from Welcome screen.
3. Tap on Login button without entering any data in fields.
4. Observe the functionality.</t>
  </si>
  <si>
    <t>VK_1929</t>
  </si>
  <si>
    <t xml:space="preserve">"Please enter Mobile Number and password" error message should be displayed in red color below "Mobile number" field
</t>
  </si>
  <si>
    <t>Not implemented-&gt;
'Please check your internet connection' 
pop up is not implemented</t>
  </si>
  <si>
    <t>VK_850</t>
  </si>
  <si>
    <t>VK_305</t>
  </si>
  <si>
    <t>VK_93</t>
  </si>
  <si>
    <t>Password eye functionality - Visiblity</t>
  </si>
  <si>
    <t>VK_599</t>
  </si>
  <si>
    <t>Verify the "Password eye functionality" by tapping on eye icon in "Password" field
Steps:
1. Launch Voot Kids app
2. Navigate to login screen by tapping on Login link from Welcome screen.
3. Enter valid data in "Mobile No" field
4. Enter password in "Password" field
5. Tap on Eye icon in password field.
6. Observe the behavior.</t>
  </si>
  <si>
    <t>By default password should be hidden(asterisk/dots).
Tapping on eye icon,  Icon state should change and Password should be visible to user.</t>
  </si>
  <si>
    <t>https://app.zeplin.io/project/5b080dd3eba862456b2a56c3/screen/5b08113a038f2ca0431b9b75</t>
  </si>
  <si>
    <t>VK_676</t>
  </si>
  <si>
    <t>VK_758</t>
  </si>
  <si>
    <t>VK_654</t>
  </si>
  <si>
    <t>VK_1931</t>
  </si>
  <si>
    <t>Not implemented-&gt;
'Yes button, should unfavorite the cards'
 is not implemented.</t>
  </si>
  <si>
    <t>VK_1932</t>
  </si>
  <si>
    <t>VK_709</t>
  </si>
  <si>
    <t>VK_1852</t>
  </si>
  <si>
    <t>TC is invalid now</t>
  </si>
  <si>
    <t xml:space="preserve"> VK_08 to VK_85</t>
  </si>
  <si>
    <t>In Regression</t>
  </si>
  <si>
    <t>VK_1927 to VK_2002</t>
  </si>
  <si>
    <t>VK_94</t>
  </si>
  <si>
    <t>Login - Mobile number - Valid</t>
  </si>
  <si>
    <t>Verify the the "Login" button functionality by giving valid Mobile number in login screen
Steps:
1. Launch Voot Kids app
2. Navigate to login screen by tapping on Login link from Welcome screen.
3. Enter valid Mobile number in "Mobile number" field.
4. Give valid password.
5. Tap on Login button.
6. Observe the behaviour</t>
  </si>
  <si>
    <t>VK_1930</t>
  </si>
  <si>
    <t>Not automatable-&gt;Sound cannot be verified</t>
  </si>
  <si>
    <t>VK_95</t>
  </si>
  <si>
    <t>Login - Mobile number - Invalid</t>
  </si>
  <si>
    <t>VK_1933</t>
  </si>
  <si>
    <t>Verify the the "Login" button functionality by giving non registered Mobile number in login screen:
Steps:
1. Launch Voot Kids app
2. Navigate to login screen by tapping on Login link from Welcome screen.
3. Enter non registered Mobile number in "Mobile number" field.
4. Enter data in Password field.
5. Tap on Login button.
6. Observe the behaviour</t>
  </si>
  <si>
    <t>"This Mobile number is not registered with us" error message in red colour should be displyaed below the mobile no text field.</t>
  </si>
  <si>
    <t>VK_1936</t>
  </si>
  <si>
    <t>https://docs.google.com/spreadsheets/d/1SUcmET84D5d0Bz33NqMrn4BgS-SCKgYAx2WPUWHMxls/edit#gid=0</t>
  </si>
  <si>
    <t>VK_1937</t>
  </si>
  <si>
    <t>VK_1938</t>
  </si>
  <si>
    <t>VK_1939</t>
  </si>
  <si>
    <t>VK_1941</t>
  </si>
  <si>
    <t>VK_1943</t>
  </si>
  <si>
    <t>VK_1948</t>
  </si>
  <si>
    <t>VK_1949</t>
  </si>
  <si>
    <t>VK_1950</t>
  </si>
  <si>
    <t>VK_1951</t>
  </si>
  <si>
    <t>VK_1953</t>
  </si>
  <si>
    <t>VK_1960</t>
  </si>
  <si>
    <t>VK_1966</t>
  </si>
  <si>
    <t>VK_1968</t>
  </si>
  <si>
    <t>VK_1972</t>
  </si>
  <si>
    <t>VK_1973</t>
  </si>
  <si>
    <t>ErrorMessage not 
displaying 
under mobile Field</t>
  </si>
  <si>
    <t>VK_96</t>
  </si>
  <si>
    <t>VK_1975</t>
  </si>
  <si>
    <t>VK_1983</t>
  </si>
  <si>
    <t>Verify country code is autofilled as user enteres mobile no. in the text field
Steps:
1. Launch Voot Kids app
2. Navigate to login screen by tapping on Login link from Welcome screen.
3. Enter valid Mobile number in "Mobile number" field
4. Observe the behaviour post filling all the number.</t>
  </si>
  <si>
    <t>As user starts typing his number,  server should detect the country and should assign a country code next to the Mobile No. text field.  (for eg. IN +91 for India)</t>
  </si>
  <si>
    <t>VK_1984</t>
  </si>
  <si>
    <t>VK_1985</t>
  </si>
  <si>
    <t>VK_1986</t>
  </si>
  <si>
    <t>VK_1987</t>
  </si>
  <si>
    <t>VK_1989</t>
  </si>
  <si>
    <t>VK_1990</t>
  </si>
  <si>
    <t>VK_1996</t>
  </si>
  <si>
    <t>VK_2002</t>
  </si>
  <si>
    <t>TC is NA</t>
  </si>
  <si>
    <t>VK_93 to VK_96</t>
  </si>
  <si>
    <t>Test Steps Updated</t>
  </si>
  <si>
    <t>VK_97</t>
  </si>
  <si>
    <t>Forgot Password</t>
  </si>
  <si>
    <t>VK_98</t>
  </si>
  <si>
    <t>Not automatable-&gt;OTP Related</t>
  </si>
  <si>
    <t>Verify the click functionality of "Forgot Password?" link
Steps:
1. Launch Voot Kids app
2. Navigate to login screen by tapping on Login link from Welcome screen.
3. Tap on "Forgot Password ? " link
4. Observe the behaviour</t>
  </si>
  <si>
    <t>Test Steps &amp; Expected Result updated</t>
  </si>
  <si>
    <t xml:space="preserve">Should lead to forgot password page and should be able to perform Forgot Password functionality.
</t>
  </si>
  <si>
    <t>VK_99</t>
  </si>
  <si>
    <t>VK_102</t>
  </si>
  <si>
    <t>Verify the password received to Mobile Number post performing 'Forgot Password':
Steps:
1. Launch Voot Kids app
2. Navigate to login screen by tapping on Login link from Welcome screen.
3. Tap on "Forgot Password ? " link
4. Perform Forgot Password.
5. Look for the message from Voot Kids</t>
  </si>
  <si>
    <t>VK_103</t>
  </si>
  <si>
    <t>User should receive Message from Voot Kids with the new password.</t>
  </si>
  <si>
    <t>VK_104</t>
  </si>
  <si>
    <t>VK_1338</t>
  </si>
  <si>
    <t>VK_726</t>
  </si>
  <si>
    <t>Verify the flow post performing 'Forgot Password' from Login screen:
Steps:
1. Launch Voot Kids app
2. Navigate to login screen by tapping on Login link from Welcome screen.
3. Tap on "Forgot Password ? " link
4. Perform Forgot Password.
5. Go back to Login screen.
6. Login with the password received as message before 24 hours
7. Observe the functionality.</t>
  </si>
  <si>
    <t>VK_728</t>
  </si>
  <si>
    <t>User should be able to login with the received password and should navigate to Reset password page post login.</t>
  </si>
  <si>
    <t>VK_730</t>
  </si>
  <si>
    <t>VK_737 to VK_744</t>
  </si>
  <si>
    <t>Moved back from NA to valid TC's</t>
  </si>
  <si>
    <t>VK_739</t>
  </si>
  <si>
    <t>Not automatable-&gt; OTP required</t>
  </si>
  <si>
    <t>Reset Password</t>
  </si>
  <si>
    <t>VK_742</t>
  </si>
  <si>
    <t>Verify the reset password functionality post performing 'Forgot Password' from Login screen:
Steps:
1. Launch Voot Kids app
2. Navigate to login screen by tapping on Login link from Welcome screen.
3. Tap on "Forgot Password ? " link
4. Perform Forgot Password.
5. Go back to Login screen.
6. Login with the password received to Mobile Number.
7. Enter valid data in all fields.
8. Observe the functionality.</t>
  </si>
  <si>
    <t>User should be able to reset the password and should navigate to select profile screen (if user has &gt;1 profile) and My stuff screen (If user has 1 profile)
Note: User no need to Login with the changed password again</t>
  </si>
  <si>
    <t>VK_2003 to VK_2121</t>
  </si>
  <si>
    <t>None in Regression</t>
  </si>
  <si>
    <t>VK_149</t>
  </si>
  <si>
    <t>NeedToUpdate</t>
  </si>
  <si>
    <t>Carousel</t>
  </si>
  <si>
    <t>VK_101</t>
  </si>
  <si>
    <t>VK_153</t>
  </si>
  <si>
    <t>Verify the click functionality of "Sign Up" link
Steps:
1. Launch Voot Kids app
2. Navigate to login screen by tapping on Login link from Welcome screen.
3. Tap on "Sign Up" link
4. Observe the behaviour</t>
  </si>
  <si>
    <t>VK_246</t>
  </si>
  <si>
    <t xml:space="preserve">Should lead to Sign Up page
</t>
  </si>
  <si>
    <t>VK_248</t>
  </si>
  <si>
    <t>Select Profile</t>
  </si>
  <si>
    <t>Verify UI of 'Select Profile' screen:
Pre Condition: Parent should have more than 1 child profiles.
Steps:
1. Launch Voot Kids app.
2. Tap on Login link from Welcome screen.
3. Enter valid data in bothMobile &amp; password field.
4. Tap on Login button.
5. Observe the UI of 'Select Profile' screen.</t>
  </si>
  <si>
    <t>1. Page Title - Select Profile
2. List of created profiles(with name &amp; avatar)
3. Create new button after list of profiles
4. No default selection should be selected for a profile
Note: Entire page should have grey background
Ref: VKIDS-685</t>
  </si>
  <si>
    <t>Voot Kids_Product requirements V5.docx - Page 68</t>
  </si>
  <si>
    <t>VK_2122 to VK_2129</t>
  </si>
  <si>
    <t>VK_944</t>
  </si>
  <si>
    <t>VK_105</t>
  </si>
  <si>
    <t>Reference Doc updated</t>
  </si>
  <si>
    <t>Profile Selection</t>
  </si>
  <si>
    <t>VK_106</t>
  </si>
  <si>
    <t>Verify profile selection in 'Select Profile' screen:
Pre Condition: Parent should have more than 1 child profiles.
Steps:
1. Launch Voot Kids app.
2. Tap on Login link from Welcom screen.
3. Enter valid data in both Mobile &amp; password field.
4. Tap on Login button.
5. Select any profile from the list
6. Observe the behavior.</t>
  </si>
  <si>
    <t>User should be able to select only one profile and selecting any profile should take user to My Stuff page of the selected profile.
[Discussed this change in Skype  - VK Standup group]</t>
  </si>
  <si>
    <t>VK_2130 to VK_2134</t>
  </si>
  <si>
    <t>VK_144</t>
  </si>
  <si>
    <t>VK_145</t>
  </si>
  <si>
    <t>Create New</t>
  </si>
  <si>
    <t>Not automatable-&gt;Animation 
Related</t>
  </si>
  <si>
    <t>Verify 'Create new' button functionality in 'Select Profile' screen:
Pre Condition: Parent should have more than 1 child profiles.
Steps:
1. Launch Voot Kids app.
2. Tap on Login link from Welcom screen.
3. Enter valid data in both Mobile &amp; password field.
4. Tap on Login button.
5. Tap on 'Create new' button.
6. Observe the functionality.</t>
  </si>
  <si>
    <t>User should redirect to Create Profile screen.</t>
  </si>
  <si>
    <t>VK_1940</t>
  </si>
  <si>
    <t>VK_148</t>
  </si>
  <si>
    <t>Sprint 1</t>
  </si>
  <si>
    <t>VKIDS-45</t>
  </si>
  <si>
    <t>VKIDS-17</t>
  </si>
  <si>
    <t>VK_245</t>
  </si>
  <si>
    <t>Global</t>
  </si>
  <si>
    <t>Top Bar</t>
  </si>
  <si>
    <t>VK_908</t>
  </si>
  <si>
    <t>Mobile</t>
  </si>
  <si>
    <t>Verify Top Bar UI:
Steps:
1. Launch Voot Kids app.
2. Verify the options available in top bar.</t>
  </si>
  <si>
    <t>Top bar should consist of below mentioned icons:
1. Profile
2. Voot Kids logo
3. Search icon
4. Chromecast icon</t>
  </si>
  <si>
    <t>VK_909</t>
  </si>
  <si>
    <t>Voot Kids_Product requirements V5 - Page 3
https://app.zeplin.io/project/5b3cf46582f66e944b71cc90/screen/5b3cf76ade86488b366a8a49
VKIDS-1033
Search icon - (https://app.zeplin.io/project/5ac5f1a650595036620957f3/dashboard?seid=5c88d00a028080195e5af213)</t>
  </si>
  <si>
    <t>Test Steps updated</t>
  </si>
  <si>
    <t>VK_2008</t>
  </si>
  <si>
    <t>VK_224</t>
  </si>
  <si>
    <t>VK_225</t>
  </si>
  <si>
    <t>VK_2148 to VK_2179</t>
  </si>
  <si>
    <t>Newly added TC's(TC to be updated in Regression)</t>
  </si>
  <si>
    <t>VK_452</t>
  </si>
  <si>
    <t>VK_1906</t>
  </si>
  <si>
    <t>VKIDS-19
VKIDS-20</t>
  </si>
  <si>
    <t>VK_2180 to VK_2193</t>
  </si>
  <si>
    <t>Tablet</t>
  </si>
  <si>
    <t>VK_1969</t>
  </si>
  <si>
    <t>Top bar should consist of below mentioned icons:
1. Profile
2. Tab Bars(My Stuff, Watch, Read, Listen &amp; Rewards)
3. Search icon
Note: Voot Kids logo should not be present.</t>
  </si>
  <si>
    <t>https://app.zeplin.io/project/59e4c930b056135c0aaa18f1/screen/5a5e01c045c24645b345c224
VKIDS-1033
Search Icon - https://app.zeplin.io/project/5ad0759a3552b0cd630b15d5/dashboard?seid=5c8baa0f2b658405e793440d</t>
  </si>
  <si>
    <t>NO</t>
  </si>
  <si>
    <t>VK_1976</t>
  </si>
  <si>
    <t>Tablet Specific</t>
  </si>
  <si>
    <t>VK_793</t>
  </si>
  <si>
    <t>VKIDS-18
VKIDS-19</t>
  </si>
  <si>
    <t>VK_107</t>
  </si>
  <si>
    <t>Profile Icon</t>
  </si>
  <si>
    <t>VK_1934</t>
  </si>
  <si>
    <t>Verify 'Profile' icon functionality:
Steps:
1. Launch Voot Kids app.
2. Tap on 'Profile' icon present in Top bar.
3. Observe the functionality.</t>
  </si>
  <si>
    <t>Tapping on the Profile icon should navigate the user to profile screen (with edit profile, parent zone and profile switch option).</t>
  </si>
  <si>
    <t>Voot Kids_Product requirements V5 - Page 3</t>
  </si>
  <si>
    <t>VK_663</t>
  </si>
  <si>
    <t>VKIDS-46</t>
  </si>
  <si>
    <t>VKIDS-24
VKIDS-18</t>
  </si>
  <si>
    <t>VK_664</t>
  </si>
  <si>
    <t>VK_108</t>
  </si>
  <si>
    <t>Voot Kids Logo</t>
  </si>
  <si>
    <t>VK_691</t>
  </si>
  <si>
    <t>Verify 'Voot Kids' logo functionality:
Steps:
1. Launch Voot Kids app.
2. Scroll down the page.
3. Tap on 'Voot Kids' logo.
4. Observe the behavior.</t>
  </si>
  <si>
    <t>Voot kids logo should take the user to top of screen.</t>
  </si>
  <si>
    <t>VK_2198 to VK_2202</t>
  </si>
  <si>
    <t>Newly added TC's</t>
  </si>
  <si>
    <t>VK_704 &amp; VK_1982</t>
  </si>
  <si>
    <t xml:space="preserve">VK_2183 </t>
  </si>
  <si>
    <t>Updated expected result</t>
  </si>
  <si>
    <t>VK_109</t>
  </si>
  <si>
    <t>VK_2184</t>
  </si>
  <si>
    <t>Updated scenario,steps and expected result</t>
  </si>
  <si>
    <t>Chromecast</t>
  </si>
  <si>
    <t xml:space="preserve">Verify 'Chromecast' icon functionality:
Steps:
1. Launch Voot Kids app.
2. Tap on 'Chromecast' icon present in Top bar.
3. Tap on Chromecast icon.
4. Observe the behavior.
</t>
  </si>
  <si>
    <t xml:space="preserve">Tapping on cast icon should open the list of cast options. 
</t>
  </si>
  <si>
    <t>VK_752</t>
  </si>
  <si>
    <t>VK_667</t>
  </si>
  <si>
    <t>VKIDS-25</t>
  </si>
  <si>
    <t>VK_110</t>
  </si>
  <si>
    <t>VK_790</t>
  </si>
  <si>
    <t>Scroll</t>
  </si>
  <si>
    <t>Verify top bar UI while scrolling down the page:
Steps:
1.Launch Voot Kids app.
2. Scroll down the page.
3. Look for Top bar.</t>
  </si>
  <si>
    <t>VK_7901</t>
  </si>
  <si>
    <t>Top bar should hide while scrolling down the page.
Note: Mobile - Both the bars i.e. top bar and tab menu will always stick together.</t>
  </si>
  <si>
    <t>VK_1368</t>
  </si>
  <si>
    <t>VK_1942</t>
  </si>
  <si>
    <t>VK_111</t>
  </si>
  <si>
    <t>Steps are updated</t>
  </si>
  <si>
    <t>Verify top bar UI while scrolling up the page:
Steps:
1.Launch Voot Kids app.
2. Scroll down the page.
3. Now, scroll up the page.
4. Look for Top bar.</t>
  </si>
  <si>
    <t>VK_2204</t>
  </si>
  <si>
    <t>Scrolling up the page should bring the top bar back.
Note: Mobile - Both the bars i.e. top bar and tab menu will always stick together.</t>
  </si>
  <si>
    <t>Newly added TC</t>
  </si>
  <si>
    <t>VK_1945</t>
  </si>
  <si>
    <t>Steps &amp; Expected result is updated</t>
  </si>
  <si>
    <t>VKIDS-19</t>
  </si>
  <si>
    <t>VK_112</t>
  </si>
  <si>
    <t>VK_1976 &amp; VK_1977</t>
  </si>
  <si>
    <t>Verify Tob bar menu UI when there are more than 5 options present in the section:
Steps:
1. Launch Voot Kids app.
2. Look for Top bar menu UI.</t>
  </si>
  <si>
    <t xml:space="preserve">The icons present on Top bar should become scrollable if more sections are added. The spacing between the icons will have to be adjusted, making sure the fifth icon is half visible so the user is able to identify the presence of more icons. 
</t>
  </si>
  <si>
    <t>Required to be modified in Charles</t>
  </si>
  <si>
    <t>VK_700</t>
  </si>
  <si>
    <t>VKIDS-26</t>
  </si>
  <si>
    <t>VK_752 to VK_756</t>
  </si>
  <si>
    <t>VK_113</t>
  </si>
  <si>
    <t>Tab Bar Menu</t>
  </si>
  <si>
    <t>VK_761</t>
  </si>
  <si>
    <t>Verify the tabs present under Tab Bar Menu:
Steps:
1. Launch Voot Kids app.
2. Look for the options/tabs present under Tab Bar menu.</t>
  </si>
  <si>
    <t>Tab bar menu should consist of: My Stuff, Watch, Audio, Read &amp; Rewards tab.
Notes:
1. Options/Tabs are configurable
2. Tabs position is configurable</t>
  </si>
  <si>
    <t>VK_966</t>
  </si>
  <si>
    <t>VK_975</t>
  </si>
  <si>
    <t>Spacing between the tabs and Half visibility is not verified, Rewards tab not there</t>
  </si>
  <si>
    <t>VK_976</t>
  </si>
  <si>
    <t>VK_114</t>
  </si>
  <si>
    <t>VK_977</t>
  </si>
  <si>
    <t>VK_1065</t>
  </si>
  <si>
    <t>Verify Tab bar menu UI when there are more than 5 options present in the section:
Steps:
1. Launch Voot Kids app.
2. Look for Tab bar menu.</t>
  </si>
  <si>
    <t>VK_1108</t>
  </si>
  <si>
    <t xml:space="preserve">The icons should become scrollable if more sections are added. The spacing between the icons will have to be adjusted, making sure the fifth icon is half visible so the user is able to identify the presence of more icons. 
</t>
  </si>
  <si>
    <t>VK_846</t>
  </si>
  <si>
    <t>VK_904 &amp; VK_905</t>
  </si>
  <si>
    <t>VK_913</t>
  </si>
  <si>
    <t>VK_115</t>
  </si>
  <si>
    <t>VK_685 to VK_688</t>
  </si>
  <si>
    <t>Verify the Tob bar menu UI by changing icon Image:
Steps:
1. Launch Voot Kids app.
2. Change the icon image in tabs.json response.
3. Look for Top bar menu UI.</t>
  </si>
  <si>
    <t>Top bar menu UI icons should update based on the changed icon image.</t>
  </si>
  <si>
    <t>VK_699</t>
  </si>
  <si>
    <t>VK_790 &amp; VK_791</t>
  </si>
  <si>
    <t>Test Summary is updated</t>
  </si>
  <si>
    <t>VK_116</t>
  </si>
  <si>
    <t>VK_809</t>
  </si>
  <si>
    <t>Verify the Tab Bar Menu UI by changing icon Image:
Steps:
1. Launch Voot Kids app.
2. Change the icon image in tabs.json response.
3. Look for Tab Bar Menu UI.</t>
  </si>
  <si>
    <t>Tab Bar Menu UI icons should update based on the changed icon image.</t>
  </si>
  <si>
    <t>VK_817 &amp; VK_818</t>
  </si>
  <si>
    <t>Duplicate TC and hence marked as NA</t>
  </si>
  <si>
    <t>VK_03, VK_86</t>
  </si>
  <si>
    <t>VK_1403</t>
  </si>
  <si>
    <t>VK_117</t>
  </si>
  <si>
    <t>Steps and expected result is updated</t>
  </si>
  <si>
    <t>VK_06 &amp;VK_07</t>
  </si>
  <si>
    <t>Verify the Tob bar menu UI by changing icon size:
Steps:
1. Launch Voot Kids app.
2. Change the icon image size in tabs.json response.
3. Look for Top bar menu UI.</t>
  </si>
  <si>
    <t>VK_1388, VK_1389, VK_1392, VK_1414 &amp; VK_1416</t>
  </si>
  <si>
    <t>Top bar menu UI icons should update based on the changed icon image size.</t>
  </si>
  <si>
    <t>TC is removed from Regression</t>
  </si>
  <si>
    <t>VK_1696</t>
  </si>
  <si>
    <t>VK_423</t>
  </si>
  <si>
    <t>Steps updated</t>
  </si>
  <si>
    <t>VK_164</t>
  </si>
  <si>
    <t>VK_118</t>
  </si>
  <si>
    <t>VK_180</t>
  </si>
  <si>
    <t>VK_202</t>
  </si>
  <si>
    <t>Verify the Tab Bar Menu UI by changing icon Image size:
Steps:
1. Launch Voot Kids app.
2. Change the icon image size in tabs.json response.
3. Look for Tab Bar Menu UI.</t>
  </si>
  <si>
    <t>Tab Bar Menu UI icons should update based on the changed icon image size.</t>
  </si>
  <si>
    <t>VK_119</t>
  </si>
  <si>
    <t>Verify the Tob bar menu UI by changing icon color:
Steps:
1. Launch Voot Kids app.
2. Change the icon color in tabs.json response.
3. Look for Top bar menu UI.</t>
  </si>
  <si>
    <t>Top bar menu UI icons should update based on the changed icon color.</t>
  </si>
  <si>
    <t>VK_120</t>
  </si>
  <si>
    <t>Verify the Tab Bar Menu UI by changing icon color:
Steps:
1. Launch Voot Kids app.
2. Change the icon color in tabs.json response.
3. Look for Tab Bar Menu UI.</t>
  </si>
  <si>
    <t>Tab Bar Menu UI icons should update based on the changed icon color.</t>
  </si>
  <si>
    <t>VK_121</t>
  </si>
  <si>
    <t>Top Bar - Color</t>
  </si>
  <si>
    <t>Verify Top Bars color:
Steps:
1. Launch Voot Kids app.
2. Observe the color of top bars.
3. Try changing Top bar colors from tabs.json response by rewriting 
4. Observe the top bar colors post update.</t>
  </si>
  <si>
    <t>Color of top bars should be configurable from BE and color should vary for each tab based on the configuration.</t>
  </si>
  <si>
    <t>VKIDS-20</t>
  </si>
  <si>
    <t>VK_122</t>
  </si>
  <si>
    <t>Tab Bar - Color</t>
  </si>
  <si>
    <t>Verify Tab Bars color:
Steps:
1. Launch Voot Kids app.
2. Observe the color of tab bars.
3. Try changing Tab bar colors from tabs.json response by rewriting 
4. Observe the Tab bar colors post update.</t>
  </si>
  <si>
    <t>VK_123</t>
  </si>
  <si>
    <t>Top Bar - Icon Image</t>
  </si>
  <si>
    <t>Verify the Top bar icon image post configuring from BE:
Steps:
1. Launch Voot Kids app.
2. Change Top bar icon image from tabs.json response by rewriting.
3. Observe the updated top bar - Icon image.</t>
  </si>
  <si>
    <t>Top bar - icon image should change based on the made configuration.</t>
  </si>
  <si>
    <t>VK_124</t>
  </si>
  <si>
    <t>Tab Bar - Icon Image</t>
  </si>
  <si>
    <t>Verify the Tab bar icon image post configuring from BE:
Steps:
1. Launch Voot Kids app.
2. Change Tab bar icon image from tabs.json response by rewriting.
3. Observe the updated tab bar - Icon image.</t>
  </si>
  <si>
    <t>Tab bar - icon image should change based on the made configuration.</t>
  </si>
  <si>
    <t>VK_125</t>
  </si>
  <si>
    <t>Top Bar - Icon Size</t>
  </si>
  <si>
    <t>Verify the Top bar icon size post configuring from BE:
Steps:
1. Launch Voot Kids app.
2. Change Top bar icon size from tabs.json response by rewriting.
3. Observe the updated top bar - Icon size.</t>
  </si>
  <si>
    <t>Top bar - icon size should change based on the made configuration.</t>
  </si>
  <si>
    <t>VK_126</t>
  </si>
  <si>
    <t>Tab Bar - Icon Size</t>
  </si>
  <si>
    <t>Verify the Tab bar icon size post configuring from BE:
Steps:
1. Launch Voot Kids app.
2. Change Tab bar icon size from tabs.json response by rewriting.
3. Observe the updated tab bar - Icon size.</t>
  </si>
  <si>
    <t>Tab bar - icon size should change based on the made configuration.</t>
  </si>
  <si>
    <t>VK_127</t>
  </si>
  <si>
    <t>Menu Item Navigation</t>
  </si>
  <si>
    <t>Verify top bar menu options navigation:
Steps:
1. Launch Voot Kids app.
2. Tap on Top bar menu options/Scroll the top bar menu options.
3. Observe the behavior.</t>
  </si>
  <si>
    <t>Top bar menu sections should be accessible either by a tap on the icon or by a swipe on the screen.</t>
  </si>
  <si>
    <t>VK_128</t>
  </si>
  <si>
    <t>Verify tab bar menu options navigation:
Steps:
1. Launch Voot Kids app.
2. Tap on Tab bar menu options/Scroll the tab bar menu options.
3. Observe the behavior.</t>
  </si>
  <si>
    <t>Tab bar menu sections should be accessible either by a tap on the icon or by a swipe on the screen.</t>
  </si>
  <si>
    <t>VK_129</t>
  </si>
  <si>
    <t>Verify Tab bar menu UI while scrolling down the page:
Steps:
1.Launch Voot Kids app.
2. Scroll down the page.
3. Look for Tab bar menu.</t>
  </si>
  <si>
    <t>Tap bar menu should hide while scrolling down the page.
Note: Both the bars i.e. top bar and tab menu will always stick together.</t>
  </si>
  <si>
    <t>VK_130</t>
  </si>
  <si>
    <t>Verify Tab bar menu UI while scrolling up the page:
Steps:
1.Launch Voot Kids app.
2. Scroll down the page.
3. Now, scroll up the page.
4. Look for Tab bar menu.</t>
  </si>
  <si>
    <t>Scrolling up the page should bring the tap bar menu back.
Note: Both the bars i.e. top bar and tab menu will always stick together.</t>
  </si>
  <si>
    <t>VKIDS-27</t>
  </si>
  <si>
    <t>VK_131</t>
  </si>
  <si>
    <t>Default Tab</t>
  </si>
  <si>
    <t>Verify highlighting of a tab by default when app is launched freshly:
1.Launch the app.
2.Login with valid credentials
3.Observe the tab bar menu</t>
  </si>
  <si>
    <t>By default,the My stuff/My area/My profile should be highlighted and the relevant screen should be displayed under the tab bar menu.</t>
  </si>
  <si>
    <t>VK_132</t>
  </si>
  <si>
    <t>Highlighting of a Tab</t>
  </si>
  <si>
    <t>Verify the highlighting of different tabs based on the user`s selection:
1.Launch the app.
2.Login with valid credentials
3.Select /tap on any tab. eg:Read tab
4.Now,navigate to any other tab.eg:Watch tab
Note:This test case should be executed for all the tabs</t>
  </si>
  <si>
    <t>3.The selected tab should be highlighted.eg:Read
4.On navigating to a different tab,the highlight should shift to that particular tab(eg:watch) from the previous tab (eg:read tab)</t>
  </si>
  <si>
    <t>VK_133</t>
  </si>
  <si>
    <t>Verify if two or more tabs are highlighted when user switches to different tabs:
Pre-condtion:User should be on My stuff tab
1.Launch the app.
2.Login with valid credentials
3.Select /tap on any tab. eg:Read tab
Note:This test case should be executed for all the tabs</t>
  </si>
  <si>
    <t>On navigating to a different tab,the highlight should shift to that particular tab(eg:Read tab) from the previous tab (eg:My stuffs tab) and two or more tabs should not be highlighted at once</t>
  </si>
  <si>
    <t>VK_134</t>
  </si>
  <si>
    <t>Verify if the highlighted tab bar menu is retained when user minimizes and resumes the app:
1.Launch the app.
2.Login with valid credentials
3.Navigate to different tabs eg:Read tab
4.Minimize &amp; resume the app 
5.Observe the tab bar menu</t>
  </si>
  <si>
    <t>On minimizing and resuming the app,the tab which was highlighted before minimizing should be retained post resuming the app</t>
  </si>
  <si>
    <t>VKIDS-47</t>
  </si>
  <si>
    <t>VKIDS-28</t>
  </si>
  <si>
    <t>VK_135</t>
  </si>
  <si>
    <t>Tab bar</t>
  </si>
  <si>
    <t>Curved -  UI</t>
  </si>
  <si>
    <t>Verify Curved background view for tab bar
Steps:
1. Launch Voot kids app
2. Observe the tab bar UI</t>
  </si>
  <si>
    <t>The bottom line of the tab bar should be curved  across the edges and also the background colour should be colored and color should be configurable.
Refer SS: https://app.zeplin.io/project/59e4c96bb2d2088b140d00a9/screen/5a5e32abc71a6a7fe00e8a22</t>
  </si>
  <si>
    <t>https://app.zeplin.io/project/59e4c96bb2d2088b140d00a9/screen/5a5e32abc71a6a7fe00e8a22</t>
  </si>
  <si>
    <t>Curved background cannot be automated</t>
  </si>
  <si>
    <t>VKIDS-31</t>
  </si>
  <si>
    <t>VK_136</t>
  </si>
  <si>
    <t>Verify Curved background view for tab bar
Steps:
1. Launch Voot kids app
2. Observe the tab bar UI.</t>
  </si>
  <si>
    <t>The Top Menu Bar option section UI should be curved and bottom of the tab bar should have curved layouts.
Refer SS : https://app.zeplin.io/project/59e4c930b056135c0aaa18f1/screen/5a5e01c045c24645b345c224</t>
  </si>
  <si>
    <t>https://app.zeplin.io/project/59e4c930b056135c0aaa18f1/screen/5a5e01c045c24645b345c224</t>
  </si>
  <si>
    <t>VKIDS-29</t>
  </si>
  <si>
    <t>VK_137</t>
  </si>
  <si>
    <t>Masthead carousel</t>
  </si>
  <si>
    <t>Verify the Curved background view for carousel background
Steps:
1. Launch Voot kids app
2. Observe the masthead carousel UI</t>
  </si>
  <si>
    <t xml:space="preserve">Top and bottom of the masthead carousel section should have curved background. And, also the background colour should be configurable.
Refer SS : https://app.zeplin.io/project/59e4c96bb2d2088b140d00a9/screen/5a5e32abc71a6a7fe00e8a22 
</t>
  </si>
  <si>
    <t xml:space="preserve">https://app.zeplin.io/project/59e4c96bb2d2088b140d00a9/screen/5a5e32abc71a6a7fe00e8a22 </t>
  </si>
  <si>
    <t>Curved background and colour cannot be automated</t>
  </si>
  <si>
    <t>VK_138</t>
  </si>
  <si>
    <t>Verify the Curved background view for carousel background
Steps:
1. Launch Voot kids app
2. Observe the masthead carousel UI.</t>
  </si>
  <si>
    <t>Top and bottom of the masthead carousel section should have curved background. And, also the background colour should be configurable.
Refer SS: https://app.zeplin.io/project/59e4c930b056135c0aaa18f1/screen/5a5e01c045c24645b345c224</t>
  </si>
  <si>
    <t>VKIDS-49</t>
  </si>
  <si>
    <t>VKIDS-37
VKIDS-39</t>
  </si>
  <si>
    <t>VK_139</t>
  </si>
  <si>
    <t>Validate the Maximum count of assets in the Masthead Carousel section under all tabs.
Steps:
1. Launch Voot kids app
2. Navigate through all tabs(My Stuff/Watch/Listen/Read)
3. Scroll horizontal through carousel section.
4. Validate the number of cards displayed.</t>
  </si>
  <si>
    <t>In carousel there should be maximum of 5 cards displayed which would be configuarable from backend.</t>
  </si>
  <si>
    <t>Voot Kids_Product requirements V5 - Page 5</t>
  </si>
  <si>
    <t>Sprint 14</t>
  </si>
  <si>
    <t>VKIDS-1313</t>
  </si>
  <si>
    <t>VKIDS-1328</t>
  </si>
  <si>
    <t>VK_140</t>
  </si>
  <si>
    <t>My Stuff</t>
  </si>
  <si>
    <t>Rewards</t>
  </si>
  <si>
    <t>Verify the Curved layout view for Rewards section
Steps:
1. Launch Voot kids app
2. Scroll down till 'Rewards' section.
3. Observe UI of 'Rewards' section.</t>
  </si>
  <si>
    <t>Top &amp; bottom of the 'Rewards' section should have curved layout.</t>
  </si>
  <si>
    <t>https://app.zeplin.io/project/5b3cf46582f66e944b71cc90/screen/5b3cf76ade86488b366a8a49</t>
  </si>
  <si>
    <t>VK_141</t>
  </si>
  <si>
    <t>Top &amp; bottom of the 'My Badges' section should have curved layout.</t>
  </si>
  <si>
    <t>https://app.zeplin.io/project/5b3cf46582f66e944b71cc90/screen/5b3cfa10a740bca04b403c77</t>
  </si>
  <si>
    <t>Complete total S1 to S12</t>
  </si>
  <si>
    <t>VKIDS-30</t>
  </si>
  <si>
    <t>VK_142</t>
  </si>
  <si>
    <t>Last Viewed</t>
  </si>
  <si>
    <t>Verify the Curved layout view for cards under Last Viewed section
Steps:
1. Launch Voot kids app
2. Watch contents from different category(episodes/book/audiobook).
3. Scroll till 'Last Viewed' section.
4. Observe UI of displayed cards.</t>
  </si>
  <si>
    <t>Cards edges should have curved layouts.
Refer SS : https://app.zeplin.io/project/59e4c96bb2d2088b140d00a9/screen/5a5e32abc71a6a7fe00e8a22</t>
  </si>
  <si>
    <t>Curved edges cannot automate</t>
  </si>
  <si>
    <t>VK_143</t>
  </si>
  <si>
    <t>Cards edges should have curved layouts.
Refer SS : https://app.zeplin.io/project/59e4c930b056135c0aaa18f1/screen/5a5e01c045c24645b345c224</t>
  </si>
  <si>
    <t>VKIDS-49
VKIDS-91</t>
  </si>
  <si>
    <t>VKIDS-37</t>
  </si>
  <si>
    <t>Carousel UI</t>
  </si>
  <si>
    <t>Verify the Carousel section UI in My Stuff tab:
Steps:
1. Launch the Voot Kids App
2. Signup/Login with Valid Mobile No. / Mobile No. &amp; Email
3. Verify the Carousel section UI.</t>
  </si>
  <si>
    <t xml:space="preserve">Carousel section UI should be as below:
1. One card should be fully visible 
2. 2nd card should be half visible
</t>
  </si>
  <si>
    <t>Voot Kids_Product requirements V5 - Page 4</t>
  </si>
  <si>
    <t>VKIDS-39
VKIDS-94</t>
  </si>
  <si>
    <t>Verify the Carousel section UI in My Stuff:
Steps:
1. Launch the Voot Kids App
2. Signup/Login with Valid Mobile No. / Mobile No. &amp; Email
3. Verify the Carousel section UI.</t>
  </si>
  <si>
    <t>Carousel section should consist of following 
1. Two Cards should be completely visible
2.  3rd tile should be half visible</t>
  </si>
  <si>
    <t>Complete status S1 to S13</t>
  </si>
  <si>
    <t>VKIDS-37 
VKIDS-39</t>
  </si>
  <si>
    <t>VK_146</t>
  </si>
  <si>
    <t>Cards Order</t>
  </si>
  <si>
    <t>Verify the order of displaying cards in Carousal section of My Stuff:
Steps :
1. Launch the Voot Kids App
2. Signup/Login with Valid Mobile No. / Mobile No. &amp; Email
3. Verify the displaying order of carousel assets.</t>
  </si>
  <si>
    <t xml:space="preserve">Following priority oder should be displayed.
1. Publishing 
2. Recommendations (no overlap with just for you bucket- recommendations with higher relevance should appear here, rest should go to ‘Just For You’ bucket). 
3. Favourites 
4. History – Last watched shows 
5. Popular/Most watched episodes (2), books (2), audio (1) in the network should be shown
</t>
  </si>
  <si>
    <t>VK_147</t>
  </si>
  <si>
    <t>Verify the order of displaying cards in Carousel section of My Stuff tab when there is no publishing contents
Steps :
1. Launch the Voot Kids App
2. Signup/Login with Valid Mobile No. / Mobile No. &amp; Email
3. Verify the displaying order of carousel assets.</t>
  </si>
  <si>
    <t>Following priority oder should be displayed.
1. Recommendations (no overlap with just for you bucket- recommendations with higher relevance should appear here, rest should go to ‘Just For You’ bucket). 
2. Favourites 
3. History – Last watched shows 
4. Popular/Most watched episodes (2), books (2), audio (1) in the network should be shown
Note : Next bucket of content should be displayed only if there is nothing in the first one</t>
  </si>
  <si>
    <t>Currently cards from Recommendations is not displayed in Carousel</t>
  </si>
  <si>
    <t>VKIDS-48</t>
  </si>
  <si>
    <t>VKIDS-32</t>
  </si>
  <si>
    <t>Carousel Cards</t>
  </si>
  <si>
    <t>Verify the type of cards available in masthead carousel for My Stuff tab
Steps:
1. Launch the Voot Kids app
2.Observe the type of carousel cards.</t>
  </si>
  <si>
    <t>My Stuff carousel section should display below type of cards:
Video tile card/Book tile card/Audio tile card/movie tile card.</t>
  </si>
  <si>
    <t>VKIDS-32
VKIDS-33</t>
  </si>
  <si>
    <t>Episode card Meta Deta</t>
  </si>
  <si>
    <t>Verify episode card metadata for the card present in carousel
Steps:
1. Launch the Voot Kids app
2. Click on Watch icon in top bar menu
3. Verify the UI of video tile</t>
  </si>
  <si>
    <t>Carousel items for a episode card should have below meta deta :
1. Image
2. Show Name(title field from API)
3. Episode Name(refseriestitle field from API)
4. Video icon
Note: Each tile should have an icon to indicate the type of content i.e. Video , Book , Audio . 
Zeplin - https://app.zeplin.io/project/5ac5f1a650595036620957f3/screen/5ac5f87ef237cc4493e0cb09</t>
  </si>
  <si>
    <t>Voot Kids_Product requirements V5 - Page 5
http://jira.v18cc.com/browse/VKIDS-3266</t>
  </si>
  <si>
    <t>VK_150</t>
  </si>
  <si>
    <t>Book Tile Meta Data</t>
  </si>
  <si>
    <t>Verify book card metadata for the card present in carousel
Steps:
1. Launch the Voot Kids app
2. Click on Book icon in top bar menu
3. Verify the UI of Book tile</t>
  </si>
  <si>
    <t xml:space="preserve">Carousel items for a book tile should have below meta deta :
1. Image
2. Book Title
3. Author Name
4. Book icon
Note: Each tile should have an icon to indicate the type of content i.e. Video , Book , Audio . </t>
  </si>
  <si>
    <t>VK_151</t>
  </si>
  <si>
    <t>Audio Tile Meta Data</t>
  </si>
  <si>
    <t>Verify audio book card metadata for the card present in carousel
Steps:
1. Launch the Voot Kids app
2. Click on Listen icon in top bar menu
3. Verify the UI of Book tile</t>
  </si>
  <si>
    <t xml:space="preserve">Carousel items for a Audio tile should have below meta deta :
1. Image
2. Book Title
3. Author Name
4. Listen icon
Note: Each tile should have an icon to indicate the type of content i.e. Video , Book , Audio . </t>
  </si>
  <si>
    <t>VK_152</t>
  </si>
  <si>
    <t>Verify user is able swipe horizontal when 5 cards available in carousel in My Stuff tab 
Steps:
1. Launch the Voot Kids App
2. Signup/Login with Valid Mobile No. / Mobile No. &amp; Email
3. Swipe horizontal right in carousel section of my stuff 
4. Now swipe horizontal left and verify</t>
  </si>
  <si>
    <t>User should able to swipe horizontal right and left in carousel sction of my stuff</t>
  </si>
  <si>
    <t>Verify user remains in same card after minimize and resuming the app
Steps:
1. Launch the Voot Kids app
2. Signup/Login with Valid Mobile No. / Mobile No. &amp; Email
3. Swipe horizontal to 2nd-4th card position
4. Minimize and resume the app 
Note :  Validate this tes case for each card position</t>
  </si>
  <si>
    <t>User should remain in 2nd-4th card card position</t>
  </si>
  <si>
    <t>VKIDS-38</t>
  </si>
  <si>
    <t>VK_154</t>
  </si>
  <si>
    <t>Pagination</t>
  </si>
  <si>
    <t>Verify the availibility of pagination indicator below the carousel card in My Stuff 
Steps:
1. Launch the Voot Kids app
2. Signup/Login with Valid Mobile No. / Mobile No. &amp; Email
3. Look for pagination indicator</t>
  </si>
  <si>
    <t>Carousel pagination should be available in My Stuff</t>
  </si>
  <si>
    <t>Property issue only in iOS</t>
  </si>
  <si>
    <t>VK_155</t>
  </si>
  <si>
    <t>Verify the UI of pagination indicator below the carousel card in My Stuff 
Steps:
1. Launch the Voot Kids app
2. Signup/Login with Valid Mobile No. / Mobile No. &amp; Email
3. verify the UI of  pagination indicator</t>
  </si>
  <si>
    <t>Following should be displayed
1. Pagination Indicator should be present below cards
2. Pagination indicator should be fill with white color</t>
  </si>
  <si>
    <t>VK_156</t>
  </si>
  <si>
    <t>Verify the pagination indicator changes as soon as user swipe the cards towards right and left
Steps:
1. Launch the Voot Kids app
2. Signup/Login with Valid Mobile No. / Mobile No. &amp; Email
3. Swipe right the carousel card
4. Look the pagination indicator
5. Now swipe left and look thepagination indicator</t>
  </si>
  <si>
    <t>Pagination indicator  position should change to the appropriate position
Ex : Total 5 cards - 5 position(100%)
if user swipes to 2nd position,  white color indicator should change to 2nd position (20-40%) by unfilling the 1st one
Tabet - it is okay if pagination indicator doesn't points to last item.(VKIDS-317)</t>
  </si>
  <si>
    <t>VK_157</t>
  </si>
  <si>
    <t>Verify the pagination indicator should get filled with white color when user swipe right to till end
Steps:
1. Launch the Voot Kids app
2. Signup/Login with Valid Mobile No. / Mobile No. &amp; Email
3. Swipe right the carousel card to till end</t>
  </si>
  <si>
    <t>Pagination indicator should get filled with white color in last position by unfilling the remaining positions</t>
  </si>
  <si>
    <t>Sprint 2</t>
  </si>
  <si>
    <t>VKIDS-62
VKIDS-91</t>
  </si>
  <si>
    <t>VKIDS-64
VKIDS-66
VKIDS-94</t>
  </si>
  <si>
    <t>VK_158</t>
  </si>
  <si>
    <t>Carousel Background</t>
  </si>
  <si>
    <t>Verify the carousel background UI of My Stuff tab
Steps:
1. Launch Voot Kids app
2. Navigate to my stuff tab
3. Observe the carousel background UI.</t>
  </si>
  <si>
    <t>The background UI of carousel in my stuff tab should have mixed logos consisting of "watch, books, audio books, favourites" logo and the section color should be in Blue(background color is configurable).
Refer SS : https://app.zeplin.io/project/59e4c930b056135c0aaa18f1/screen/5a60e0bb0bc236e05ffc6cd4</t>
  </si>
  <si>
    <t>https://projects.invisionapp.com/share/FEF0OTN5M#/screens/274361641</t>
  </si>
  <si>
    <t>VKIDS-62</t>
  </si>
  <si>
    <t>VKIDS-64
VKIDS-65
VKIDS-66</t>
  </si>
  <si>
    <t>VK_159</t>
  </si>
  <si>
    <t>Tab</t>
  </si>
  <si>
    <t>Tab UI</t>
  </si>
  <si>
    <t>Verify the My Stuff tab UI post selecting the tab.
Steps:
1. Launch Voot Kids app
2. Observe the tab UI.</t>
  </si>
  <si>
    <t>Background color of the tab should be in Blue and the tab should get highlighted in orange color.
Note: Background color is configurable.</t>
  </si>
  <si>
    <t>Colour cannot be verified</t>
  </si>
  <si>
    <t>VKIDS-67</t>
  </si>
  <si>
    <t>VKIDS-69
VKIDS-81</t>
  </si>
  <si>
    <t>VK_160</t>
  </si>
  <si>
    <t>Tray Availability</t>
  </si>
  <si>
    <t>Verify availability of 'Last Viewed' section.
Steps:
1. Launch Voot Kids app.
2. Scroll through the page.
3. Look for 'Last Viewed' section.
4. Watch different category contents.
5. Close the player.
6. Come back to My Stuff and scroll through the page.
7. Look for 'Last Viewed' section.</t>
  </si>
  <si>
    <t>First App Launch/Till user watch any content - Last Viewed section should not appear under My Stuff page.
Last Viewed section should appear if a player/reader is Launched.</t>
  </si>
  <si>
    <t>Voot Kids_Product requirements V5 - Page 10</t>
  </si>
  <si>
    <t>VK_161</t>
  </si>
  <si>
    <t>Tray UI</t>
  </si>
  <si>
    <t>Verify the UI of 'Last Viewed' section in My Stuff Tab:
Steps:
1. Launch Voot Kids app
2. Signup/Login with Valid Mobile No. / Mobile No. &amp; Email
3. Scroll till 'Last Viewed' section.
4. Observe the section UI.</t>
  </si>
  <si>
    <r>
      <t xml:space="preserve">Last Viewed' section should consist of below elements:
 - Tray title should be 'Last Viewed'
 - Clear button with underlined
 - List of cards(partially/completely watched)
Note: See All button should </t>
    </r>
    <r>
      <rPr>
        <b/>
        <sz val="11"/>
        <rFont val="Calibri"/>
      </rPr>
      <t>NOT</t>
    </r>
    <r>
      <rPr>
        <sz val="11"/>
        <color rgb="FF000000"/>
        <rFont val="Calibri"/>
      </rPr>
      <t xml:space="preserve"> be displayed in this section.</t>
    </r>
  </si>
  <si>
    <t>VK_162</t>
  </si>
  <si>
    <t>Card Count</t>
  </si>
  <si>
    <t>Verify the no.of cards present under 'Last Viewed' section:
Pre Condition: Watch around 8 or less than 8 cards from different card type.
Steps:
1. Launch Voot Kids app.
2. Scroll till Last Watched section.
3. Observe the number of cards present under this section.</t>
  </si>
  <si>
    <t>All 8 cards should be displayed under 'Last Watched' section if user watches 8 contents.
If user watches less than 8 contents - list of all the watched cards should be displayed in this section.</t>
  </si>
  <si>
    <t xml:space="preserve">Build Issue </t>
  </si>
  <si>
    <t>VK_163</t>
  </si>
  <si>
    <t>Card Removal Order</t>
  </si>
  <si>
    <t>Verify the cards removal order under 'Last Viewed' section when user watches more than 8 cards:
Pre Condition: Watch around more than 8 cards from different card type.
Steps:
1. Launch Voot Kids app.
2. Scroll till Last Watched section.
3. Observe the displayed cards order under this section.</t>
  </si>
  <si>
    <t>If user watches more than 8 contents, then cards should remove from this section in FIFO order.</t>
  </si>
  <si>
    <t xml:space="preserve"> 'Last Viewed' feature not functioning. Contents do not get updated instantly.</t>
  </si>
  <si>
    <t>Type of Cards</t>
  </si>
  <si>
    <t>Verify the type of cards available under 'Last Viewed' section
Precondition : Player/Reader should be Launched.
Steps:
1. Launch Voot Kids app
2. Login with valid credentials
3. Scroll till 'Last Viewed' section.
4. Verify the different type of cards present in Last Viewed Section</t>
  </si>
  <si>
    <t>Following type of  cards should be present
- Episodes
- Books
- Audio
- Movie
Shows/Character tile should not be listed in last watched section</t>
  </si>
  <si>
    <t>Property of content type icon will not be provided, hence cannot script</t>
  </si>
  <si>
    <t>VK_165</t>
  </si>
  <si>
    <t>Episode card metadata</t>
  </si>
  <si>
    <t>Verify episode card metadata for partially watched contents:
Steps :
1. Launch Voot Kids app
2. Signup/Login with Valid Mobile No. / Mobile No. &amp; Email
3. Play any video and close the player before completing the playback
4. Navigate to My stuff and scroll down till Last Viewed section and verify the details</t>
  </si>
  <si>
    <t>Partially watched Episode card should have below metadata:
- Episode image
- Show name (single line)
- Episode number(Format should be E1, E2 etc)
- Episode title (2 lines)
- Duration on top right, 
- Watch icon, 
- Progress bar with partially filled
- Season number (wherever present)
Note: Hide season, if not available.</t>
  </si>
  <si>
    <t>Voot Kids_Product requirements V5 - Page 11</t>
  </si>
  <si>
    <t>Progress bar is not implemented</t>
  </si>
  <si>
    <t>VK_166</t>
  </si>
  <si>
    <t>Verify episode card metadata for completely watched contents:
Steps :
1. Launch Voot Kids app
2. Signup/Login with Valid Mobile No. / Mobile No. &amp; Email
3. Play any video and close the player after completly watching.
4. Navigate to My stuff and scroll down till Last Viewed section.
5. Observe the displayed metadata for completely watched episodes.</t>
  </si>
  <si>
    <t>Completely watched Episode card should have below metadata:
- Episode image
- Show name (single line)
- Episode number(Format should be E1, E2 etc)
- Episode title (2 lines)
- Duration on top right, 
- Watch icon, 
- Progress bar with completely filled, 
- Season number (wherever present)
Note: Hide season, if not available.</t>
  </si>
  <si>
    <t>Yes(Partially)</t>
  </si>
  <si>
    <t>VK_167</t>
  </si>
  <si>
    <t>Audio Story card metadata</t>
  </si>
  <si>
    <t>Verify Audio card metadata for partially watched contents:
Steps :
1. Launch Voot Kids app
2. Signup/Login with Valid Mobile No. / Mobile No. &amp; Email
3. Play any Audio content and close the Audio player before completing the playback
4. Navigate to My stuff and scroll down till Last Viewed section.
5. Observe the displayed metadata.</t>
  </si>
  <si>
    <t>Partially watched Audio card should have below metadata:
- Image, 
- Story title (single line), 
- Author name (single line), 
- Progress bar with partilly filled,
- Audio icon
- Blurred version of the audio book image in the background</t>
  </si>
  <si>
    <t>VK_168</t>
  </si>
  <si>
    <t>Verify Audio card metadata for completey watched contents:
Steps :
1. Launch Voot Kids app
2. Signup/Login with Valid Mobile No. / Mobile No. &amp; Email
3. Play any audio content and close the Audio player after completly watching.
4. Navigate to My stuff and scroll down till Last Viewed section
5. Observe the displayed metadata.</t>
  </si>
  <si>
    <t>Completely watched Audio card should have below metadata:
- Image, 
- Story title (single line), 
- Author name (single line), 
- Progress bar with completely filled,
- Audio icon
- Blurred version of the audio book image in the background</t>
  </si>
  <si>
    <t>VK_169</t>
  </si>
  <si>
    <t>Book card metadata</t>
  </si>
  <si>
    <t>Verify Book card metadata for partially read book:
Steps :
1. Launch Voot Kids app
2. Signup/Login with Valid Mobile No. / Mobile No. &amp; Email
3. Read any book and close the Reader player before completing
4. Navigate to My stuff and scroll down till Last Viewed section.
5. Observe the displayed metadata.</t>
  </si>
  <si>
    <t xml:space="preserve">Partially read bookcard should have below metadata:
- Book image, 
- Book title (single line), 
- Book author (single line),
- Progress bar with partially filled
- Book icon, 
- Background image should be a blurred version of the book image without text
</t>
  </si>
  <si>
    <t>VK_170</t>
  </si>
  <si>
    <t>Verify Book card metadata for completely read book:
Steps :
1. Launch Voot Kids app
2. Signup/Login with Valid Mobile No. / Mobile No. &amp; Email
3. Read any book and close the Reader player after completing reading the book.
4. Navigate to My stuff and scroll down till Last Viewed section.
5. Observe the displayed metadata.</t>
  </si>
  <si>
    <t xml:space="preserve">Completely read Book card should have below metadata:
- Book image, 
- Book title (single line), 
- Book author (single line),
- Progress bar with completely  filled
- Book icon, 
- Background image should be a blurred version of the book image without text
</t>
  </si>
  <si>
    <t>Complete S1 to S13-&gt; P1 status</t>
  </si>
  <si>
    <t>VKIDS-113</t>
  </si>
  <si>
    <t>VK_171</t>
  </si>
  <si>
    <t>Clear Link</t>
  </si>
  <si>
    <t>Verify 'Clear' link functionality:
Precondition : Few contents should be present in Last Watched section
Steps :
1. Launch Voot Kids app
2. Signup/Login with Valid Mobile No. / Mobile No. &amp; Email
3. Scroll down to Last Viewed section in My Stuff
4. Tap on clear icon.
5. Observe the behavior.</t>
  </si>
  <si>
    <t>Confirmation message should be displayed with following text when Tapping on 'Clear' link:
1.Message - “Are you sure you want to delete all last viewed items?”
2. Yes button on left
3. No button on Right</t>
  </si>
  <si>
    <t>Incorrect message displayed currently</t>
  </si>
  <si>
    <t>VK_172</t>
  </si>
  <si>
    <t>Clear Link - Yes Button</t>
  </si>
  <si>
    <t>Verify the functionality of 'Yes' option in clear link confirmation message:
Precondition : Few contents should be present in last watched section
Steps :
1. Launch Voot Kids app
2. Signup/Login with Valid Mobile No. / Mobile No. &amp; Email
3. Scroll down to Last Viewed section in My Stuff
4. Tap on clear icon and Tap on Yes in confirmation message.
5. Observe the behavior.</t>
  </si>
  <si>
    <t xml:space="preserve">User should able to tap on  'Yes'  button and All the 'Last Viewed' assets should be deleted.
</t>
  </si>
  <si>
    <t>Clear link is non functional. Contents are not cleared instantly.</t>
  </si>
  <si>
    <t>VK_173</t>
  </si>
  <si>
    <t>Clear Link - No Button</t>
  </si>
  <si>
    <t>Verify the functionality of 'No' option in clear link confirmation message:
Precondition : Few contents should be present in last watched section
Steps :
1. Launch Voot Kids app
2. Signup/Login with Valid Mobile No. / Mobile No. &amp; Email
3. Scroll down to Last Viewed section in My Stuff
4. Tap on clear icon and Tap on 'No' in confirmation message.
5. Observe the behavior.</t>
  </si>
  <si>
    <t>Tapping on 'No' button: Should close the popup and all the 'Last Viewed' assets should be retained.</t>
  </si>
  <si>
    <t>VK_174</t>
  </si>
  <si>
    <t>Verify the last viewed assets are retained in parent zone after clearing from Last viewed section:
Precondition : Few contents(Episodes/Audio/Book) should be present in last watched section
Steps :
1. Launch Voot Kids app
2. Signup/Login with Valid Mobile No. / Mobile No. &amp; Email
3. Scroll down to Last Viewed section in My Stuff
4. Tap on clear icon and Tap on 'Yes' in confirmation message
5. Navigate to Parent zone - Last seen section.
6. Observe the section UI.</t>
  </si>
  <si>
    <t>All last watched assets should be present in parent zone even after tapping on 'Yes' from confirmation message.</t>
  </si>
  <si>
    <t>VK_175</t>
  </si>
  <si>
    <t>Just For You'</t>
  </si>
  <si>
    <t>Verify 'Just For You' section UI:
Steps:
1. Launch Voot Kids app
2. Signup/Login with Valid Mobile No. / Mobile No. &amp; Email
3. Scroll down to My stuff sub tab
4. Verify 'Just For You' section UI.</t>
  </si>
  <si>
    <t>Just For You' section shoould consist of below elements:
1. Section Title
2. List of cards</t>
  </si>
  <si>
    <t>Voot Kids_Product requirements V5 - Page 12</t>
  </si>
  <si>
    <t>VK_176</t>
  </si>
  <si>
    <t>My Stuff - JFY</t>
  </si>
  <si>
    <t>See All</t>
  </si>
  <si>
    <t>Verify the availibility of 'See All' button in ''Just For You'' section when &gt;8 assets present 
Precondition : User should have &gt;8 assets in JFU section:
Steps :
1. Launch Voot Kids app
2. Signup/Login with Valid Mobile No. / Mobile No. &amp; Email
3. Scroll down to 'Just For You'R section in My Stuff tab
4. Verify the availablity of 'See All' button.</t>
  </si>
  <si>
    <t>See All' should be present in 'Just For You' section if the tray has more than 8 cards.</t>
  </si>
  <si>
    <t>VK_177</t>
  </si>
  <si>
    <t>Verify the availibility of 'See All' button in ''Just For You'' section when 8 assets present: 
Precondition : User should have 8 assets in JFU section:
Steps :
1. Launch Voot Kids app
2. Signup/Login with Valid Mobile No. / Mobile No. &amp; Email
3. Scroll down to 'Just For You' section in My Stuff tab
4. Verify the availablity of See All button.</t>
  </si>
  <si>
    <r>
      <t xml:space="preserve">See All' button should </t>
    </r>
    <r>
      <rPr>
        <b/>
        <sz val="11"/>
        <rFont val="Calibri"/>
      </rPr>
      <t>NOT</t>
    </r>
    <r>
      <rPr>
        <sz val="11"/>
        <color rgb="FF000000"/>
        <rFont val="Calibri"/>
      </rPr>
      <t xml:space="preserve"> be present in 'Just For You' section and only title should be displayed.</t>
    </r>
  </si>
  <si>
    <t>VKIDS-70</t>
  </si>
  <si>
    <t>VK_178</t>
  </si>
  <si>
    <t>Verify the availibility of 'See All' button in ''Just For You'' section when &lt;8 assets present 
Precondition : User should have &lt;8 assets in JFU section
Steps :
1. Launch Voot Kids app
2. Signup/Login with Valid Mobile No. / Mobile No. &amp; Email
3. Scroll down to 'Just For You' section in My Stuff tab
4. Verify the availiblity of 'See All' button.</t>
  </si>
  <si>
    <r>
      <t xml:space="preserve">See All' button should </t>
    </r>
    <r>
      <rPr>
        <b/>
        <sz val="11"/>
        <rFont val="Calibri"/>
      </rPr>
      <t>NOT</t>
    </r>
    <r>
      <rPr>
        <sz val="11"/>
        <color rgb="FF000000"/>
        <rFont val="Calibri"/>
      </rPr>
      <t xml:space="preserve"> be present in 'Just For You' section and only title should be displayed.</t>
    </r>
  </si>
  <si>
    <t>VK_179</t>
  </si>
  <si>
    <t>Title Tap</t>
  </si>
  <si>
    <t>Verify the functionality by tapping ''Just For You'' title
Precondition : User should have &gt;8 assets in JFU section
Steps :
1. Launch Voot Kids app
2. Signup/Login with Valid Mobile No. / Mobile No. &amp; Email
3. Scroll down to 'Just For You' section in My Stuff tab
4. Tap on ''Just For You'' title.
5. Observe the functionality.</t>
  </si>
  <si>
    <t>User should navigate to 'See All'/list view page and all the assets should be displayed in single page.</t>
  </si>
  <si>
    <t>Type of Cards/Tiles</t>
  </si>
  <si>
    <t xml:space="preserve">Verify the type of cards present under 'Just For You' section:
Steps :
1. Launch Voot Kids app
2. Signup/Login with Valid Mobile No. / Mobile No. &amp; Email
3. Scroll down to 'Just For You'R section in My Stuff tab
4. Verify the type of cards displayed. </t>
  </si>
  <si>
    <t>Following type of cards should be displayed under JFY section:
Episodes
Shows
Books
Audio
Movies
Mobile: Each row should display 2 cards
Tablet: Each row should display 4 cards</t>
  </si>
  <si>
    <t>VK_181</t>
  </si>
  <si>
    <t>Section UI</t>
  </si>
  <si>
    <t>Verif the UI when less than or equal to 8 tiles present in 'Just For You' section
Steps:
1. Launch Voot Kids app
2. Signup/Login with Valid Mobile No. / Mobile No. &amp; Email
3. Scroll down to 'Just For You' section in My Stuff tab
4. Verify the UI of 'Just For You' section</t>
  </si>
  <si>
    <t xml:space="preserve">Just For You' section should consist the following items.
- Mobile - 2 tiles in each row, total 4 rows
- Tablet - 4 tiles in each row, total 2 rows
 - All tiles should visible clearly
- See All  buton should not present
- Section title should not be tappable
</t>
  </si>
  <si>
    <t>VKIDS-82</t>
  </si>
  <si>
    <t>VKIDS-84
VKIDS-87</t>
  </si>
  <si>
    <t>VK_182</t>
  </si>
  <si>
    <t>Verify the 'See All' button functionality in 'Just For You' Section
Steps:
1. Launch Voot Kids app
2. Signup/Login with Valid Mobile No. / Mobile No. &amp; Email
3. Scroll down to 'Just For You' section in My Stuff tab
4. Tap on 'See All' button.
5. Observe the functionality.</t>
  </si>
  <si>
    <t xml:space="preserve">User should navigate to 'See All' page and all the assets should be displayed in single page with scrollable option.
Note: User should land on the top of the screen and not on the tile which is yet to be seen. 
</t>
  </si>
  <si>
    <t>VK_183</t>
  </si>
  <si>
    <t>Verify the 'Just For You' section hides when there is no data to show
Steps:
1. Install the Voot Kids and Launch the app
2. Signup/Login with Valid Mobile No. / Mobile No. &amp; Email
3. Scroll through the page.
4. Look for 'Just ForYou' section.</t>
  </si>
  <si>
    <t>Just For You' section should be hidden in My stuff tab
Note: Data will be driven from Recommendation Engine API</t>
  </si>
  <si>
    <t>VK_184</t>
  </si>
  <si>
    <t>Verify the functionality by scrolling empty space on the right of the title 
Steps:
1. Launch Voot Kids app
2. Login with valid credentials
3. Scroll down to 'Just For You' section in my stuff.
4. Scroll the screen towards left.
5. Observe the behavior.</t>
  </si>
  <si>
    <t>User should be able to scroll the page and navigate to Watch section.</t>
  </si>
  <si>
    <t>VK_185</t>
  </si>
  <si>
    <t>Episode Card Metadata</t>
  </si>
  <si>
    <t>Verify the displayed metadata for episode card:
Steps:
1. Launch Voot Kids app.
2. Scroll till 'Just For You' section under My Stuff.
3. Observe the metadata displayed for Episode card.</t>
  </si>
  <si>
    <t>Episode card should have below metadata:
a) Card Image
b) Show name (single line)
c) Episode number
d) Episode title (2 lines)
e) Duration on top right
f) Watch icon
g) Season number (wherever present). 
Note: Hide season, if not available.</t>
  </si>
  <si>
    <t>VK_186</t>
  </si>
  <si>
    <t>Show Card Metadata</t>
  </si>
  <si>
    <t>Verify the displayed metadata for show card:
Steps:
1. Launch Voot Kids app.
2. Scroll till 'Just For You' section under My Stuff.
3. Observe the metadata displayed for show card.</t>
  </si>
  <si>
    <t>Show card should have below metadata:
a) Show/Character Image
b) Character/Show Name</t>
  </si>
  <si>
    <t>VK_187</t>
  </si>
  <si>
    <t>Book Card Metadata</t>
  </si>
  <si>
    <t>Verify the displayed metadata for book card:
Steps:
1. Launch Voot Kids app.
2. Scroll till 'Just For You' section under My Stuff.
3. Observe the metadata displayed for book card.</t>
  </si>
  <si>
    <t xml:space="preserve">Book card should have below metadata:
a) Book image
b) Book title (single line)
c) Book author (single line)
d) Book icon
e) Background image should be a blurred version of the book image without text
</t>
  </si>
  <si>
    <t>VK_188</t>
  </si>
  <si>
    <t>Audio Story Card Metadata</t>
  </si>
  <si>
    <t>Verify the displayed metadata for Audio Story card:
Steps:
1. Launch Voot Kids app.
2. Scroll till 'Just For You' section under My Stuff.
3. Observe the metadata displayed for Audio story card.</t>
  </si>
  <si>
    <t xml:space="preserve">Audio Story card should have below metadata:
a) Card Image
b) Story title (single line)
c) Author name (single line)
d) Blurred version of the audio book image in the background
</t>
  </si>
  <si>
    <t>VK_189</t>
  </si>
  <si>
    <t>JFY - List View All Page</t>
  </si>
  <si>
    <t>Page UI</t>
  </si>
  <si>
    <t>Verify UI of JFY see all page:
Steps:
1. Launch Voot Kids app
2. Signup/Login with Valid Mobile No. / Mobile No. &amp; Email
3. Scroll down to 'Just For You' section in My Stuff tab
4. Tap on 'See All' Button in 'Just For You' section
6. Observe the page UI.</t>
  </si>
  <si>
    <t>JFY list view page should consist of below elements:
Page title
Back arrow icon
List of 10 cards should be pre-loaded</t>
  </si>
  <si>
    <t>VK_190</t>
  </si>
  <si>
    <t>Verify JFY list view page scroll functionality:
Steps:
1. Launch Voot Kids app
2. Signup/Login with Valid Mobile No. / Mobile No. &amp; Email
3. Scroll down to 'Just For You' section in My Stuff tab
4. Tap on 'See All' Button in 'Just For You' section
5. Scroll through the page.
6. Observe the behavior.</t>
  </si>
  <si>
    <t>Cards should load in lazy load manner when scrolling the page.</t>
  </si>
  <si>
    <t>VKIDS-221</t>
  </si>
  <si>
    <t>VKIDS-250</t>
  </si>
  <si>
    <t>VK_191</t>
  </si>
  <si>
    <t>My Stuff - Favorites</t>
  </si>
  <si>
    <t>Favourites tray availibility</t>
  </si>
  <si>
    <t>Verify the availability of favourites tray when user is not favourited any episode/book/audiobook:
Steps:
1. Launch Voot Kids app
2. Scroll till My Stuff tab section.
3. Scroll through the section.
4. Look for Favorites tray.</t>
  </si>
  <si>
    <t>Favourites tray should not be visible</t>
  </si>
  <si>
    <t>Voot Kids_Product requirements V5 - Page 14</t>
  </si>
  <si>
    <t>VKIDS-219</t>
  </si>
  <si>
    <t>VKIDS-254</t>
  </si>
  <si>
    <t>VK_192</t>
  </si>
  <si>
    <t>Show Programme Info</t>
  </si>
  <si>
    <t>Show Detail Page</t>
  </si>
  <si>
    <t>Favourite icon availibility</t>
  </si>
  <si>
    <t>Verify the availibility of favourite icon in show detail page
Steps:
1. Launch Voot Kids app
2. Navigate to any of show detail page.
3. Look for Favorite icon.</t>
  </si>
  <si>
    <t>Voot Kids_Product requirements V5 - Page 15</t>
  </si>
  <si>
    <t>Sprint 4</t>
  </si>
  <si>
    <t>VKIDS-220</t>
  </si>
  <si>
    <t>VKIDS-252</t>
  </si>
  <si>
    <t>VK_193</t>
  </si>
  <si>
    <t>Audiobook Programme Info</t>
  </si>
  <si>
    <t>Audio Book Detail Page</t>
  </si>
  <si>
    <t>Verify the availibility of favourite icon in audio book detail page
Steps:
1. Launch Voot Kids app
2. Navigate to any of audio book detail page.
3. Look for Favorite icon.</t>
  </si>
  <si>
    <t>On navigating to any of the audiobook detail page, favourite icon should be visible on the top right corner.</t>
  </si>
  <si>
    <t>VKIDS-422</t>
  </si>
  <si>
    <t>VKIDS-443</t>
  </si>
  <si>
    <t>VK_194</t>
  </si>
  <si>
    <t>Episode Player</t>
  </si>
  <si>
    <t>VOD Player</t>
  </si>
  <si>
    <t>Verify the availibility of favourite icon in episode player:
Steps:
1. Launch Voot Kids app
2. Play any episode.
3. Look for Favorite icon.</t>
  </si>
  <si>
    <t xml:space="preserve">Favorite icon should be present on episode player. 
Episode - Top right on player
</t>
  </si>
  <si>
    <t>Voot Kids_Product requirements V5 - Page 15 &amp; 16</t>
  </si>
  <si>
    <r>
      <t xml:space="preserve">On navigating to any of the show detail page, favourite icon should </t>
    </r>
    <r>
      <rPr>
        <b/>
        <sz val="11"/>
        <rFont val="Calibri"/>
      </rPr>
      <t>NOT</t>
    </r>
    <r>
      <rPr>
        <sz val="11"/>
        <color rgb="FF000000"/>
        <rFont val="Calibri"/>
      </rPr>
      <t xml:space="preserve"> be visible on the top right corner.</t>
    </r>
  </si>
  <si>
    <t>VK_195</t>
  </si>
  <si>
    <t>Favourite icon</t>
  </si>
  <si>
    <t>Verify the click funtionality on tapping on favourite icon in audio book detail page
Steps:
1. Launch Voot Kids app
2. Navigate to any of the audio book detail page.
3. Tap on Favourite icon present on top right corner of the page.
4. Observe the functionality.</t>
  </si>
  <si>
    <t>On tapping the favourite icon from audio detail page, the respective audio should get added to Favorites and also the icon UI should get changed.</t>
  </si>
  <si>
    <t>VK_196</t>
  </si>
  <si>
    <t>Favourite icon functionality</t>
  </si>
  <si>
    <t>Verify the click funtionality on tapping on favourite icon from player:
Steps:
1. Launch Voot Kids app
2. Play any episode contents.
3. Tap on Favourite icon present on the player(episode - top right)
4. Observe the functionality.</t>
  </si>
  <si>
    <t>Complete S1 to S13-&gt; P2 status</t>
  </si>
  <si>
    <t>On tapping the favourite icon from player, the respective content should get added under Favorites section in My Stuff tab.</t>
  </si>
  <si>
    <t>VK_197</t>
  </si>
  <si>
    <t>Favourite icon UI</t>
  </si>
  <si>
    <t>Verify UI of Favorite icon post favoriting a audio book from detail page:
Steps:
1. Launch Voot Kids app
2. Navigate to any of the audio book detail page.
3. Tap on Favourite icon present on top right corner of the page.
4. Observe the icon UI.</t>
  </si>
  <si>
    <t>Icon should get filled after favorting an audio book.</t>
  </si>
  <si>
    <t>https://projects.invisionapp.com/share/FEF0OTN5M#/screens/276833986</t>
  </si>
  <si>
    <t>VK_198</t>
  </si>
  <si>
    <t>Verify UI of Favorite icon post favoriting a episode from player:
Steps:
1. Launch Voot Kids app
2. Play any episode.
3. Tap on Favourite icon present on top right corner of the page.
4. Observe the icon UI.</t>
  </si>
  <si>
    <t>Icon should get filled after favorting an episode cards.</t>
  </si>
  <si>
    <t>VK_199</t>
  </si>
  <si>
    <t>Tray name UI</t>
  </si>
  <si>
    <t>Validate Favorites tray UI:
Steps:
1. Launch Voot Kids app
2. Scroll till My Stuff tab section.
3. Observe the tray UI.</t>
  </si>
  <si>
    <t>- Section Title - Favorites
- Edit link next to the title
- Favorited card with metadata
- See All button(depend on no.of cards)</t>
  </si>
  <si>
    <t>VK_200</t>
  </si>
  <si>
    <t>Validate 'Edit' text UI in Favorites tray:
Steps:
1. Launch Voot Kids app
2. Scroll till My Stuff tab section.
3. Observe the 'Edit' text position in tray.</t>
  </si>
  <si>
    <t xml:space="preserve">Edit' should be aligned with the bottom-most line of the title. </t>
  </si>
  <si>
    <t>Email: Section titles and search - CR</t>
  </si>
  <si>
    <t>VKIDS-85
VKIDS-87</t>
  </si>
  <si>
    <t>VK_201</t>
  </si>
  <si>
    <t>Edit</t>
  </si>
  <si>
    <t>Validate the click functionality of the 'Edit' text displayed next to the tray name:
Pre-condition: Cards to be Favorited.
Steps:
1. Launch Voot Kids app
2. Scroll till My Stuff tab section.
3. Scroll till Favourites section.
4. Tap on Edit text.
5. Observe the functionality.</t>
  </si>
  <si>
    <t>On tapping the Edit text, should lead to Edit Favourites page by skipping Favorites landing page.</t>
  </si>
  <si>
    <t>Email: Section titles and search</t>
  </si>
  <si>
    <t>VKIDS-67
VKIDS-221</t>
  </si>
  <si>
    <t>VKIDS-70
VKIDS-250</t>
  </si>
  <si>
    <t>Card Type</t>
  </si>
  <si>
    <t>Verify the type of cards/tiles to be present under Favorites section
Pre-condition: Favourites to be added (All set of cards)
Steps:
1. Launch Voot Kids app
2. Scroll till My Stuff tab section.
3. Scroll till Favourites section.
4. Observe the type of cards displayed.</t>
  </si>
  <si>
    <t>Below set of cards should be displayed in Favorite section:
1. Episode card
2. Book card
3. Audio card
4. Movie card
Note: Show/Character and Live card should not be displayed.</t>
  </si>
  <si>
    <t>Only the presence of the media icon is verified in the UI. The type cannot be verified since we dont get profile ID from any API to be passed to the Favorites API.</t>
  </si>
  <si>
    <t>VK_203</t>
  </si>
  <si>
    <t>Card Sequence</t>
  </si>
  <si>
    <t>Verify the sequencing for the cards present under Favorites section
Pre-condition: Favorites to be added
Steps:
1. Launch Voot Kids app
2. Favorite multiple cards.
3. Navigate back to My Stuff tab.
4. Scroll till Favorites section under My Stuff.
5. Observe the card order</t>
  </si>
  <si>
    <t>The sequencing should be in order of recency.</t>
  </si>
  <si>
    <t>VK_204</t>
  </si>
  <si>
    <t>Verify the metadata displayed for the favorited episode card:
Pre-condition: Episodes to be added under Favourites
Steps:
1. Launch Voot Kids app
2. Scroll till Favorites section under My Stuff.
3. Observe the metadata displayed for episode card.</t>
  </si>
  <si>
    <t xml:space="preserve">
If Episode is Favorited, then below information should be displayed as metadata:
1. Episode Thumbnail
2. Show Title
3. Episode Number/Season Number(Season Number is not mandatory)
4. Episode Title
5. Watch icon
Note: Content Size is not required
</t>
  </si>
  <si>
    <t>VK_205</t>
  </si>
  <si>
    <t>Verify the metadata displayed for the favorited Audio book card:
Pre-condition: Audio card to be added under Favourites
Steps:
1. Launch Voot Kids app
2. Scroll till Favorites section under My Stuff.
3. Observe the metadata displayed for Audio Book card.</t>
  </si>
  <si>
    <t xml:space="preserve">
If Audio is favourited the UI should be displayed as follows:
Audio : Image, Book Title,Author Name,Book icon</t>
  </si>
  <si>
    <t>VK_206</t>
  </si>
  <si>
    <t>Verify the metadata displayed for the favorited Book card:
Pre-condition: Book card to be added under Favourites
Steps:
1. Launch Voot Kids app
2. Scroll till Favorites section under My Stuff.
3. Observe the metadata displayed for Book card.</t>
  </si>
  <si>
    <t xml:space="preserve">
If Book is favourited the UI should be displayed as follows:
Book : Image,Book Title,Author Name,Book icon</t>
  </si>
  <si>
    <t>VK_207</t>
  </si>
  <si>
    <t>Card Navigation</t>
  </si>
  <si>
    <t xml:space="preserve">Verify the navigation by Tapping on any favorited card from Favorites section:
Pre Condition: All type of cards to be favorited
Steps:
1. Launch Voot Kids app
2. Scroll till Favorites section under My Stuff.
3. Tap on each card type.
4. Observe the navigation.
</t>
  </si>
  <si>
    <t>Book &amp; Audio Books - User should navigate to book/audio book detail page when tapping on card.
Episode - Player should launch and playback should initiate in auto-play mode. The list of episodes on favourites will be played like a playlist.</t>
  </si>
  <si>
    <t>Voot Kids_Product requirements V5 - Page 17</t>
  </si>
  <si>
    <t>Sprint 6</t>
  </si>
  <si>
    <t>VKIDS-426</t>
  </si>
  <si>
    <t>VKIDS-447</t>
  </si>
  <si>
    <t>VK_208</t>
  </si>
  <si>
    <t>Up Arrow button</t>
  </si>
  <si>
    <t>Verify the Up arrow functionality during playback of favouirted episode card content:
Pre Condition: Favorites tray should have more than 1 favorited episode.
Steps:
1.Launch Voot Kids app.
2.Play any favorited episode content.
3.Tap on the Up arrow button.
4. Observe the functionality</t>
  </si>
  <si>
    <t>https://app.zeplin.io/project/5ac5f1a650595036620957f3/screen/5af054857461125c4115cb62</t>
  </si>
  <si>
    <r>
      <t xml:space="preserve">The Up arrow button should switch to down arrow and a content tray overlay should appear which should contain only one section for </t>
    </r>
    <r>
      <rPr>
        <b/>
        <sz val="11"/>
        <rFont val="Calibri"/>
      </rPr>
      <t xml:space="preserve">favourited </t>
    </r>
    <r>
      <rPr>
        <sz val="11"/>
        <color rgb="FF000000"/>
        <rFont val="Calibri"/>
      </rPr>
      <t xml:space="preserve">episodes. </t>
    </r>
  </si>
  <si>
    <t>VK_209</t>
  </si>
  <si>
    <t>Upnext Overlay</t>
  </si>
  <si>
    <t>Verify the displayed asset in Upnext overlay post current content completion:
Pre-condition : Episodes type of cards to be favorited
Steps:
1. Launch Voot kids app.
2.Play any favorited episode content.
3. Seek the content to the last 5 seconds.
4. Observe the displayed content in Upnext overlay.</t>
  </si>
  <si>
    <t>Up Next overlay displayed should be from next favourited Episode(Refer VKIOS-275)</t>
  </si>
  <si>
    <t>https://app.zeplin.io/project/5ac5f1a650595036620957f3/screen/5af054857461125c4115cb62
VKIDS-1985</t>
  </si>
  <si>
    <t>Automation Challange: Countinuous refresh on up next overlay</t>
  </si>
  <si>
    <t>VK_210</t>
  </si>
  <si>
    <t xml:space="preserve">Cancel button </t>
  </si>
  <si>
    <t>Verify the 'Cancel' button in autoplayback overlay:
Pre-condition : Episodes type of cards to be favorited
Steps:
1.launch the app.
2.Play any  Episodes favorited content.
3.Seek the content to the last 5 secs.
4.Tap the 'Cancel' button in the Upnext overlay.
5. Observe the functionality.</t>
  </si>
  <si>
    <t xml:space="preserve">Tapping on 'Cancel' should remove the layer on top and should show the completed episode with all the controls on the player. The trays at the bottom should also remain active. </t>
  </si>
  <si>
    <t>Complete S1 to S13-&gt; P3 status</t>
  </si>
  <si>
    <t>VK_211</t>
  </si>
  <si>
    <t>Character Image</t>
  </si>
  <si>
    <t>Verify the functionality of character image in Upnext overlay:
Pre-condition : Episodes type of cards to be favorited
Steps:
1.launch the app.
2.Play any Episodes favorited content.
3.Seek the content to the last 5 secs.
4.Tap on the character image within 5 secs of the countdown timer from Upnext overlay.
5. Observe the functionality.</t>
  </si>
  <si>
    <t>On tapping the character image,the playback of the next content from Episode list/Recommendation should begin.</t>
  </si>
  <si>
    <t>VK_212</t>
  </si>
  <si>
    <t>Content Tray - All Favourites</t>
  </si>
  <si>
    <t>Verify scroll functionality for the cards displayed under 'All Favourites' content tray:
Pre-condition:Episodes type of cards to be favorited
Steps :
1. Launch Voot Kids app
2. Play any Episodes favorited content.
3. Tap on Up Arrow button.
4. Try scrolling the cards.
5. Observe the behavior.</t>
  </si>
  <si>
    <t xml:space="preserve">User should be able to scroll horizontally through the cards displayed under 'All Favorites' tab.
</t>
  </si>
  <si>
    <t>VK_213</t>
  </si>
  <si>
    <t>Verify navigation for the episode cards present under 'All Favourites' content tray.
Pre-condition:Episodes type of cards to be favorited
Steps :
1. Launch Voot Kids app
2. Play any  Episodes favorited content
3. Tap on Up Arrow button.
4. Tap on the cards.
5. Observe the functionality.</t>
  </si>
  <si>
    <t>A tap on any of these tiles should launch the player.</t>
  </si>
  <si>
    <t>Feature changed</t>
  </si>
  <si>
    <t>VKIDS-425</t>
  </si>
  <si>
    <t>VKIDS-446</t>
  </si>
  <si>
    <t>VK_214</t>
  </si>
  <si>
    <t>Audio Player</t>
  </si>
  <si>
    <t>Verify the Up arrow functionality during playback of favouirted content
Pre-condition : Audio type of cards to be favorited
Steps:
1.Launch the app.
2.Play any Audio favorited content.
3.Tap on the Up arrow button.
4. Observe the functionality.</t>
  </si>
  <si>
    <t>VK_215</t>
  </si>
  <si>
    <t>Verify the displayed asset in Upnext overlay post current content completion:
Pre-condition : Audio type of cards to be favorited
Steps:
1. Launch Voot kids app.
2.Play any Audio favorited content.
3. Seek the content to the last 5 seconds.
4. Observe the displayed content in Upnext overlay.</t>
  </si>
  <si>
    <t>Up Next overlay displayed should be from next favourited Audio card(VKIOS-275)</t>
  </si>
  <si>
    <t>Automation Challenge: countinous refreshing on the up next over lay</t>
  </si>
  <si>
    <t>VK_216</t>
  </si>
  <si>
    <r>
      <t xml:space="preserve">The Up arrow button should switch to down arrow and a content tray overlay should appear which should contain only </t>
    </r>
    <r>
      <rPr>
        <b/>
        <sz val="11"/>
        <rFont val="Calibri"/>
      </rPr>
      <t xml:space="preserve">favourited </t>
    </r>
    <r>
      <rPr>
        <sz val="11"/>
        <color rgb="FF000000"/>
        <rFont val="Calibri"/>
      </rPr>
      <t>Audio cards.</t>
    </r>
  </si>
  <si>
    <t>Verify the 'Cancel' button in autoplayback overlay:
Pre-condition : Audio type of cards to be favorited
Steps:
1.launch the app.
2.Play any   Audio favorited content.
3.Seek the content to the last 5 secs.
4.Tap the 'Cancel' button in the Upnext overlay.
5. Observe the functionality.</t>
  </si>
  <si>
    <t xml:space="preserve">Tapping on 'Cancel' should remove the layer on top and should show the completed Audio with all the controls on the player. The trays at the bottom should also remain active. </t>
  </si>
  <si>
    <t>VK_217</t>
  </si>
  <si>
    <t>Audio Image</t>
  </si>
  <si>
    <t>Verify the functionality of Audio image in Upnext overlay:
Pre-condition : Audio type of cards to be favorited
Steps:
1.launch the app.
2.Play any Audio favorited content.
3.Seek the content to the last 5 secs.
4.Tap on the Audio image within 5 secs of the countdown timer from Upnext overlay.
5. Observe the functionality.</t>
  </si>
  <si>
    <t>On tapping the Audio image,the playback of the next content should begin which is fetched from recommendation Engine</t>
  </si>
  <si>
    <t>Regression checklist status</t>
  </si>
  <si>
    <t>VK_218</t>
  </si>
  <si>
    <t>Verify scroll functionality for the cards displayed under 'All Favourites' content tray:
Pre-condition: Audio type of cards to be favorited
Steps :
1. Launch Voot Kids app
2. Play any Audio favorited content.
3. Tap on Up Arrow button.
4. Try scrolling the cards.
5. Observe the behavior.</t>
  </si>
  <si>
    <t>User should be able to scroll horizontally/vertically through the cards displayed under All Favourites' tab.</t>
  </si>
  <si>
    <t>VK_219</t>
  </si>
  <si>
    <t>Verify navigation for the cards present under 'All Favourites' content tray.
Pre-condition: Audio type of cards to be favorited
Steps :
1. Launch Voot Kids app
2. Play any  Audio favorited content
3. Tap on Up Arrow button.
4. Tap on the cards.
5. Observe the functionality.</t>
  </si>
  <si>
    <t>Tapping on any of these tiles should navigate to program info page</t>
  </si>
  <si>
    <t>VKIDS-72
VKIDS-250</t>
  </si>
  <si>
    <t>VK_220</t>
  </si>
  <si>
    <t>See All Button availibility</t>
  </si>
  <si>
    <t xml:space="preserve">Verify the 'See All' button availibility in favourites tray if there are &gt; 8 Episodes/Audio/Book cards:
Pre-condition: More than 8 cards to be Favourited
Steps:
1. Launch Voot Kids app
2. Scroll till Favorites section under My Stuff.
3.  Look for 'See All' button.
</t>
  </si>
  <si>
    <t xml:space="preserve">See All' button should be visible.
</t>
  </si>
  <si>
    <t>VK_221</t>
  </si>
  <si>
    <t xml:space="preserve">Verify the 'See All' button availibility in favourites tray if there are 8 Episodes/Audio/Book cards:
Pre-condition: 8 cards to be Favourited
Steps:
1. Launch Voot Kids app
2. Scroll till Favorites section under My Stuff.
3.  Look for 'See All' button.
</t>
  </si>
  <si>
    <t>VK_222</t>
  </si>
  <si>
    <t xml:space="preserve">Verify the 'See All' button availibility in favourites tray if there are &lt; 8 Episodes/Audio/Book cards:
Pre-condition: Less than 8 cards to be Favourited
Steps:
1. Launch Voot Kids app
2. Scroll till Favorites section under My Stuff.
3.  Look for 'See All' button.
</t>
  </si>
  <si>
    <t>VKIDS-82
VKIDS-221</t>
  </si>
  <si>
    <t>VKIDS-84
VKIDS-87
VKIDS-250</t>
  </si>
  <si>
    <t>VK_223</t>
  </si>
  <si>
    <t>See All' - Click Functionality</t>
  </si>
  <si>
    <t>Verify ''See All'' button Click Functionality:
Pre-condition: More than 8 cards to be favorited.
Steps:
1. Launch Voot Kids app
2. Scroll till Favorites section under My Stuff.
3. Tap on 'See All' button
4. Observe the functionality.</t>
  </si>
  <si>
    <t>On tapping 'See All' button, should lead to favourites landing page.</t>
  </si>
  <si>
    <t>Favourites</t>
  </si>
  <si>
    <t>Favourites Landing Page</t>
  </si>
  <si>
    <t>Verfiy the Favorites Landing Page UI when all card categories are favourited:
Pre-condition: All card type to be Favourited
Steps:
1. Launch Voot Kids app
2. Scroll till Favorites section in My Stuff.
3. Navigate to Favourites landing page by taping section title.
4. Observe the page UI.</t>
  </si>
  <si>
    <t xml:space="preserve">Favorites Landing Page should consist of below elements:
1. back button top left corner
2. Favourites name alligned at the center
3. Edit option top right corner
4. Tabs - Episodes, Movies, Books &amp; Audio Books(Shows tab should be highlighted by default)
5. Set of favorited cards
</t>
  </si>
  <si>
    <t>Verfiy the Favorites Landing Page UI when any of the card categories are not favourited:
Pre-condition: Do not Favourite all card type contents
Steps:
1. Launch Voot Kids app
2. Scroll till Favorites section in My Stuff.
3. Navigate to Favourites landing page by taping section title.
4. Observe the page UI.</t>
  </si>
  <si>
    <t xml:space="preserve">Favorites Landing Page should consist of below elements:
1. back button top left corner
2. Favourite name alligned at the center
3. Edit option top right corner
4. Tabs - Episodes, Movies, Book &amp; Audio Books(Ex: If user has favorited only Episodes &amp; Book cards, then appropriate message should be displayed under Audio Books tab)
Messages to be displayed are:
Episodes Tab - “Start saving your favourite episodes here.” 
Books Tab - “Start saving your favourite books”
Audio Books Tab - “Start saving your favourite audiobooks”. </t>
  </si>
  <si>
    <t>Voot Kids_Product requirements V5 - Page 18</t>
  </si>
  <si>
    <t>VKIDS-222</t>
  </si>
  <si>
    <t>VKIDS-248</t>
  </si>
  <si>
    <t>VK_226</t>
  </si>
  <si>
    <t>Favourites - Episodes Tab</t>
  </si>
  <si>
    <t>Verify Episode card metadata:
Pre-condition: Episodes to be favorited 
Steps:
1. Launch Voot Kids app
2. Scroll till Favorites section in My Stuff.
3. Navigate to Favourites landing page by taping section title.
4. Observe the episode card metadata.</t>
  </si>
  <si>
    <t>Episode card should have below metadata :
1. Name of the Episode
2. Episode thumbnail alligned at the left corner of the card
3. File Size
4. Play icon alligned at the right side of the card</t>
  </si>
  <si>
    <t xml:space="preserve">VKIDS-709
</t>
  </si>
  <si>
    <t>VKIOS-455</t>
  </si>
  <si>
    <t>Redirection is wrong in S11 build</t>
  </si>
  <si>
    <t>VK_227</t>
  </si>
  <si>
    <t>Favourites - Audio Books Tab</t>
  </si>
  <si>
    <t>Audio Book Card Metadata</t>
  </si>
  <si>
    <r>
      <t xml:space="preserve">See All' button should </t>
    </r>
    <r>
      <rPr>
        <b/>
        <sz val="11"/>
        <rFont val="Calibri"/>
      </rPr>
      <t>NOT</t>
    </r>
    <r>
      <rPr>
        <sz val="11"/>
        <color rgb="FF000000"/>
        <rFont val="Calibri"/>
      </rPr>
      <t xml:space="preserve"> be visible.
</t>
    </r>
  </si>
  <si>
    <t>Verify Audio Book Card metadata:
Pre-condition:  Audio books to be added under favouirtes 
Steps:
1. Launch Voot Kids app
2. Scroll till Favorites section in My Stuff.
3. Navigate to Favourites landing page by taping section title.
4. Navigate to Audio Books tab. 
5. Observe the card metadata.</t>
  </si>
  <si>
    <t>Audio book card should have below metadata :
1. Audio book thumbnail
2. Audio Book Name
3. Audio Book Author Name
4. Play icon alligned at the right side of the card
5. File Size</t>
  </si>
  <si>
    <t>VK_228</t>
  </si>
  <si>
    <t>Favourites - Books Tab</t>
  </si>
  <si>
    <r>
      <t xml:space="preserve">See All' button should </t>
    </r>
    <r>
      <rPr>
        <b/>
        <sz val="11"/>
        <rFont val="Calibri"/>
      </rPr>
      <t>NOT</t>
    </r>
    <r>
      <rPr>
        <sz val="11"/>
        <color rgb="FF000000"/>
        <rFont val="Calibri"/>
      </rPr>
      <t xml:space="preserve"> be visible.
</t>
    </r>
  </si>
  <si>
    <t>Verify Book Card metadata:
Pre-condition:  Books to be added under favouirtes 
Steps:
1. Launch Voot Kids app
2. Scroll till Favorites section in My Stuff.
3. Navigate to Favourites landing page by taping section title.
4. Navigate to Books tab. 
5. Observe the card metadata.</t>
  </si>
  <si>
    <t>Book card should have below metadata :
1. Book thumbnail
2. Book Name
3. Book Author Name
4. Play icon alligned at the right side of the card
5. File Size</t>
  </si>
  <si>
    <t>VK_229</t>
  </si>
  <si>
    <t>Episode Card Functionality</t>
  </si>
  <si>
    <t>Verify the episode card functionality when tapping on play icon:
Pre-condition: episodes to be added under favouirtes 
Steps:
1. Launch Voot Kids app
2. Scroll till Favorites section in My Stuff.
3. Navigate to Favourites landing page by taping section title.
4. Tap on play icon of the episode card.
5. Observe the behavior.</t>
  </si>
  <si>
    <t xml:space="preserve">When play button is clicked – Content should play in auto-play mode. The list of episodes on favourites will be played like a playlist. 
</t>
  </si>
  <si>
    <t>VK_230</t>
  </si>
  <si>
    <t>Verify the episode card functionality when tapping on metadata section of the card:
Pre-condition: Episodes to be added under favouirtes 
Steps:
1. Launch Voot Kids app
2. Scroll till Favorites section in My Stuff.
3. Navigate to Favourites landing page by taping section title.
4. Tap on metadata section of episode card.
5. Observe the behavior.</t>
  </si>
  <si>
    <t xml:space="preserve">When metadata section of the card is selected – Content should play in auto-play mode. The list of episodes on favourites will be played like a playlist. 
</t>
  </si>
  <si>
    <t>VK_231</t>
  </si>
  <si>
    <t>Audio Book card functionality</t>
  </si>
  <si>
    <t>Verify the Audio book card functionality when tapping on the audio book card.
Pre-condition: Audio books to be added under favouirtes 
Steps:
1. Launch Voot Kids app
2. Scroll till Favorites section in My Stuff.
3. Navigate to Favourites landing page by taping section title.
4. Navigate to Audio Books tab. 
5. Tap on the card.
6. Observe the behavior.</t>
  </si>
  <si>
    <t>Tapping on the card should lead to audio book detail page.</t>
  </si>
  <si>
    <t>VK_232</t>
  </si>
  <si>
    <t>Book card functionality</t>
  </si>
  <si>
    <t>Verify the book card functionality when tapping on the book card:
Pre-condition:  Books to be added under favouirtes 
Steps:
1. Launch Voot Kids app
2. Scroll till Favorites section in My Stuff.
3. Navigate to Favourites landing page by taping section title.
4. Navigate to Books tab. 
5. Tap on the book card metadata section.
6. Observe the behavior.</t>
  </si>
  <si>
    <t>Tapping on the book card should lead to book detail page.</t>
  </si>
  <si>
    <t>VK_233</t>
  </si>
  <si>
    <t xml:space="preserve">Back Arrow </t>
  </si>
  <si>
    <t>Verify Back arrow functionality in Favorite landing page:
Pre-condition: Cards to be favorited
Steps:
1. Launch Voot Kids app
2. Scroll till Favorites section in My Stuff.
3. Navigate to Favourites landing page by taping section title.
4. Tap on Back arrow.
5. Observe the functionality.</t>
  </si>
  <si>
    <t>Tapping on Back arrow should take user back to My Stuff page.</t>
  </si>
  <si>
    <t>VK_234</t>
  </si>
  <si>
    <t>Edit Button</t>
  </si>
  <si>
    <t>Verify the functionality of edit option in Favorites landing page: 
Pre-condtion: Cards to be added under Favourites
Steps:
1. Launch Voot Kids app
2. Scroll till Favorites section in My Stuff.
3. Navigate to Favourites landing page by taping section title.
4. Tap on Edit option 
5. Observe the behavior.</t>
  </si>
  <si>
    <t xml:space="preserve">Tapping on Edit will take user to another edit favorite screen.
</t>
  </si>
  <si>
    <t>Voot Kids_Product requirements V5 - Page 16</t>
  </si>
  <si>
    <t>Regression checklist P1 status</t>
  </si>
  <si>
    <t>VKIDS-223</t>
  </si>
  <si>
    <t>VKIDS-246</t>
  </si>
  <si>
    <t>VK_235</t>
  </si>
  <si>
    <t>Edit Favorite Page</t>
  </si>
  <si>
    <t>Edit Favorite Page UI</t>
  </si>
  <si>
    <t>Verify the UI of Edit Favorite Page:
Pr-condition: Cards to be added under Favourites
Steps:
1. Launch Voot Kids app
2. Scroll till Favorites section in My Stuff.
3. Navigate to Favourites landing page by taping section title.
4. Tap on Edit option.
5.Observe the page UI.</t>
  </si>
  <si>
    <t>The UI of edit page will be displayed as :
1. Page title - Favorites
2. Cancel option displayed top right corner
3. Back arrow at top left corner
4. Content cards with Favorite icon
Note: Unfavourite tab should not be dispalyed by default on the screen.</t>
  </si>
  <si>
    <t>VK_236</t>
  </si>
  <si>
    <t>Cancel Button</t>
  </si>
  <si>
    <t>Verify the Cancel link functionality:
Pr-condition: Cards to be added under Favourites
Steps:
1. Launch Voot Kids app
2. Scroll till Favorites section in My Stuff.
3. Navigate to Favourites landing page by taping section title.
4. Tap on Edit option.
5. Tap on Cancel option.
6. Observe the functionality.</t>
  </si>
  <si>
    <t>User should navigate to favourites landing page with edit option on top right corner and episodes/Audio books/Books listed under respective tabs.</t>
  </si>
  <si>
    <t>VK_237</t>
  </si>
  <si>
    <t>Verify Back arrow functionality in Favorite landing page:
Pre-condition: Cards to be favorited
Steps:
1. Launch Voot Kids app
2. Scroll till Favorites section in My Stuff.
3. Navigate to Favourites landing page by taping section title.
4. Tap on Edit link.
5. Tap on Back arrow.
6. Observe the functionality.</t>
  </si>
  <si>
    <t>VK_238</t>
  </si>
  <si>
    <t>Favorite Icon</t>
  </si>
  <si>
    <t>Verify the UI when tapping on Favorite icon:
Pre-condition: Cards to be favorited
Steps:
1. Launch Voot Kids app
2. Scroll till Favorites section in My Stuff.
3. Navigate to Favourites landing page by taping section title.
4. Tap on Edit link.
5. Tap on Favourite icon.
6. Observe the UI and functionality.</t>
  </si>
  <si>
    <t>Favorite icon should change to Unfavorite(filled portion should be removed from star icon)
Unfavourite tab should be displayed below of the screen with the count of items selected to unfavorite a content.</t>
  </si>
  <si>
    <t>Unfavourite Button</t>
  </si>
  <si>
    <t>Verify 'Unfavorite' button functionality:
Pre-condition: Cards to be favorited
Steps:
1. Launch Voot Kids app
2. Scroll till Favorites section in My Stuff.
3. Navigate to Favourites landing page by taping section title.
4. Tap on Edit link.
5. Tap on Favourite icon.
6. Tap on Unfavorite button.
7. Observe the funtionality.</t>
  </si>
  <si>
    <t>Tapping on Unfavourite, user should get 'Are you sure you want to unfavourite 1 episode/audio/book? Selected &lt;episode/audio/book/episodes/audio stories/books&gt; will be deleted from your favourites list.' po up with CTA - Yes.
Note: This case to be verified for all 3 category cards</t>
  </si>
  <si>
    <t>Voot Kids_Product requirements V5 - Page 18
http://jira.v18cc.com/browse/VKIOS-773 - Unfavorite_pop up.png</t>
  </si>
  <si>
    <t>VK_240</t>
  </si>
  <si>
    <t>Verify Edit Favorite page UI once unfavoriting all cards from any tab:
Pre-condition: Favouirtes to be added
Steps:
1. Launch Voot Kids app
2. Navigate to favourites landing page
3. Tap on edit option
4. Tap on Star/favourite icon of all the available cards.
5. Tap on Unfavourite button 
6. Observe the page UI.</t>
  </si>
  <si>
    <t>Once all the cards gets unfavorited and respective tab should display with below message:
Episode Tab: “Start saving your favourite episodes here.”
Books Tab: “Start saving your favourite books” 
Audio Tab: “Start saving your favourite audiobooks”</t>
  </si>
  <si>
    <t>Voot Kids_Product requirements V5 - Page 19</t>
  </si>
  <si>
    <t>VK_241</t>
  </si>
  <si>
    <t>Watch</t>
  </si>
  <si>
    <t>Verify the Carousel section UI in Watch tab:
Steps:
1. Launch the Voot Kids App
2. Login with valid  credential (TL/G+/FB)
3. Tap on Watch Icon 
3. Verify the Carousel section UI.</t>
  </si>
  <si>
    <t>Carousel section UI should be as below:
1. One card should be fully visible. 
2. 2nd card should be half visible.</t>
  </si>
  <si>
    <t xml:space="preserve">VKIDS-39
</t>
  </si>
  <si>
    <t>VK_242</t>
  </si>
  <si>
    <t>Verify the Carousel section UI in Watch tab:
Steps:
1. Launch the Voot Kids App
2. Login with valid  credential (TL/G+/FB)
3. Tab on watch icon in menu bar
4. Verify the Carousel section UI in watch tab.</t>
  </si>
  <si>
    <t>Carousel section should consist of following 
1. Two Cards should be completely visible 
2.  3rd tile should be half visible</t>
  </si>
  <si>
    <t>Tab specific</t>
  </si>
  <si>
    <t xml:space="preserve">VKIDS-49
</t>
  </si>
  <si>
    <t xml:space="preserve">VKIDS-37
</t>
  </si>
  <si>
    <t>VK_243</t>
  </si>
  <si>
    <t>Verify the order of displaying cards in Carousel section of Watch tab:
Steps :
1. Launch the Voot Kids App
2. Login with Valid Credentials(TL/G+/FB)
3. Navigate to Watch tab.
4. Verify the displaying order of carousel assets.</t>
  </si>
  <si>
    <t xml:space="preserve">Following priority oder should be displayed.
1. Publishing 
2. Recommendations (no overlap with just for you bucket- recommendations with higher relevance should appear here, rest should go to ‘Just For You’ bucket). 
3. Favourites 
4. History – Last watched shows 
5. Popular/Most watched episodes (5) in the network should be shown
</t>
  </si>
  <si>
    <t>VK_244</t>
  </si>
  <si>
    <t>Verify the order of displaying cards in Carousel section of Watch tab when there is no publishing contents
Steps :
1. Launch the Voot Kids App
2. Login with Valid Credentials(TL/G+/FB)
3. Navigate to Watch tab.
4. Verify the displaying order of carousel assets.</t>
  </si>
  <si>
    <t>Following priority oder should be displayed.
1. Recommendations (no overlap with just for you bucket- recommendations with higher relevance should appear here, rest should go to ‘Just For You’ bucket). 
2. Favourites 
3. History – Last watched shows 
4. Popular/Most watched episodes (5) in the network should be shown
Note : Next bucket of content should be displayed only if there is nothing in the first one</t>
  </si>
  <si>
    <t>Verify the type of cards available in masthead carousel for Watch tab
Steps:
1. Launch Voot kids app
2. Tap on watch tab
3. Observe the displayed cards</t>
  </si>
  <si>
    <t>Cards should have only 
1.Episodes
2. Shows/Characters
3. Movies</t>
  </si>
  <si>
    <t xml:space="preserve">Validate the metadata for episode in masthead carousel
Steps:
1. Launch Voot kids app
2. Tap on Watch tab
3.  Check the metadata for episode in  masthead carousel
</t>
  </si>
  <si>
    <t>Metadata should be displayed as
1. Episode thumbnail
2. Show name(refer 'title' field in API)
3. Episode Title(refer 'refseriestitle' field in API)
4. Watch icon at the bottom
5. Each card should be in curved state.
Zeplin - https://app.zeplin.io/project/5ac5f1a650595036620957f3/screen/5ac5f87ef237cc4493e0cb09</t>
  </si>
  <si>
    <t>VK_247</t>
  </si>
  <si>
    <t>Verify user is able swipe horizontal  in watch tab when 5 cards available
Steps:
1. Launch the Voot Kids App
2. Login with valid credentials (TL/G+/FB)
3. Tap on watch icon top menu bar
4. Swipe horizontal right in carousel section of watch 
5. Now swipe horizontal left and verify</t>
  </si>
  <si>
    <t>User should able to swipe horizontal right and left in carousel sction of watch</t>
  </si>
  <si>
    <t>Verify user remains in same card after minimize and resuming the app
Steps:
1. Launch the Voot Kids app
2. Login with valida credentials(TL/G+/FB)
3. Tap on Watch icon in top menu bar
3. Swipe horizontal to 2nd-4th card position in Watch tab
4. Minimize and resume the app 
Note :  Validate this tes case for each card position</t>
  </si>
  <si>
    <t xml:space="preserve">VKIDS-38
</t>
  </si>
  <si>
    <t>VK_249</t>
  </si>
  <si>
    <t>Verify the availibility of pagination indicator below the carousel card in Watch
Steps:
1. Launch the Voot Kids app
2. Login with valida credentials(TL/G+/FB)
3. Tap on Watch icon in top menu bar
4. Look for pagination indicator</t>
  </si>
  <si>
    <t>Carousel pagination should be available in Watch</t>
  </si>
  <si>
    <t>VK_250</t>
  </si>
  <si>
    <t>Verify the UI of pagination indicator below the carousel card in Watch
Steps:
1. Launch the Voot Kids app
2. Login with valida credentials(TL/G+/FB)
3. Tap on Watch icon in top menu bar
4. Verify the UI of  pagination indicator</t>
  </si>
  <si>
    <t>Following should be displayed
1. Pagination Indicator should be present below carousel cards
2. Pagination indicator should be filled with white color</t>
  </si>
  <si>
    <t>VK_251</t>
  </si>
  <si>
    <t>Verify the pagination indicator is changes as soon as user swipe the cards towards right and left
Steps:
1. Launch the Voot Kids app
2. Login with valida credentials(TL/G+/FB)
3. Tap on Watch icon in top menu bar
4. Swipe right the carousel card
5. Look the pagination indicator
6. Now swipe left and look the pagination indicator</t>
  </si>
  <si>
    <t>Pagination indicator should filled with white color on swiping right and unfilled on swiping left.
Tabet - it is okay if pagination indicator doesn't points to last item.(VKIDS-317)</t>
  </si>
  <si>
    <t>VKIDS-64
VKIDS-66</t>
  </si>
  <si>
    <t>VK_252</t>
  </si>
  <si>
    <t>Verify the background UI of "Watch" tab - carousel
Steps:
1. Launch Voot Kids app
2. Navigate to Watch tab
3. Observe the carousel background logo</t>
  </si>
  <si>
    <t>The background UI of carousel in Watch tab should have Watch logo and the section color should be in Green(Background color is configurable).
Refer SS : https://app.zeplin.io/project/59e4c930b056135c0aaa18f1/screen/5a60e0bb0bc236e05ffc6cd4</t>
  </si>
  <si>
    <t>https://projects.invisionapp.com/share/FEF0OTN5M#/screens/277015200</t>
  </si>
  <si>
    <t>VKIDS-65
VKIDS-66</t>
  </si>
  <si>
    <t>VK_253</t>
  </si>
  <si>
    <t>Verify the Watch tab UI post selecting the tab.
Steps:
1. Launch Voot Kids app
2. Navigate to Watch tab.
3. Observe the tab UI.</t>
  </si>
  <si>
    <t>Background color of the tab should be in Green and the tab should get highlighted in Green color.
Note: Background color is configurable.</t>
  </si>
  <si>
    <t>VKIDS-73</t>
  </si>
  <si>
    <t>VKIDS-77
VKIDS-79</t>
  </si>
  <si>
    <t>VK_254</t>
  </si>
  <si>
    <t>Most Popular Shows</t>
  </si>
  <si>
    <t>Verify 'Most Popular Shows' tray UI:
Steps:
1. Launch Voot kids app
2. Tap on Watch
3. Scroll till 'Most Popular Shows'.
4. Observe the tray UI.</t>
  </si>
  <si>
    <t>Most Popular Shows' tray should consist if below elements:
1. Tray Name - Clickable
2. Set of cards
3. See All button</t>
  </si>
  <si>
    <t>Regression checklist P2 status</t>
  </si>
  <si>
    <t>Data Issue</t>
  </si>
  <si>
    <t>VKIDS-88
VKIDS-73</t>
  </si>
  <si>
    <t>VKIDS-90
VKIDS-79
VKIDS-77</t>
  </si>
  <si>
    <t>VK_255</t>
  </si>
  <si>
    <t>Verify the functionality by Tapping on tray name:
Steps:
1. Launch Voot kids app
2. Tap on Watch
3. Scroll till 'Most Popular Shows'.
4.Tap on the tray name.
5. Observe the behavior.</t>
  </si>
  <si>
    <t>On tapping tray name, should lead to list view page of 'Most Popular' tray.</t>
  </si>
  <si>
    <t>https://projects.invisionapp.com/share/FEF0OTN5M#/screens/277015041</t>
  </si>
  <si>
    <t>VKIDS-123
VKIDS-73</t>
  </si>
  <si>
    <t>VKIDS-125
VKIDS-79
VKIDS-77</t>
  </si>
  <si>
    <t>VK_256</t>
  </si>
  <si>
    <t>Validate the type of cards present under 'Most Popular Shows' tray:
Steps :
1. Launch voot kids app
2. Tap on Watch
3. Scroll till 'Most Popular Shows' tray
4. Observe the displayed cards.</t>
  </si>
  <si>
    <t xml:space="preserve">Most popular epsiodes of the show should be displayed in this tray.
</t>
  </si>
  <si>
    <t>VKIDS-125
VKIDS-79</t>
  </si>
  <si>
    <t>VK_257</t>
  </si>
  <si>
    <t>Verify the metadata displayed for the cards present under 'Most Popular Shows' tray :
Steps:
1. Launch Voot kids app
2. Tap on Watch
3. Scroll till 'Most Popular Shows' tray.
4. Observe the metadata for the displayed cards.</t>
  </si>
  <si>
    <t>Following metadata to be displayed for the cards:
1. Thumbnail of the respective card
2. Name of show
3. Episode and Season Number(Season Number if applicable only)
4. Episode name 
5. Content duration at the top right corner
6. Watch logo at the bottom right</t>
  </si>
  <si>
    <t>VK_258</t>
  </si>
  <si>
    <t>Verify the functionality when tapping on cards present under 'Most Popular Shows' tray: 
Steps:
1. Launch Voot kids app
2. Tap on Watch
3. Scroll till 'Most Popular Shows' tray.
4. Tap on any of the cards.
5. Observe the behavior.</t>
  </si>
  <si>
    <t>Program info page should launch when tapping on the cards present under 'Most Popular Shows' tray.</t>
  </si>
  <si>
    <t>VKIDS-123</t>
  </si>
  <si>
    <t>VKIDS-125</t>
  </si>
  <si>
    <t>VK_259</t>
  </si>
  <si>
    <t>See All Button</t>
  </si>
  <si>
    <t>Verify the availibility of 'See All' button in 'Most Popular Shows' tray if there are &gt; 8 shows
Steps:
1. Launch Voot kids app
2. Tap on Watch
3. Scroll till 'Most Popular Shows' tray.
4. Look for 'See All' button</t>
  </si>
  <si>
    <t>See All' button should be displayed in 'Most Popular Shows' tray if the tray has more than 8 cards.</t>
  </si>
  <si>
    <t>VK_260</t>
  </si>
  <si>
    <t>Verify the availibility of 'See All' button in 'Most Popular Shows' tray if there are &lt; 8 shows.
Steps:
1. Launch Voot kids app
2. Tap on Watch
3. Scroll till 'Most Popular Shows' tray.
4. Look for 'See All' Button</t>
  </si>
  <si>
    <t>VK_261</t>
  </si>
  <si>
    <t>Verify the availibility of 'See All' button in 'Most Popular Shows' tray if there are 8 shows.
Steps:
1. Launch Voot kids app
2. Tap on Watch
3. Scroll till 'Most Popular Shows' tray.
4. Look for 'See All' Button</t>
  </si>
  <si>
    <r>
      <t xml:space="preserve">See All' button should </t>
    </r>
    <r>
      <rPr>
        <b/>
        <sz val="11"/>
        <rFont val="Calibri"/>
      </rPr>
      <t>NOT</t>
    </r>
    <r>
      <rPr>
        <sz val="11"/>
        <color rgb="FF000000"/>
        <rFont val="Calibri"/>
      </rPr>
      <t xml:space="preserve"> be displayed in 'Most Popular Shows' tray if the tray has less than 8 cards.</t>
    </r>
  </si>
  <si>
    <t>VK_262</t>
  </si>
  <si>
    <t>Verify the click functionality on tapping on 'See All' button
Steps:
1. Launch Voot kids app
2. Tap on Watch
3. Scroll till 'Most Popular Shows' tray.
4. Tap on 'See All' button.
5. Observe the functionality.</t>
  </si>
  <si>
    <t xml:space="preserve">User should lead to list view page of 'Most Popular Shows'.
Note: User should land on the top of the screen and not on the tile which is yet to be seen. 
</t>
  </si>
  <si>
    <t xml:space="preserve">VKIDS-88
</t>
  </si>
  <si>
    <t xml:space="preserve">VKIDS-90
</t>
  </si>
  <si>
    <t>VK_263</t>
  </si>
  <si>
    <r>
      <t xml:space="preserve">See All' button should </t>
    </r>
    <r>
      <rPr>
        <b/>
        <sz val="11"/>
        <rFont val="Calibri"/>
      </rPr>
      <t>NOT</t>
    </r>
    <r>
      <rPr>
        <sz val="11"/>
        <color rgb="FF000000"/>
        <rFont val="Calibri"/>
      </rPr>
      <t xml:space="preserve"> be displayed in 'Most Popular Shows' tray if the tray has 8 cards.</t>
    </r>
  </si>
  <si>
    <t>Most Popular Shows List View Page</t>
  </si>
  <si>
    <t xml:space="preserve">Verify UI of 'Most Popular Shows' list view page:
Steps:
1. Launch Voot kids app
2. Tap on Watch
3. Scroll till 'Most Popular Shows' tray.
4. Tap on 'See All' button.
5. Observe the page UI.
</t>
  </si>
  <si>
    <t>Most Popular Shows' list view should consist of below elements:
Page Title
Back Arrow
10 cards should be pre-loaded</t>
  </si>
  <si>
    <t>VK_264</t>
  </si>
  <si>
    <t>Page Scroll</t>
  </si>
  <si>
    <t>Verify the scroll functionality of 'Most Popular Shows' list view page:
Steps:
1. Launch Voot kids app
2. Tap on Watch
3. Scroll till 'Most Popular Shows' tray.
4. Tap on 'See All' button.
5. Scroll the page.
6. Observe the behavior.</t>
  </si>
  <si>
    <t>All the cards should load in lazy load manner when scrolling the page.</t>
  </si>
  <si>
    <t>VK_265</t>
  </si>
  <si>
    <t>VOD Content - Configurable Trays</t>
  </si>
  <si>
    <t>Verify the type of cards present under Configurable trays:
Steps:
1. Launch Voot Kids app.
2. Tap on Watch tab.
3. Scroll till any VOD Content - Configurable tray.
4. Observe the type of displayed cards.</t>
  </si>
  <si>
    <t>Only below type of cards should be present under VOD configurable trays:
1. Character/Show card
2. Episode card</t>
  </si>
  <si>
    <t>Voot Kids_Product requirements V5 - Page 23</t>
  </si>
  <si>
    <t>VK_266</t>
  </si>
  <si>
    <t>Tray Name</t>
  </si>
  <si>
    <t>Verify the functionality by tapping tray name:
Steps:
1. Launch Voot kids app
2. Tap on Watch
3. Scroll till any of the VOD Content - Configurable tray.
4. Tap on the tray name.
5. Observe the functionality.</t>
  </si>
  <si>
    <t>User should lead to list view page of the tray.</t>
  </si>
  <si>
    <t>Regression checklist P3 status</t>
  </si>
  <si>
    <t>VKIDS-126
VKIDS-79
VKIDS-77</t>
  </si>
  <si>
    <t>VK_267</t>
  </si>
  <si>
    <t>Card Metadata</t>
  </si>
  <si>
    <t>Verify the card metadata :
Steps:
1. Launch Voot kids app
2. Tap on Watch
3. Scroll till any of the VOD Content - Configurable tray.
4. Observe the card metadata.</t>
  </si>
  <si>
    <t>Following metadata to be displayed for episode cards:
1. Thumbnail of the respective card
2. Name of show
3. Episode and Season Number(Season Number if applicable only)
4. Episode name 
5. Content duration at the top right corner
6. Watch logo at the bottom right
Following metadata to be displayed for show cards:
1. Thumbnail of show
2.  Show Title</t>
  </si>
  <si>
    <t>VKIDS-126</t>
  </si>
  <si>
    <t>VK_268</t>
  </si>
  <si>
    <t>Verify the availibility of 'See All' button in configurable tray if there are 8 cards:
Steps:
1. Launch Voot kids app
2. Tap on Watch
3. Scroll till any of the VOD Content - Configurable tray.
4. Look for 'See All' Button</t>
  </si>
  <si>
    <t>VK_269</t>
  </si>
  <si>
    <t>Verify the availibility of 'See All' button in configurable tray if there are less than 8 cards:
Steps:
1. Launch Voot kids app
2. Tap on Watch
3. Scroll till any of the VOD Content - Configurable tray.
4. Look for 'See All' Button</t>
  </si>
  <si>
    <t>VK_270</t>
  </si>
  <si>
    <t>Verify the availibility of 'See All' button in configurable tray if there are more than 8 cards:
Steps:
1. Launch Voot kids app
2. Tap on Watch
3. Scroll till any of the VOD Content - Configurable tray.
4. Look for 'See All' Button</t>
  </si>
  <si>
    <t>See All' button should be displayed if the tray has more than 8 cards.</t>
  </si>
  <si>
    <t>VKIDS-90
VKIDS-79</t>
  </si>
  <si>
    <t>VK_271</t>
  </si>
  <si>
    <t>Verify 'See All' button functionality:
Steps:
1. Launch Voot kids app
2. Tap on Watch
3. Scroll till any of the VOD Content - Configurable tray.
4. Tap on 'See All' button
5. Observe the behavior.</t>
  </si>
  <si>
    <t xml:space="preserve">User should be redirected to List view page of the tray.
Note: User should land on the top of the screen and not on the tile which is yet to be seen. 
</t>
  </si>
  <si>
    <t>VKIDS-126
VKIDS-79</t>
  </si>
  <si>
    <t>VK_272</t>
  </si>
  <si>
    <t>Verify the navigation when tapping on cards:
Steps:
1. Launch Voot kids app
2. Tap on Watch
3. Scroll till any of the VOD Content - Configurable tray.
4. Tap on any of the displayed card.
5. Observe the nevigation.</t>
  </si>
  <si>
    <t>Tapping on Show/Character card - should lead user to show detail page.
Tapping on episode card - should lead user to player screen.</t>
  </si>
  <si>
    <t>VK_273</t>
  </si>
  <si>
    <t>VOD Content - Configurable Trays List View Page</t>
  </si>
  <si>
    <t xml:space="preserve">Verify UI of 'VOD Content - Configurable' tray list view page:
Steps:
1. Launch Voot kids app
2. Tap on Watch
3. Scroll till any of the 'VOD Content - Configurable' tray.
4. Tap on 'See All' button.
5. Observe the page UI.
</t>
  </si>
  <si>
    <t>List view should consist of below elements:
Page Title
Back Arrow
10 cards should be pre-loaded</t>
  </si>
  <si>
    <t>VK_274</t>
  </si>
  <si>
    <t>Verify the scroll functionality of 'VOD Content - Configurable' tray list view page:
Steps:
1. Launch Voot kids app
2. Tap on Watch
3. Scroll till any of the 'VOD Content - Configurable' tray.
4. Tap on 'See All' button.
5. Scroll the page.
6. Observe the behavior.</t>
  </si>
  <si>
    <t>VKIDS-79
VKIDS-77</t>
  </si>
  <si>
    <t>VK_275</t>
  </si>
  <si>
    <t>All Characters Tray</t>
  </si>
  <si>
    <t>Click functionality</t>
  </si>
  <si>
    <t xml:space="preserve">Validate the functionality by tapping on tray name:
Steps:
1. Launch Voot kids app
2. Tap on Watch
3. Scroll down till 'All Characters' tray.
4. Tap on tray title.
5. Observe the behavior.
</t>
  </si>
  <si>
    <t>On tapping the tray name should lead to all character 'See All' page</t>
  </si>
  <si>
    <t>Voot Kids_Product requirements V5 - Page 24</t>
  </si>
  <si>
    <t>VKIDS-127
VKIDS-79
VKIDS-77</t>
  </si>
  <si>
    <t>VK_276</t>
  </si>
  <si>
    <t>Character show card</t>
  </si>
  <si>
    <t>Verify the characters present in characters tray
Steps:
1. Launch Voot kids app
2. Tap on Watch
3. Scroll down till 'All Characters' tray.
4. Observe the displayed data.</t>
  </si>
  <si>
    <t xml:space="preserve">Different kids shows character should be displayed in this tray </t>
  </si>
  <si>
    <t>VK_277</t>
  </si>
  <si>
    <t>Character show card Metadata</t>
  </si>
  <si>
    <t>Verify the metadata for kid characters cards present under 'All Characters' tray:
Steps:
1. Launch voot kids app
2. Tap on Watch
3. Scroll down till 'All Characters' tray.
4. Observe the displayed card metadata.</t>
  </si>
  <si>
    <t xml:space="preserve">In this tray, each  kid character show card should include the following:
1. Name of the kid character
2. Thumbnail of kids character </t>
  </si>
  <si>
    <r>
      <t xml:space="preserve">See All' button should </t>
    </r>
    <r>
      <rPr>
        <b/>
        <sz val="11"/>
        <rFont val="Calibri"/>
      </rPr>
      <t>NOT</t>
    </r>
    <r>
      <rPr>
        <sz val="11"/>
        <color rgb="FF000000"/>
        <rFont val="Calibri"/>
      </rPr>
      <t xml:space="preserve"> be displayed if the tray has  8 cards.</t>
    </r>
  </si>
  <si>
    <t>VK_278</t>
  </si>
  <si>
    <t>Character show card navigation</t>
  </si>
  <si>
    <t>Verify the navigation on tapping on any of the kid character
Steps:
1. Launch Voot kids app
2. Tap on Watch
3. Scroll down till 'All Characters' tray.
4. Tap on any of kids character. 
5. Observe the navigation.</t>
  </si>
  <si>
    <t>On tapping any of the kids character, should lead to respective kids show detail page</t>
  </si>
  <si>
    <t>VKIDS-127</t>
  </si>
  <si>
    <r>
      <t xml:space="preserve">See All' button should </t>
    </r>
    <r>
      <rPr>
        <b/>
        <sz val="11"/>
        <rFont val="Calibri"/>
      </rPr>
      <t>NOT</t>
    </r>
    <r>
      <rPr>
        <sz val="11"/>
        <color rgb="FF000000"/>
        <rFont val="Calibri"/>
      </rPr>
      <t xml:space="preserve"> be displayed if the tray has less than 8 cards.</t>
    </r>
  </si>
  <si>
    <t>VK_279</t>
  </si>
  <si>
    <t>Verify the availibility of 'See All' Button in All Characters Tray if there are &gt; 8 characters
Steps:
1. Launch Voot kids app
2. Tap on Watch
3. Scroll down till 'All Characters' tray.
4. Look for 'See All' button.</t>
  </si>
  <si>
    <t xml:space="preserve">See All' button should be displayed if the tray has more than 8 characters.
</t>
  </si>
  <si>
    <t>VK_280</t>
  </si>
  <si>
    <t>Verify the availibility of 'See All' button in All Characters Tray if there are 8 characters
Steps:
1. Launch Voot kids app
2. Tap on Watch
3. Scroll down till 'All Characters' tray.
4. Look for 'See All' button.</t>
  </si>
  <si>
    <t>VK_281</t>
  </si>
  <si>
    <t>Verify the availibility of 'See All' button in All Characters Tray if there are &lt; 8 characters
Steps:
1. Launch Voot kids app
2. Tap on Watch
3. Scroll down till 'All Characters' tray.
4. Look for 'See All' button.</t>
  </si>
  <si>
    <t>VKIDS-89
VKIDS-79
VKIDS-77</t>
  </si>
  <si>
    <t>VK_282</t>
  </si>
  <si>
    <t xml:space="preserve"> 'See All' - Click Functionality</t>
  </si>
  <si>
    <t>Verify the ''See All'' button functionality:
Steps:
1. Launch Voot kids app
2. Tap on Watch
3. Scroll down till 'All Characters' tray.
4. Tap on ''See All'' button.
5. Observe the behavior.</t>
  </si>
  <si>
    <t xml:space="preserve">On tapping 'See All' button, should lead to list view page of 'All Characters' tray.:
Note: User should land on the top of the screen and not on the tile which is yet to be seen. 
</t>
  </si>
  <si>
    <t xml:space="preserve">VKIDS-89
</t>
  </si>
  <si>
    <t>VK_283</t>
  </si>
  <si>
    <t>All Characters Tray - List View</t>
  </si>
  <si>
    <t>All Characters - Cards display</t>
  </si>
  <si>
    <t>Verify the displayed cards order
Steps:
1. Launch Voot kids app
2. Tap on Watch
3. Scroll till 'All Characters' tray.
4. Tap on 'See All' button.
5. Observe the displayed cards order.</t>
  </si>
  <si>
    <t>All characters should be arranged in alphabetical order.
All the characters should load in same page without 'See All' button and all characters should load in lazy load concept.</t>
  </si>
  <si>
    <t>VK_284</t>
  </si>
  <si>
    <t>All Characters - Cards Click Through</t>
  </si>
  <si>
    <t>Verify the functionality on Tapping any of the character:
Steps:
1. Launch Voot kids app
2. Tap on Watch
3. Scroll till 'All Characters' tray.
4. Tap on 'See All' button
5. Select any of the show.
6. Observe the navigation.</t>
  </si>
  <si>
    <t>Tapping on any show/character should lead to respective show detail page.</t>
  </si>
  <si>
    <t>VKIDS-76
VKIDS-79</t>
  </si>
  <si>
    <t>VK_285</t>
  </si>
  <si>
    <t>On Now/ Channels</t>
  </si>
  <si>
    <t>Tabs</t>
  </si>
  <si>
    <t>Verify the UI of On Now and Channels tab
Pre-condition :Live contents should be enabled from backend
Steps:
1. Launch voot kids app
2. Tap on Watch
3. Scroll through the page.
4. Observe the UI of On Now/Channels tab section.</t>
  </si>
  <si>
    <t>On Now tab should be highlighted by default here. 
If there are no contents under On Now/Channels tab - "Nothing Here" message should be displayed</t>
  </si>
  <si>
    <t>VK_286</t>
  </si>
  <si>
    <t>Tabs Navigation</t>
  </si>
  <si>
    <t xml:space="preserve">Verify the navigation between On Now and Channel tabs
Pre-condition:  Live contents should be enabled from backend
Steps:
1. Launch Voot kids app
2. Tap on Watch
3. Scroll till On Now tab/ Channels tab
4. Try navigating between Channels tab and "On Now" tab.
5. Observe the behavior. </t>
  </si>
  <si>
    <t xml:space="preserve">If there is any Live contents, by default On Now tab should be highlighted and respective live contents should be displayed under this tab.
On tapping on channel tab, all kids channel should be displayed.
</t>
  </si>
  <si>
    <t>VKIDS-76
VKIDS-78
VKIDS-79</t>
  </si>
  <si>
    <t>VK_287</t>
  </si>
  <si>
    <t>On Now</t>
  </si>
  <si>
    <t>On Now - Cards Metadata</t>
  </si>
  <si>
    <t>Verify the metadata for the cards present under 'On Now' tab:
Pre-condition: Live contents should be enabled from backend
Steps : 
1. Launch Voot kids app
2. Tap on Watch
3. Scroll till On Now/Channels tab
4. Verify the metadata for the cards present under 'On Now' tab.</t>
  </si>
  <si>
    <t xml:space="preserve">In On Now tab, the live content card should include the following:
1. Episode thumbnail
2. Show name with metadata
3. Episode Description(upto 2 lines)
4. Channel logo displayed at the bottom right
5. Live logo displayed at top right
6. progress indicator below the thumbnail
</t>
  </si>
  <si>
    <t>VKIDS-76
VKIDS-80</t>
  </si>
  <si>
    <t>VK_288</t>
  </si>
  <si>
    <t>On Now - See All button</t>
  </si>
  <si>
    <t>Verify the availibility of See All button in On Now tab if there are  &gt; 8 live contents:
Pre-condition: Live contents should be enabled from backend
Steps:
1. Launch Voot kids app
2. Tap on Watch
3. Scroll till On Now/Channels tab
4. Look for 'See All' button under 'On Now' tab.</t>
  </si>
  <si>
    <t xml:space="preserve">See All' button should be displayed under 'On Now' tab if the section has more than 8 cards.
</t>
  </si>
  <si>
    <t>VK_289</t>
  </si>
  <si>
    <t>Verify the availibility of See All button in On Now tab if there are  &lt; 8 live contents:
Pre-condition: Live contents should be enabled from backend
Steps:
1. Launch Voot kids app
2. Tap on Watch
3. Scroll till On Now/Channels tab
4. Look for 'See All' button under 'On Now' tab.</t>
  </si>
  <si>
    <t>VK_290</t>
  </si>
  <si>
    <t>Verify the availibility of 'See All' button in On Now tab if there are exact 8 live contents:
Pre-condition: Live contents should be enabled from backend
Steps:
1. Launch Voot kids app
2. Tap on Watch
3. Scroll till On Now/Channels tab
4. Look for 'See All' button under 'On Now' tab.</t>
  </si>
  <si>
    <t>VKIDS-79</t>
  </si>
  <si>
    <t>VK_291</t>
  </si>
  <si>
    <t>Verify the functionality on tapping on any of the live content card:
Pre-condition: Live contents should be enabled from backend
Steps:
1. Launch Voot kids app
2. Tap on Watch
3.  Scroll till On Now/Channels tab
4. Tap on any of the live content card
5. Observe the behavior.</t>
  </si>
  <si>
    <t>On tapping on any of live content card, should lead to respective Live player and content playback should initiate from live point.</t>
  </si>
  <si>
    <r>
      <t xml:space="preserve">See All' button should </t>
    </r>
    <r>
      <rPr>
        <b/>
        <sz val="11"/>
        <rFont val="Calibri"/>
      </rPr>
      <t>NOT</t>
    </r>
    <r>
      <rPr>
        <sz val="11"/>
        <color rgb="FF000000"/>
        <rFont val="Calibri"/>
      </rPr>
      <t xml:space="preserve"> be displayed if the tray has 8 characters.
</t>
    </r>
  </si>
  <si>
    <t>VKIDS-90</t>
  </si>
  <si>
    <t>VK_292</t>
  </si>
  <si>
    <t>Verify the 'See All' functionality
Steps:
1. Launch Voot kids app
2. Tap on Watch
3. Scroll till On Now tab
4. Tap on 'See All' button.
5. Observe the functionality.</t>
  </si>
  <si>
    <t xml:space="preserve">On tapping 'See All' button, should lead to list view page of 'On Now' tab.
Note: User should land on the top of the screen and not on the tile which is yet to be seen. </t>
  </si>
  <si>
    <t>VK_293</t>
  </si>
  <si>
    <t xml:space="preserve"> Channels</t>
  </si>
  <si>
    <t>Channel Tab</t>
  </si>
  <si>
    <r>
      <t xml:space="preserve">See All' button should </t>
    </r>
    <r>
      <rPr>
        <b/>
        <sz val="11"/>
        <rFont val="Calibri"/>
      </rPr>
      <t>NOT</t>
    </r>
    <r>
      <rPr>
        <sz val="11"/>
        <color rgb="FF000000"/>
        <rFont val="Calibri"/>
      </rPr>
      <t xml:space="preserve"> be displayed if the tray has less than 8 characters.
</t>
    </r>
  </si>
  <si>
    <t>Verify the UI of Channels tab
Steps:
1. Launch Voot kids app
2. Tap on Watch
3. Scroll till On Now/Channels tab
4. Observe the UI of Channels tab</t>
  </si>
  <si>
    <t xml:space="preserve">List of all kids channels should be displayed with channel logo(up) and channel name(bottom).
</t>
  </si>
  <si>
    <t>VKIDS-76</t>
  </si>
  <si>
    <t>VK_294</t>
  </si>
  <si>
    <t>Channel Tab - See All Button</t>
  </si>
  <si>
    <t xml:space="preserve">Verify the availibility of 'See All' button in Channels tab if there are &gt; 8 channels :
Steps:
1. Launch Voot kids app
2. Tap on Watch
3. Scroll till On Now/Channels tab
4. Switch to 'Channels' tab.
5. Look for 'See All' button. </t>
  </si>
  <si>
    <t>See All' button should be displayed in Channels tab if the tab contains more than 8 channels.</t>
  </si>
  <si>
    <t>VK_295</t>
  </si>
  <si>
    <t xml:space="preserve">Verify the availibility of 'See All' button in Channels tab if there are &lt; 8 channels :
Steps:
1. Launch Voot kids app
2. Tap on Watch
3. Scroll till On Now/Channels tab
4. Switch to 'Channels' tab.
5. Look for 'See All' button. </t>
  </si>
  <si>
    <t>VK_296</t>
  </si>
  <si>
    <t xml:space="preserve">Verify the availibility of 'See All' button in Channels tab if there are exact 8 channels :
Steps:
1. Launch Voot kids app
2. Tap on Watch
3. Scroll till On Now/Channels tab
4. Switch to 'Channels' tab.
5. Look for 'See All' button. </t>
  </si>
  <si>
    <t>VK_297</t>
  </si>
  <si>
    <t>Verify the 'See All' button functionality
Steps:
1. Launch Voot kids app
2. Tap on Watch
3. Scroll till On Now/Channels tab
4. Tap on Channels tab
5. Tap on 'See All' button.
6. Observe the behavior.</t>
  </si>
  <si>
    <t xml:space="preserve">On tapping 'See All' button, should lead to channels list view page.
Note: User should land on the top of the screen and not on the tile which is yet to be seen. 
</t>
  </si>
  <si>
    <t>VK_298</t>
  </si>
  <si>
    <t>Verify the navigation on tapping on to any of the channels:
Steps :
1. Launch Voot kids app
2. Tap on Watch
3. Scroll till On Now/Channels tab
4. Tap on Channels tab
5. Tap on any of the channels
6. Observe the behavior.</t>
  </si>
  <si>
    <t>On tapping on to any of the channel, should lead to respective channel landing page.</t>
  </si>
  <si>
    <t>VKIDS-88</t>
  </si>
  <si>
    <t>VK_299</t>
  </si>
  <si>
    <t>On Now List View Page</t>
  </si>
  <si>
    <t xml:space="preserve">Verify UI of 'On Now' list view page:
Steps:
1. Launch Voot kids app
2. Tap on Watch
3. Scroll till On Now tab
4. Tap on 'See All' button.
5. Observe the page UI.
</t>
  </si>
  <si>
    <t>VK_300</t>
  </si>
  <si>
    <t>Verify the scroll functionality of 'On Now' tray list view page:
Steps:
1. Launch Voot kids app
2. Tap on Watch
3. Scroll till On Now tab
4. Tap on 'See All' button.
5. Scroll the page.
6. Observe the behavior.</t>
  </si>
  <si>
    <t>VK_301</t>
  </si>
  <si>
    <t>Card Order</t>
  </si>
  <si>
    <t>Verify the order of displayed cards:
Steps:
1. Launch Voot kids app
2. Tap on Watch
3. Scroll till On Now tab
4. Tap on 'See All' button.
5. Observe the order of displayed cards.</t>
  </si>
  <si>
    <r>
      <t xml:space="preserve">See All' button should </t>
    </r>
    <r>
      <rPr>
        <b/>
        <sz val="11"/>
        <rFont val="Calibri"/>
      </rPr>
      <t>NOT</t>
    </r>
    <r>
      <rPr>
        <sz val="11"/>
        <color rgb="FF000000"/>
        <rFont val="Calibri"/>
      </rPr>
      <t xml:space="preserve"> be displayed under 'On Now' tab if the section has less than 8 cards.
</t>
    </r>
  </si>
  <si>
    <t>Cards should be sorted by recency.</t>
  </si>
  <si>
    <t>VK_302</t>
  </si>
  <si>
    <t>Channel List View Page</t>
  </si>
  <si>
    <t xml:space="preserve">Verify UI of 'Channel' list view page:
Steps:
1. Launch Voot kids app
2. Tap on Watch
3. Scroll till Channels tab
4. Tap on 'See All' button.
5. Observe the page UI.
</t>
  </si>
  <si>
    <r>
      <t xml:space="preserve">See All' button should </t>
    </r>
    <r>
      <rPr>
        <b/>
        <sz val="11"/>
        <rFont val="Calibri"/>
      </rPr>
      <t>NOT</t>
    </r>
    <r>
      <rPr>
        <sz val="11"/>
        <color rgb="FF000000"/>
        <rFont val="Calibri"/>
      </rPr>
      <t xml:space="preserve"> be displayed under 'On Now' tab if the section has 8 cards only.
</t>
    </r>
  </si>
  <si>
    <t>VK_303</t>
  </si>
  <si>
    <t>Verify the scroll functionality of 'Channel' tray list view page:
Steps:
1. Launch Voot kids app
2. Tap on Watch
3. Scroll till Channels tab
4. Tap on 'See All' button.
5. Scroll the page.
6. Observe the behavior.</t>
  </si>
  <si>
    <t>VK_304</t>
  </si>
  <si>
    <t>Verify the order of displayed cards:
Steps:
1. Launch Voot kids app
2. Tap on Watch
3. Scroll till Channels tab
4. Tap on 'See All' button.
5. Observe the order of displayed cards.</t>
  </si>
  <si>
    <t>All Channels list should be arranged in alphabetical order.</t>
  </si>
  <si>
    <t>VKIDS-493</t>
  </si>
  <si>
    <t>VKIDS-508</t>
  </si>
  <si>
    <t xml:space="preserve"> Channel Info page</t>
  </si>
  <si>
    <t>Channel Info Page - UI</t>
  </si>
  <si>
    <t xml:space="preserve">Verify the channel info page UI on tapping any channel cards which has running live content:
Pre-condition : Live content should be available
Steps:
1. Launch Voot Kids app
2. Navigate to Watch tab
3. Scroll till On Now/Channels segmented tabs.
4. Switch to Channels tab.
5. Tap on any of the channels/ navigate to view all Channel page and tap on any of the channels
6. Observe the UI for channel info page.  
</t>
  </si>
  <si>
    <t>The UI for channel info page  should be displayed as :- 
1. Screen Titile - Channel Name
2. Back button on top left corner of the screen
3. Channel list below the channel name.  (The selected channel should be highlighted with the downward pointed arrow - VKIDS-1784)  
4.  Live content in the next section of that particular channel selected.
5. Next section will have 2 tabs - Characters and Schedule segmented tabs
Background UI:
1. Screen title and channel list - Black color background
2. Live content section - green color background
3. Segmented tabs - white color background</t>
  </si>
  <si>
    <t>https://app.zeplin.io/project/5ac5f1a650595036620957f3/screen/5b20e82d8017621a48387f05</t>
  </si>
  <si>
    <r>
      <t xml:space="preserve">See All' button should </t>
    </r>
    <r>
      <rPr>
        <b/>
        <sz val="11"/>
        <rFont val="Calibri"/>
      </rPr>
      <t xml:space="preserve">NOT </t>
    </r>
    <r>
      <rPr>
        <sz val="11"/>
        <color rgb="FF000000"/>
        <rFont val="Calibri"/>
      </rPr>
      <t>be displayed in Channels tab if the tab contains less than 8 channels.</t>
    </r>
  </si>
  <si>
    <r>
      <t xml:space="preserve">See All' button should </t>
    </r>
    <r>
      <rPr>
        <b/>
        <sz val="11"/>
        <rFont val="Calibri"/>
      </rPr>
      <t xml:space="preserve">NOT </t>
    </r>
    <r>
      <rPr>
        <sz val="11"/>
        <color rgb="FF000000"/>
        <rFont val="Calibri"/>
      </rPr>
      <t>be displayed in Channels tab if the tab contains exact 8 channels.</t>
    </r>
  </si>
  <si>
    <t xml:space="preserve">Live Content is Not available </t>
  </si>
  <si>
    <t>VK_306</t>
  </si>
  <si>
    <t xml:space="preserve">Verify Back arrow functionality in Channel Info page:
Steps:
1. Launch Voot Kids app
2. Navigate to Watch tab
3. Scroll till On Now/Channels tab
4. Tap on any of the channels/ navigate to view all Channel page and tap on any of the channels
5. Tap on Back arrow.
6. Observe the functionality  
</t>
  </si>
  <si>
    <t>User should be redirected back to Watch tab - On Now/Channels segmented tabs section.</t>
  </si>
  <si>
    <t>VK_307</t>
  </si>
  <si>
    <t>Channels  - Scroll</t>
  </si>
  <si>
    <t>Verify the scrolling functionality for list of channels in Channel Info page:
Steps:
1. Launch Voot Kids app
2. Navigate to Watch tab
3. Scroll till On Now/Channels tab
4. Tap on any of the channels/ navigate to view all Channel page and tap on any of the channels
5. Scroll/Swipe through list of channels.
6. Observe the behavior.</t>
  </si>
  <si>
    <t xml:space="preserve">List of channels should be scrollable either left/right direction.
Note : There should be a way to scroll back to the previously selected channel. </t>
  </si>
  <si>
    <t>VK_308</t>
  </si>
  <si>
    <t>Live Content Metadata</t>
  </si>
  <si>
    <t>Verify the metadata displayed for Live content:
Pre-condition : Live content should be available
1. Launch Voot Kids app
2. Navigate to Watch tab
3. Scroll till On Now/Channels segmented tab
4. Tap on any of the channels/ navigate to view all Channel page and tap on any of the channels
5. Verify the metadata displayed for Live content.</t>
  </si>
  <si>
    <t>Live content section should have below metadata:
1. Thumbnail of the particular content should displayed at the left section having a Play button with progress bar indication
2.  Live text indicator and timings of live content displayed next to the thumbnail
3. Metadata - Show name, Description of the content should be displayed 
4. Background color for this section should be in green color
Note : Bottom of Live section should have curved edges.</t>
  </si>
  <si>
    <t>https://app.zeplin.io/project/5ac5f1a650595036620957f3/screen/5b20e82d8017621a48387f05
https://app.zeplin.io/project/59e4c930b056135c0aaa18f1/screen/5a5f6b0331b0abb60d8fe37b</t>
  </si>
  <si>
    <t>VK_309</t>
  </si>
  <si>
    <t>Live Content Timings</t>
  </si>
  <si>
    <t>Verify the device timings and live content timings for live content in Channel Info page:
Pre-condition : Live content should be available
1. Launch Voot Kids app
2. Navigate to Watch tab
3. Scroll till On Now/Channels segmented tab
4. Tap on any of the channels/ navigate to view all Channel page and tap on any of the channels
5. In Live content section , observe the displayed timings and compare the same with device timings.</t>
  </si>
  <si>
    <t>The timer mentioned in Live content section should match the device timings</t>
  </si>
  <si>
    <t>VK_310</t>
  </si>
  <si>
    <t>Live Content - Play button</t>
  </si>
  <si>
    <t>Verify the Play button functionality for live content:
Pre-condition : Live content should be available
Steps : 
1. Launch Voot Kids app
2. Navigate to Watch tab
3. Scroll till On Now/Channels segmented tab
4. Tap on any of the channels/ navigate to view all Channel page and tap on any of the channels
5. In Live content section, tap on Play button present on the thumbnail.
6. Observe the functionality.</t>
  </si>
  <si>
    <t>Live content playback should start and content playback should initiate from live point.</t>
  </si>
  <si>
    <t>VK_311</t>
  </si>
  <si>
    <t>Live Content - Metadata</t>
  </si>
  <si>
    <t>Verfiy the metadata for the live content post completion of present live content:
Pre-condition : Live contents should be available 
Steps : 
1. Launch Voot Kids app
2. Navigate to Watch tab
3. Scroll till On Now/Channels segmeneted tabs.
4. Tap on any of the channels/ navigate to view all Channel page and tap on any of the channels.
5. Tap on Play button 
6 . Be on the same screen, Let the Live running show completes.
 7. Observe the live section.</t>
  </si>
  <si>
    <t xml:space="preserve">Channel info page should refresh and next live content should load in Live section and metadata should be updated. </t>
  </si>
  <si>
    <t>VK_312</t>
  </si>
  <si>
    <t>KI</t>
  </si>
  <si>
    <t>Segmented Tabs - Characters and Schedule</t>
  </si>
  <si>
    <t>Verify the segmented tabs available in Channel Info page below the live content section
Pre-condition : Live contents should be available 
Steps : 
1. Launch Voot Kids app
2. Navigate to Watch tab
3. Scroll till On Now/Channels segmented tabs.
4. Tap on any of the channels/ navigate to view all Channel page and tap on any of the channels
5. Scroll down and observe the tab section below Live section.</t>
  </si>
  <si>
    <t>Segmented tabs should have below tabs:
1. Character - should be highligted by default 
2. Schedule</t>
  </si>
  <si>
    <t>Defect ID</t>
  </si>
  <si>
    <t>VK_313</t>
  </si>
  <si>
    <t>Segmented Tab - Characters tab UI</t>
  </si>
  <si>
    <t>Verfiy the UI of Characters tab when the tab has more than 8 cards:
Pre Conditions: 
1. Tab should have more than 8 cards.
2. Live content should be present
Steps : 
1. Launch Voot Kids app
2. Navigate to Watch tab
3. Scroll till On Now/Channels segmenetd tab
4. Tap on any of the channels/ navigate to view all Channel page and tap on any of the channels
5. Scroll down till segmented tab section.
6. Observe the Characters tab UI.</t>
  </si>
  <si>
    <t>Defect Summary</t>
  </si>
  <si>
    <t>Characters tab should consist of list of all kids characters.
Mobile - 6+2 characters should be dispayed with See All button. Here 6 cards should be completely visible and 2 are partially visible.
Tablet - 4+4 characters should be displayed with See All button. Here 4 cards should be completely visible and 4 are partially visible.
Characters should have - Character Image &amp; Character Title</t>
  </si>
  <si>
    <t>Severity</t>
  </si>
  <si>
    <t>Whether Automated?</t>
  </si>
  <si>
    <t>Defect caught in Automation?</t>
  </si>
  <si>
    <t>Reason if Not</t>
  </si>
  <si>
    <t>VKIDS-3410</t>
  </si>
  <si>
    <t>VK_314</t>
  </si>
  <si>
    <t>Mobile &amp; Tablet - Play button is non functional for downloaded movie cards in My Stuff - Downloads segmented tab.</t>
  </si>
  <si>
    <t>Verfiy the UI of Characters tab when the tab has exactly 8 cards:
Pre Conditions: 
1. Tab should have exact 8 cards.
2. Live contents should be present
Steps : 
1. Launch Voot Kids app
2. Navigate to Watch tab
3. Scroll till On Now/Channels segmenetd tab
4. Tap on any of the channels/ navigate to view all Channel page and tap on any of the channels
5. Scroll down till segmented tab section.
6. Observe the Characters tab UI.</t>
  </si>
  <si>
    <t>Characters tab should consist of list of all kids characters.
Mobile - 6+2 characters should be dispayed without See All button. All the cards should be completely visible.
Tablet - 4+4 characters should be displayed without See All button. All the cards should be completely visible.
Characters should have - Character Image &amp; Character Title</t>
  </si>
  <si>
    <t>Blocker</t>
  </si>
  <si>
    <t>VK_315</t>
  </si>
  <si>
    <t>TC related to Movies, not yet scripted</t>
  </si>
  <si>
    <t>Verfiy the UI of Characters tab when the tab has less than 8 cards:
Pre Conditions: 
1. Tab should have less than 8 cards.
2. Live contents should be present
Steps : 
1. Launch Voot Kids app
2. Navigate to Watch tab
3. Scroll till On Now/Channels segmenetd tab
4. Tap on any of the channels/ navigate to view all Channel page and tap on any of the channels
5. Scroll down till segmented tab section.
6. Observe the Characters tab UI.</t>
  </si>
  <si>
    <t>VKIDS-3433</t>
  </si>
  <si>
    <t>Mobile - Once Issue - Unable to access app after user exceeds daily usage limit.</t>
  </si>
  <si>
    <t>Not automated since we need to wait for minimum 1 hour</t>
  </si>
  <si>
    <t>VKIDS-3426</t>
  </si>
  <si>
    <t>VK_316</t>
  </si>
  <si>
    <t>Mobile &amp; Tablet - Feature Movies tray is not displayed under Watch tab even though its configured in UAT CMS.</t>
  </si>
  <si>
    <t>Segmented Tabs - Characters - See All button</t>
  </si>
  <si>
    <t>VKIDS-3425</t>
  </si>
  <si>
    <t>DM - Recommendation API fails to trigger for "trayType":"scseb" on accessing book in Preview mode.</t>
  </si>
  <si>
    <t>Critical</t>
  </si>
  <si>
    <t>Verify the functionality of See All button in Characters tab.
Pre Conditions: 
1. Tab should have more tha  6+2 cards.
2. Live contents should be present
Steps : 
1. Launch Voot Kids app
2. Navigate to Watch tab
3. Scroll till On Now/Channels segmented tab
4. Tap on any of the channels/ navigate to view all Channel page and tap on any of the channels
5. Scroll down till segmented tab section
6. Tap on See All button.
7. Observe the functionality.</t>
  </si>
  <si>
    <t>User should lead to Characters list view all page when tapping on 'See All' button.</t>
  </si>
  <si>
    <t>DM not scripted</t>
  </si>
  <si>
    <t>VKIDS-3416</t>
  </si>
  <si>
    <t>Mobile &amp; Tablet - Data present under Watch tab - Last Viewed tray fails to clear when user taps on Clear link.</t>
  </si>
  <si>
    <t>Defect is observed in UAT</t>
  </si>
  <si>
    <t>VKIDS-3414</t>
  </si>
  <si>
    <t>Mobile &amp; Tablet - Up next overly fails to display post completion of movie playback</t>
  </si>
  <si>
    <t>VKIDS-3413</t>
  </si>
  <si>
    <t>VK_317</t>
  </si>
  <si>
    <t>Mobile &amp; Tablet - Download notification fails to display in device notification drawer post download completion of movie card.</t>
  </si>
  <si>
    <t>Segmented Tabs - Characters - Characters card Tap</t>
  </si>
  <si>
    <t>VKIDS-3440</t>
  </si>
  <si>
    <t>Mobile and Tablet - OS 4.X.X - Application crashes when user taps on Voice button present in Search screen.</t>
  </si>
  <si>
    <t>Verfiy the navigation on tapping on any of the kids character.
Pre Condition:
1. Live contents should be present
Steps : 
1. Launch Voot Kids app.
2. Navigate to Watch tab.
3. Scroll till On Now/Channels segmented tabs.
4. Tap on any of the channels/ navigate to view all Channel page and tap on any of the channels
5. Scroll down till Characters segmented tab section 
6. Tap on any of the card
7. Observe the navigation.</t>
  </si>
  <si>
    <t>TC related to Voice recognization, not scripted</t>
  </si>
  <si>
    <t>On tapping any of the kids character, should lead user to respective character program info page</t>
  </si>
  <si>
    <t>VKIDS-3339</t>
  </si>
  <si>
    <t>Mobile - Tablet : Up next overlay is not coming once video episodes complete</t>
  </si>
  <si>
    <t>Upnext Overlay related TCs are not automated because the page refreshed all the time</t>
  </si>
  <si>
    <t>VKIDS-3438</t>
  </si>
  <si>
    <t>DM - Email &amp; Mobile Number information is not passed in https://dm-prod.vootkids.com/service/user/attributes/save API.</t>
  </si>
  <si>
    <t>VKIDS-3418</t>
  </si>
  <si>
    <t>DM - Multiple Stream events with eventId=2 &amp; elasped=0 triggers whenever loader appears on player during episode playback.</t>
  </si>
  <si>
    <t>VK_318</t>
  </si>
  <si>
    <t>VKIDS-3434</t>
  </si>
  <si>
    <t>Segemented Tabs - Schedule Tab</t>
  </si>
  <si>
    <t>Mobile &amp; Tablet - Activity overly appears after up next overlay instead of appearing after completion of 3 episodes playback.</t>
  </si>
  <si>
    <t>Edutainment not scripted</t>
  </si>
  <si>
    <t>VKIDS-3417</t>
  </si>
  <si>
    <t>Verify the functionality on switching to Schedule tab.
Pre-condition : Live contents should be available 
Steps : 
1. Launch Voot Kids app
2. Navigate to Watch tab
3. Scroll till On Now/Channels tab
4. Tap on any of the channels/ navigate to view all Channel page and tap on any of the channels
5. Scroll down till tab section
6. Tap on Schedule tab
7. Observe the behavior</t>
  </si>
  <si>
    <t>DM - No data is displayed and 'Nothing Here' message is displayed under Related bottom tray in audio player.</t>
  </si>
  <si>
    <t>User should land on to Schedule tab and the tab should get highlighted with a pointed down arrow.</t>
  </si>
  <si>
    <t>VKIDS-3458</t>
  </si>
  <si>
    <t>MP- 'Content Playback Attempted' event fails to trigger for the Episodes in Up next overlay post completion of current playback</t>
  </si>
  <si>
    <t>MP not scripted</t>
  </si>
  <si>
    <t>VK_319</t>
  </si>
  <si>
    <t>Segemented Tabs - Schedule Tab - UI</t>
  </si>
  <si>
    <t>Verfiy the Schedule tab UI
Pre-condition : Live contents should be available 
Steps : 
1. Launch Voot Kids app
2. Navigate to Watch tab
3. Scroll till On Now/Channels segmented tabs
4. Tap on any of the channels/ navigate to view all Channel page and tap on any of the channels
5. Scroll down till segmented tab section and tap on Schedule.
6. Observe the Schedule tab Ui</t>
  </si>
  <si>
    <t>Schedule segmented tab should have list of all shows/episodes/contents to be played next.  Also, Live running show should be on top with a live icon (not clickable). 
Each card should have below information:
1. Content Live time
2. Content/Show Image  
3. Show Name</t>
  </si>
  <si>
    <t>Voot Kids_Product requirements V5.docx - Page 28</t>
  </si>
  <si>
    <t>VK_320</t>
  </si>
  <si>
    <t>Segemented Tabs - Schedule Tab - Card Tap</t>
  </si>
  <si>
    <t>Verify the functionality on tapping the Live running show/List of cards present under Schedule segmented tab:
Pre-condition : Live contents should be available 
Steps : 
1. Launch Voot Kids app
2. Navigate to Watch tab
3. Scroll till On Now/Channels tab
4. Tap on any of the channels/ navigate to view all Channel page and tap on any of the channels
5. Scroll down till segmented tab section and tap on Schedule tab. 
6. Tap on any card present under the tab.
7. Observe the behavior.</t>
  </si>
  <si>
    <t>Live running show/List of show cards to be played next should be non-clickable</t>
  </si>
  <si>
    <t>VK_321</t>
  </si>
  <si>
    <t>Verify the charcater Info page UI when there are no live contents:
Pre-condition : Live contents should not be available
Steps : 
1. Launch Voot Kids app
2. Navigate to Watch tab
3. scroll till On Now/Channels tab
4. Tap on any of the channels/ navigate to view all Channel page and tap on any of the channels
5. Observe the UI of the page.</t>
  </si>
  <si>
    <t>Channel Info Page UI should be as follow when the channel does not have any live content:
1. Page Title - Channel Name
2. List of channels in scrollable format(horizontal scroll)
3. Live section should hide and Characters section should shift to top.</t>
  </si>
  <si>
    <t>VK_322</t>
  </si>
  <si>
    <t>Characters Sort Order</t>
  </si>
  <si>
    <t>Verify the listed characters sorting order:
Pre-condition : Live contents should not be available
Steps : 
1. Launch Voot Kids app
2. Navigate to Watch tab
3. Scroll till On Now/Channels segmented tab
4. Tap on any of the channels/ navigate to view all Channel page to select any channel. 
5. Observe the sorting order for the displayed channels.</t>
  </si>
  <si>
    <t>All characters should be arranged in alphabetical order.</t>
  </si>
  <si>
    <t>VK_323</t>
  </si>
  <si>
    <t>Characters Selection</t>
  </si>
  <si>
    <t>Verfiy the functionality on tapping any of the character image:
Pre-condition :  Live contents should not be available
Steps : 
1. Launch Voot Kids app
2. Navigate to Watch tab
3. Scroll till On Now/Channels tab
4. Tap on any of the channels/ navigate to view all Channel page and tap on any of the channels
5. Tap on any of the character card.
6. Observe the behavior.</t>
  </si>
  <si>
    <t xml:space="preserve">Tapping on character card should lead to program info page
Note: Character selected should not be displayed in "Characters tray"  of program info page.
</t>
  </si>
  <si>
    <t>VK_324</t>
  </si>
  <si>
    <t>Ebook/Read</t>
  </si>
  <si>
    <t>Verify the Carousel section UI in Read tab:
Steps:
1. Launch the Voot Kids App
2. Login with valid  credential (TL/G+/FB)
3. Tap on Read icon
3. Verify the Carousel section UI in Read tab</t>
  </si>
  <si>
    <t>Carousel section UI should be as below:
1. One card should be fully visible
2. 2nd card should be half visible</t>
  </si>
  <si>
    <t>VKIDS-39</t>
  </si>
  <si>
    <t>VK_325</t>
  </si>
  <si>
    <t>Verify the Carousel section UI in Read tab:
Steps:
1. Launch the Voot Kids App
2. Login with valid  credential (TL/G+/FB)
3. Tab on Read icon in menu bar
4. Verify the Carousel section UI in Read tab</t>
  </si>
  <si>
    <t>Carousel section UI should be as mentioned below:
1. Two cards should be visible 
2.  3rd tile should be half visible</t>
  </si>
  <si>
    <t>VK_326</t>
  </si>
  <si>
    <t>Verify the order of displaying cards in Carousel section of Read tab:
Steps :
1. Launch the Voot Kids App
2. Login with Valid Credentials(TL/G+/FB)
3. Navigate to Read tab.
4. Verify the displaying order of carousel assets.</t>
  </si>
  <si>
    <t xml:space="preserve">Following priority oder should be displayed.
1. Publishing 
2. Recommendations (no overlap with just for you bucket- recommendations with higher relevance should appear here, rest should go to ‘Just For You’ bucket). 
3. Favourites 
4. History – Last watched shows 
5. Popular/Most read books (5) in the network should be shown
</t>
  </si>
  <si>
    <t>VK_327</t>
  </si>
  <si>
    <t>Verify the order of displaying cards in Carousel section of Read tab when there is no publishing contents
Steps :
1. Launch the Voot Kids App
2. Login with Valid Credentials(TL/G+/FB)
3. Navigate to Read tab.
4. Verify the displaying order of carousel assets.</t>
  </si>
  <si>
    <t>Following priority oder should be displayed.
1. Recommendations (no overlap with just for you bucket- recommendations with higher relevance should appear here, rest should go to ‘Just For You’ bucket). 
2. Favourites 
3. History – Last watched shows 
4. Popular/Most read books (5) in the network should be shown
Note : Next bucket of content should be displayed only if there is nothing in the first one</t>
  </si>
  <si>
    <t>VK_328</t>
  </si>
  <si>
    <t>Book card Meta Deta</t>
  </si>
  <si>
    <t>Verify the type of cards available in masthead carousel for Read tab
Steps:
1. Launch Voot kids app
2. Tap on Read tab
3. Observe the displayed cards</t>
  </si>
  <si>
    <t xml:space="preserve">Cards should be only of type:
1.Books
</t>
  </si>
  <si>
    <t>VK_329</t>
  </si>
  <si>
    <t>Verify metadata for book card in carousel section:
Steps:
1. Launch the Voot Kids app
2. Click on Read icon in top bar menu
3. Verify the book card metadata.</t>
  </si>
  <si>
    <t>Metadata for book card should be:
1. Image
2. Book Title
3. Author Name
4. Book icon</t>
  </si>
  <si>
    <t>VK_330</t>
  </si>
  <si>
    <t>Verify user is able swipe horizontal  in Read tab when 5 cards available
Steps:
1. Launch the Voot Kids App
2. Login with valid credentials (TL/G+/FB)
3. Tap on Read icon top menu bar
4. Swipe horizontal right in carousel section of Read 
5. Now swipe horizontal left and verify</t>
  </si>
  <si>
    <t xml:space="preserve">User should able to swipe horizontal right and left in carousel sction of Read </t>
  </si>
  <si>
    <t>Property issue only for iOS</t>
  </si>
  <si>
    <t>VK_331</t>
  </si>
  <si>
    <t>Verify the availibility of pagination indicator below the carousel card in Read
Steps:
1. Launch the Voot Kids app
2. Login with valida credentials(TL/G+/FB)
3. Tap on Read icon in top menu bar
4. Look for pagination indicator</t>
  </si>
  <si>
    <t>Carousel pagination should be available in Read</t>
  </si>
  <si>
    <t>VK_332</t>
  </si>
  <si>
    <t>Verify the UI of pagination indicator below the carousel card in Read
Steps:
1. Launch the Voot Kids app
2. Login with valida credentials(TL/G+/FB)
3. Tap on Read icon in top menu bar
4. Verify the UI of  pagination indicator</t>
  </si>
  <si>
    <t>VK_333</t>
  </si>
  <si>
    <t>Verify the pagination indicator is changes as soon as user swipe the cards towards right and left
Steps:
1. Launch the Voot Kids app
2. Login with valida credentials(TL/G+/FB)
3. Tap on Read icon in top menu bar
4. Swipe right the carousel card
5. Look the pagination indicator
6. Now swipe left and look the pagination indicator</t>
  </si>
  <si>
    <t>VK_334</t>
  </si>
  <si>
    <t>Verify the background UI of "Read" tab - carousel
Steps:
1. Launch Voot Kids app
2. Navigate to Read tab
3. Observe the carousel background logo</t>
  </si>
  <si>
    <t>The background UI of carousel in Read tab should have Read logo and the section color should be in Red(Background color is configurable).
Refer SS : https://app.zeplin.io/project/59e4c930b056135c0aaa18f1/screen/5a60e0bb0bc236e05ffc6cd4</t>
  </si>
  <si>
    <t>https://projects.invisionapp.com/share/FEF0OTN5M#/screens/274361651</t>
  </si>
  <si>
    <t>VK_335</t>
  </si>
  <si>
    <t>Masthead Carousel</t>
  </si>
  <si>
    <t>Click Functionality</t>
  </si>
  <si>
    <t>Validate if the user navigates to book programme info page from carousel:
Steps:
1. Launch Voot kids app
2. Tap on Read tab
3. Tap on any of contents from carousel</t>
  </si>
  <si>
    <t>User should navigate to respective program info screen when tapping from carousel</t>
  </si>
  <si>
    <t>Voot Kids_Product requirements V5 - Page 6</t>
  </si>
  <si>
    <t>VK_336</t>
  </si>
  <si>
    <t>Verify the Read tab UI post selecting the tab.
Steps:
1. Launch Voot Kids app
2. Navigate to Read tab.
3. Observe the tab UI.</t>
  </si>
  <si>
    <t>Background color of the tab should be in Red and the tab should get highlighted in Red color.
Note: Background color is configurable.</t>
  </si>
  <si>
    <t>Not automatable-&gt;Color verification</t>
  </si>
  <si>
    <t>VKIOS-20</t>
  </si>
  <si>
    <t>VK_337</t>
  </si>
  <si>
    <t>Reader Content - Configurable Trays</t>
  </si>
  <si>
    <t>Verify the type of cards present under Configurable trays:
Steps:
1. Launch Voot Kids app.
2. Tap on Read
3. Scroll till any Reader Content - Configurable tray.
4. Observe the type of displayed cards.</t>
  </si>
  <si>
    <t>Book cards should be present under Reader content - configurable trays</t>
  </si>
  <si>
    <t>https://app.zeplin.io/project/59e4c96bb2d2088b140d00a9/screen/5a5e34299962c7ad5c5cadb8</t>
  </si>
  <si>
    <t>VK_338</t>
  </si>
  <si>
    <t>Verify the functionality by tapping tray name:
Steps:
1. Launch Voot kids app
2. Tap on Read tab
3. Scroll till any of the Reader Content - Configurable tray.
4. Tap on the tray name.
5. Observe the functionality.</t>
  </si>
  <si>
    <t>VK_339</t>
  </si>
  <si>
    <t>Verify the card metadata :
Steps:
1. Launch Voot kids app
2. Tap on Read tab
3. Scroll till any of the Reader Content - Configurable tray.
4. Observe the card metadata.</t>
  </si>
  <si>
    <t>Following metadata to be displayed for the cards:
1. Thumbnail of the respective Book
2. Static blurred image of the book
2. Name of the Book
3. Author name 
4. Book icon</t>
  </si>
  <si>
    <t>VK_340</t>
  </si>
  <si>
    <t>Verify the availibility of 'See All' Button in 'any configurable' tray if there are &gt; 8 cards.
Steps:
1. Launch Voot kids app
2. Tap on Read tab
3. Scroll till 'any configurable' tray.
4. Look for 'See All' button.</t>
  </si>
  <si>
    <t xml:space="preserve">See All' button should be displayed if the tray has more than 8 cards.
</t>
  </si>
  <si>
    <t>https://app.zeplin.io/project/5ac5f1a650595036620957f3/screen/5ac5f87e2eab838e7c7e6181</t>
  </si>
  <si>
    <t>VK_341</t>
  </si>
  <si>
    <t>Verify the availibility of 'See All' button in 'any configurable' tray if there are 8 cards
Steps:
1. Launch Voot kids app
2. Tap on Read tab
3. Scroll till 'any configurable' tray.
4. Look for 'See All' button.</t>
  </si>
  <si>
    <t xml:space="preserve">See All' button should NOT be displayed if the tray has 8 cards.
</t>
  </si>
  <si>
    <t>VK_342</t>
  </si>
  <si>
    <t>Verify the availibility of 'See All' button in 'any configurable tray if there are &lt; 8 cards.
Steps:
1. Launch Voot kids app
2. Tap on Read tab
3. Scroll till 'any configurable' tray.
4. Look for 'See All' button.</t>
  </si>
  <si>
    <t xml:space="preserve">See All' button should NOT be displayed if the tray has less than 8 cards.
</t>
  </si>
  <si>
    <t>VK_343</t>
  </si>
  <si>
    <t>Verify 'See All' button functionality:
Steps:
1. Launch Voot kids app
2. Tap on Read tab
3. Scroll till any of the Reader Content - Configurable tray.
4. Tap on 'See All' button
5. Observe the behavior.</t>
  </si>
  <si>
    <t>VK_344</t>
  </si>
  <si>
    <t>Verify the navigation when tapping on cards:
Steps:
1. Launch Voot kids app
2. Tap on Read tab
3. Scroll till any of the Reader Content - Configurable tray.
4. Tap on any of the displayed card.
5. Observe the nevigation.</t>
  </si>
  <si>
    <t>Tapping on Book card - should lead user to program info page.</t>
  </si>
  <si>
    <t>VK_345</t>
  </si>
  <si>
    <t>Reader Content - Configurable Trays - List View</t>
  </si>
  <si>
    <t xml:space="preserve">Verify UI of 'Reader Content - Configurable' tray list view page:
Steps:
1. Launch Voot kids app
2. Tap on Read tab
3. Scroll till any of the 'Reader Content - Configurable' tray.
4. Tap on 'See All' button.
5. Observe the page UI.
</t>
  </si>
  <si>
    <t>VK_346</t>
  </si>
  <si>
    <t>Verify the scroll functionality of 'Reader Content - Configurable' tray list view page:
Steps:
1. Launch Voot kids app
2. Tap on Read tab
3. Scroll till any of the 'Reader Content - Configurable' tray.
4. Tap on 'See All' button.
5. Scroll the page.
6. Observe the behavior.</t>
  </si>
  <si>
    <t>VK_347</t>
  </si>
  <si>
    <t>Audio/Listen</t>
  </si>
  <si>
    <t>Verify the Carousel section UI in Listen tab:
Steps:
1. Launch the Voot Kids App
2. Login with valid  credential (TL/G+/FB)
3. Tap on Listen icon
3. Verify the Carousel section UI in Listen tab</t>
  </si>
  <si>
    <t>Carousel section UI should be as below:
1. One card should be fully visible 
2. 2nd card should be half visible</t>
  </si>
  <si>
    <t>VK_348</t>
  </si>
  <si>
    <t>Verify the Carousel section UI in Listen tab:
Steps:
1. Launch the Voot Kids App
2. Login with valid  credential (TL/G+/FB)
3. Tab on Read icon in menu bar
3. Verify the Carousel section UI.</t>
  </si>
  <si>
    <t>Carousel section UI should be as follow:
1. Two Cards should be completely visible 
2.  3rd tile should be half visible</t>
  </si>
  <si>
    <t>VK_349</t>
  </si>
  <si>
    <t>Verify the order of displaying cards in Carousel section of Listen tab:
Steps :
1. Launch the Voot Kids App
2. Login with Valid Credentials(TL/G+/FB)
3. Navigate to Listen tab.
4. Verify the displaying order of carousel assets.</t>
  </si>
  <si>
    <t xml:space="preserve">Following priority oder should be displayed.
1. Publishing 
2. Recommendations (no overlap with just for you bucket- recommendations with higher relevance should appear here, rest should go to ‘Just For You’ bucket). 
3. Favourites 
4. History – Last watched shows 
5. Popular/Most heard audio books (5) in the network should be shown
</t>
  </si>
  <si>
    <t>VK_350</t>
  </si>
  <si>
    <t>Verify the order of displaying cards in Carousel section of Listen tab when there is no publishing contents
Steps :
1. Launch the Voot Kids App
2. Login with Valid Credentials(TL/G+/FB)
3. Navigate to Listen tab.
4. Verify the displaying order of carousel assets.</t>
  </si>
  <si>
    <t>Following priority oder should be displayed.
1. Recommendations (no overlap with just for you bucket- recommendations with higher relevance should appear here, rest should go to ‘Just For You’ bucket). 
2. Favourites 
3. History – Last watched shows 
4. Popular/Most heard audio books (5) in the network should be shown
Note : Next bucket of content should be displayed only if there is nothing in the first one</t>
  </si>
  <si>
    <t>VK_351</t>
  </si>
  <si>
    <t>Audio book card Meta Deta</t>
  </si>
  <si>
    <t>Verify the type of cards available in masthead carousel for Listen tab
Steps:
1. Launch Voot kids app
2. Tap on Listen tab
3. Observe the displayed cards</t>
  </si>
  <si>
    <t>Cards should be only of type
1.Audio Books</t>
  </si>
  <si>
    <t>VK_352</t>
  </si>
  <si>
    <t>Carousel items for a Audio tile should have below meta deta :
1. Image
2. Book Title
3. Author Name
4. Listen icon</t>
  </si>
  <si>
    <t>VK_353</t>
  </si>
  <si>
    <t>Audio book card - Tap</t>
  </si>
  <si>
    <t>Verify the functionality by tapping on Audio book card:
Steps:
1. Launch Voot Kids app.
2. Tap on Listen tab.
3. Tap on any Audio card.
4. Observe the redirection.</t>
  </si>
  <si>
    <t>VK_354</t>
  </si>
  <si>
    <t>Verify user is able swipe horizontal  in Listen tab when 5 cards available
Steps:
1. Launch the Voot Kids App
2. Login with valid credentials (TL/G+/FB)
3. Tap on Listen icon top menu bar
4. Swipe horizontal right in carousel section of Listen
5. Now swipe horizontal left and verify</t>
  </si>
  <si>
    <t>User should able to swipe horizontal right and left in carousel sction of Listen</t>
  </si>
  <si>
    <t>VK_355</t>
  </si>
  <si>
    <t>Verify user remains in same card after minimize and resuming the app
Steps:
1. Launch the Voot Kids app
2. Login with valida credentials(TL/G+/FB)
3. Tap on Listen icon in top menu bar
3. Swipe horizontal to 2nd-4th card position in Watch tab
4. Minimize and resume the app 
Note :  Validate this tes case for each card position</t>
  </si>
  <si>
    <t>VK_356</t>
  </si>
  <si>
    <t>Verify the availibility of pagination indicator below the carousel card in Listen
Steps:
1. Launch the Voot Kids app
2. Login with valida credentials(TL/G+/FB)
3. Tap on Listen icon in top menu bar
4. Look for pagination indicator</t>
  </si>
  <si>
    <t>Carousel pagination should be available in Listen</t>
  </si>
  <si>
    <t>VK_357</t>
  </si>
  <si>
    <t>Verify the UI of pagination indicator below the carousel card in Listen
Steps:
1. Launch the Voot Kids app
2. Login with valida credentials(TL/G+/FB)
3. Tap on Listen icon in top menu bar
4. Verify the UI of  pagination indicator</t>
  </si>
  <si>
    <t>VK_358</t>
  </si>
  <si>
    <t>Verify the pagination indicator is changes as soon as user swipe the cards towards right and left
Steps:
1. Launch the Voot Kids app
2. Login with valida credentials(TL/G+/FB)
3. Tap on Listen icon in top menu bar
4. Swipe right the carousel card
5. Look the pagination indicator
6. Now swipe left and look the pagination indicator</t>
  </si>
  <si>
    <t>VK_359</t>
  </si>
  <si>
    <t>Verify the background UI of "Listen" tab - carousel
Steps:
1. Launch Voot Kids app
2. Navigate to Listen tab
3. Observe the carousel background logo</t>
  </si>
  <si>
    <t>The background UI of carousel in Listen tab should have Listen logo and the section color should be in Cyan/Aqua(Background color is configurable).
Refer SS : https://app.zeplin.io/project/59e4c930b056135c0aaa18f1/screen/5a60e0bb0bc236e05ffc6cd4</t>
  </si>
  <si>
    <t>https://projects.invisionapp.com/share/FEF0OTN5M#/screens/274361639</t>
  </si>
  <si>
    <t>VK_360</t>
  </si>
  <si>
    <t>Verify the Listen tab UI post selecting the tab.
Steps:
1. Launch Voot Kids app
2. Navigate to Listen tab.
3. Observe the tab UI.</t>
  </si>
  <si>
    <t>Background color of the tab should be in Cyan/Aqua and the tab should get highlighted in Cyan/Aqua color.
Note: Background color is configurable.</t>
  </si>
  <si>
    <t>VKIOS-19</t>
  </si>
  <si>
    <t>VK_361</t>
  </si>
  <si>
    <t>Audio Player Content - Configurable Trays</t>
  </si>
  <si>
    <t>Verify the type of cards present under Configurable trays:
Steps:
1. Launch Voot Kids app.
2. Tap on Listen tab
3. Scroll till any Audio Reader Content - Configurable tray.
4. Observe the type of displayed cards.</t>
  </si>
  <si>
    <t>Audio Book cards should be present under Reader content - configurable trays</t>
  </si>
  <si>
    <t>Mobile- https://app.zeplin.io/project/5ac5f1a650595036620957f3/screen/5ac5f87e61dada8d28e848c6
Tablet - https://app.zeplin.io/project/59e4c930b056135c0aaa18f1/screen/5a5e03fedff30e6d2dbb7620</t>
  </si>
  <si>
    <t>VK_362</t>
  </si>
  <si>
    <t>Verify the functionality by tapping tray name:
Steps:
1. Launch Voot kids app
2. Tap on Listen tab
3. Scroll till any of the Audio Reader Content - Configurable tray.
4. Tap on the tray name.
5. Observe the functionality.</t>
  </si>
  <si>
    <t>VK_363</t>
  </si>
  <si>
    <t>Verify the card metadata :
Steps:
1. Launch Voot kids app
2. Tap on Listen tab
3. Scroll till any of the Audio Reader Content - Configurable tray.
4. Observe the card metadata.</t>
  </si>
  <si>
    <t>Following metadata to be displayed for the cards:
1. Thumbnail of the respective Audio Book
2. Static blurred image of the Audio book
2. Name of the Audio Book
3. Author name 
4. Listen icon</t>
  </si>
  <si>
    <t>VK_364</t>
  </si>
  <si>
    <t>Verify the availibility of 'See All' Button in 'any configurable' tray if there are &gt; 8 cards.
Steps:
1. Launch Voot kids app
2. Tap on Listen tab
3. Scroll till 'any configurable' tray.
4. Look for 'See All' button.</t>
  </si>
  <si>
    <t>https://app.zeplin.io/project/5ac5f1a650595036620957f3/screen/5ac5f87e61dada8d28e848c6</t>
  </si>
  <si>
    <t>VK_365</t>
  </si>
  <si>
    <t>Verify the availibility of 'See All' button in 'any configurable' tray if there are 8 cards
Steps:
1. Launch Voot kids app
2. Tap on Listen tab
3. Scroll till 'any configurable' tray.
4. Look for 'See All' button.</t>
  </si>
  <si>
    <t>VK_366</t>
  </si>
  <si>
    <t>Verify the availibility of 'See All' button in 'any configurable' tray if there are &lt; 8 cards.
Steps:
1. Launch Voot kids app
2. Tap on Listen tab
3. Scroll till 'any configurable' tray.
4. Look for 'See All' button.</t>
  </si>
  <si>
    <t>VK_367</t>
  </si>
  <si>
    <t>Verify 'See All' button functionality:
Steps:
1. Launch Voot kids app
2. Tap on Listen tab
3. Scroll till any of the Audio Reader Content - Configurable tray.
4. Tap on 'See All' button
5. Observe the behavior.</t>
  </si>
  <si>
    <t>VK_368</t>
  </si>
  <si>
    <t>Verify the navigation when tapping on cards:
Steps:
1. Launch Voot kids app
2. Tap on Listen tab
3. Scroll till any of the Audio Reader Content - Configurable tray.
4. Tap on any of the displayed card.
5. Observe the nevigation.</t>
  </si>
  <si>
    <t>Tapping on Audio Book card - should lead user to Program info page</t>
  </si>
  <si>
    <t>VK_369</t>
  </si>
  <si>
    <t>Audio Player Content - Configurable Trays - List View</t>
  </si>
  <si>
    <t xml:space="preserve">Verify UI of 'Reader Content - Configurable' tray list view page:
Steps:
1. Launch Voot kids app
2. Tap on Listen tab
3. Scroll till any of the 'Audio Reader Content - Configurable' tray.
4. Tap on 'See All' button.
5. Observe the page UI.
</t>
  </si>
  <si>
    <t>VK_370</t>
  </si>
  <si>
    <t>Verify the scroll functionality of 'Audio Reader Content - Configurable' tray list view page:
Steps:
1. Launch Voot kids app
2. Tap on Listen tab
3. Scroll till any of the 'Audio Reader Content - Configurable' tray.
4. Tap on 'See All' button.
5. Scroll the page.
6. Observe the behavior.</t>
  </si>
  <si>
    <t>VK_371</t>
  </si>
  <si>
    <t>Audio Book Detail Page UI</t>
  </si>
  <si>
    <t xml:space="preserve">Verify the UI of Audio book detail page UI:
Steps:
1. Launch Voot Kids app
2. Tap on Audios tab.
3. Tap on any of the audio book(except from carousel).
4. Observe the audio book detail page UI.
</t>
  </si>
  <si>
    <t>On tapping any of the audio books should lead to audio detail page with following sections:
1. Back button on top left corner 
2. Favouriting icon on top right corner
3. Thumbnail of the audio book cover
4. Play button below audio book cover(button should have curved edges)
5. Metadata
6. Narration Languages 
7. Age bracket(To be confirmed), duration
8. Download audio book opiton(Icon should be in Sky Blue color)
9. Editorial Tray(Ex: Related Shows Tray)</t>
  </si>
  <si>
    <t>VK_372</t>
  </si>
  <si>
    <t>Metadata Section</t>
  </si>
  <si>
    <t>Verify the Audio book detail page - metadata section:
Steps:
1. Launch Voot Kids app
2. Tap on Audios tab.
3. Tap on any of the audio book(except from carousel).
4. Scroll till Metadata section.
5. Observe the data displayed in metadata section.</t>
  </si>
  <si>
    <t>Metadata section should consist of below data:
1. Book Title(no limit)
2. Author(3 lines for author name)
3. Narrator(No max limit) - If Narrator info is not present, empty section should not be displayed. Instead, description should shift up. Also, narrator names should display in separate lines with a comma separator when there are multiple narrators.
4. Description</t>
  </si>
  <si>
    <t>Voot Kids_Product requirements V5 - Page 45</t>
  </si>
  <si>
    <t>VK_373</t>
  </si>
  <si>
    <t>Back Icon</t>
  </si>
  <si>
    <t>Verify the Back icon functionality in audio book detail page:
Steps:
1. Launch Voot Kids app
2. Tap on Audios tab.
3. Tap on any of the audio book(except from carousel).
4. Tap on Back icon present on top left corner of the page.
5. Observe the functionality.</t>
  </si>
  <si>
    <t>On tapping the Back icon from kids audio detail page, user should be navigated to the page from where the audio book is accessed.</t>
  </si>
  <si>
    <t>VK_374</t>
  </si>
  <si>
    <t>Play Button</t>
  </si>
  <si>
    <t>Verify Play button functionality:
Steps:
1. Launch Voot Kids app
2. Tap on Audios tab.
3. Tap on any of the audio book(except from carousel).
4. Tap on play button.
5. Observe the functionality.</t>
  </si>
  <si>
    <t>Audio player screen should launch.</t>
  </si>
  <si>
    <t>https://app.zeplin.io/project/59e4c96bb2d2088b140d00a9/screen/5a6f64d368b81ec42a8e471f</t>
  </si>
  <si>
    <t>VK_375</t>
  </si>
  <si>
    <t>Download Button</t>
  </si>
  <si>
    <t>Verify Download icon functionality:
Steps:
1. Launch Voot Kids app
2. Tap on Audios tab.
3. Tap on any of the audio book(except from carousel).
4. Tap on Download button.
5. Observe the functionality.</t>
  </si>
  <si>
    <t>As a user clicks on ‘Download Audiobook’ , respective Audiobook should be initiated to download and text shoud be displayed as 'Downloading Audiobook'</t>
  </si>
  <si>
    <t>Voot Kids_Product requirements V5 - Page 24
Change in requirement and the same has been discussed in Stand up</t>
  </si>
  <si>
    <t>Sprint 10</t>
  </si>
  <si>
    <t>VK_376</t>
  </si>
  <si>
    <t>Verify Download icon UI while downloading a content
Steps:
1. Launch Voot Kids app
2. Tap on Audios tab.
3. Tap on any of the audio book(except from carousel).
4. Tap on Download button.
5. Observe the functionality.</t>
  </si>
  <si>
    <t>The download audiobook CTA should change to ‘Downloading Audiobook’
When a download starts – Downloading in &lt;Language&gt; should be displayed in snack bar notification (Bottom of the screen)</t>
  </si>
  <si>
    <t>VK_377</t>
  </si>
  <si>
    <t>Verify Download icon UI while downloading a content when there are in-progress contents
Pre condition: In-progress contents should be there
Steps:
1. Launch Voot Kids app
2. Tap on Audios tab.
3. Tap on any of the audio book(except from carousel).
4. Tap on Download button.
5. Observe the functionality.</t>
  </si>
  <si>
    <t xml:space="preserve">The download audiobook CTA should change to ‘Downloading Audiobook’ and content should be added to Queue
If a download is queued – Download queued should be displayed in snack bar notification (Bottom of the screen)
</t>
  </si>
  <si>
    <t>VK_378</t>
  </si>
  <si>
    <t>Verify Download icon UI post complete download:
Steps:
1. Launch Voot Kids app
2. Tap on Audios tab.
3. Tap on any of the audio book(except from carousel).
4. Tap on Download button.
5. Observe the functionality.</t>
  </si>
  <si>
    <t xml:space="preserve">The download audiobook CTA should change to ‘Downloaded Audiobook’ 
Completed download – Download complete should be displayed in snack bar notification (Bottom of the screen)
</t>
  </si>
  <si>
    <t>VK_379</t>
  </si>
  <si>
    <t>Verify Download icon UI post complete download:
Steps:
1. Launch Voot Kids app
2. Tap on Audios tab.
3. Tap on any of the audio book(except from carousel).
4. Tap on Download button. Let the Download complete.
5. Observe the Download icon UI.</t>
  </si>
  <si>
    <t xml:space="preserve">The download audiobook CTA should change to ‘Downloaded Audiobook’ with a right tick mark(in green color). 
Completed download – Download completes hould be displayed in snack bar notification (Bottom of the screen)
</t>
  </si>
  <si>
    <t>Voot Kids_Product requirements V5 - Page 46</t>
  </si>
  <si>
    <t>VK_380</t>
  </si>
  <si>
    <t>Related Shows</t>
  </si>
  <si>
    <t xml:space="preserve">Verify the 'Related Shows' tray UI:
Steps:
1. Launch Voot Kids app
2. Tap on Audios tab.
3. Tap on any of the audio book(except from carousel).
4. Scroll down till Related Shows tray.
5. Observe the tray UI. </t>
  </si>
  <si>
    <t>Mobile - Cards should be displayed in 2 columns. Max 8 cards should be displyed in this tray. And all the cards should be completely visible without any 'See All' button.
Tablet - Cards should be displayed in 4 columns. Max 8 cards should be displayed in this tray. And all the cards should be completely visible without any 'See All' button.
Mobile &amp; Tablet - All the cards should have curved edges.</t>
  </si>
  <si>
    <t>VK_381</t>
  </si>
  <si>
    <t>Related Shows Tray</t>
  </si>
  <si>
    <t>Verify the type of cards to be displayed under 'Related Shows' tray:
Steps:
1. Launch Voot Kids app
2. Tap on Audios tab.
3. Tap on any of the audio book(except from carousel).
4. Scroll down till Related Shows tray.
5. Observe the type of cards displayed under the tray.</t>
  </si>
  <si>
    <t>Only Audio book cards should be displayed under 'Related Shows' tray which will be fetched from Recommendation engine API.</t>
  </si>
  <si>
    <t>VK_382</t>
  </si>
  <si>
    <t>Verify the metadata displayed for Audio book cards:
Steps:
1. Launch Voot Kids app
2. Tap on Audios tab.
3. Tap on any of the audio book(except from carousel).
4. Scroll down till Related Shows tray.
5. Observe the metadata displayed for the cards.</t>
  </si>
  <si>
    <t>Each audio book card should be displayed with below metadata: 
Image, story title (single line), author name (single line), blurred version of the audio book image in the background &amp; the book icon.</t>
  </si>
  <si>
    <t>VK_383</t>
  </si>
  <si>
    <t>Card Click</t>
  </si>
  <si>
    <t>Verify the functionality by tapping on audio book card:
Steps:
1. Launch Voot Kids app
2. Tap on Audios tab.
3. Tap on any of the audio book(except from carousel).
4. Scroll down till Related Shows tray.
5. Tap on any of the card.
6. Observe the functionality.</t>
  </si>
  <si>
    <t xml:space="preserve">User should navigate to the Programme Info page of the selected book. </t>
  </si>
  <si>
    <t>VK_384</t>
  </si>
  <si>
    <t xml:space="preserve">Verify the UI of the show detail screen:
Steps:
1.Launch the app.
2.Tap on any show.
3. Observe the page UI.
</t>
  </si>
  <si>
    <t>The user should be taken to the show detail screen of that watchable content and the following should be displayed:
1.Back button on the top left.
2.Character image.
3.Play button below the Character image.
4.Show title below Play button(No limit on no.of lines).
5.Show info below show title(No limit on no.of lines).
6.Languages available info(No limit on no.of lines)
7.Download Episodes button.
8.Episodes section.
9. Editorial section(Related Shows/Books/Audio Books)
Note: Placing of editorial section can vary</t>
  </si>
  <si>
    <t>Voot Kids_Product requirements V5 - Page 42</t>
  </si>
  <si>
    <t>VK_385</t>
  </si>
  <si>
    <t>Back button</t>
  </si>
  <si>
    <t>Verify the back button functionality:
Steps:
1.Launch the app.
2.Tap on any Show.
3.Tap on the Back button in the show detail screen
4. Observe the redirection.</t>
  </si>
  <si>
    <t>User should be taken back to the previous screen on tapping the back button.</t>
  </si>
  <si>
    <t>VK_386</t>
  </si>
  <si>
    <t>Downloads button</t>
  </si>
  <si>
    <t>Verify 'Download Episodes' button functionality:
Steps:
1.Launch the app.
2.Tap on any Show.
3.Tap on 'Download Episodes' button.
4. Observe the functionality.</t>
  </si>
  <si>
    <t>User should be navigated to the download episodes screen on tapping the 'Download Episodes' button.</t>
  </si>
  <si>
    <t>https://projects.invisionapp.com/share/FEF0OTN5M#/screens/275197633</t>
  </si>
  <si>
    <t>VK_387</t>
  </si>
  <si>
    <t>Play button</t>
  </si>
  <si>
    <t>Verify the Play button functionality for an unsubscribed user:
Steps:
1.Launch the app.
2.Tap on any Show.
3.Tap on the Play button.
4. Observe the functionality.</t>
  </si>
  <si>
    <t xml:space="preserve">Subscribe to voot kids pop-up should appear </t>
  </si>
  <si>
    <t>https://app.zeplin.io/project/5ac5f1a650595036620957f3/screen/5ac5fcad9459c56ea62d4c3c</t>
  </si>
  <si>
    <t>VK_388</t>
  </si>
  <si>
    <t>Verify the Play button functionality for a subscribed user:
Steps:
1.Launch the app.
2.Tap on any Show.
3.Tap on the Play button
4. Observe the functionality.</t>
  </si>
  <si>
    <t>Playback of the first episode listed under 'Episodes' tray should initiate on tapping the play button in the show detail screen.</t>
  </si>
  <si>
    <t>VK_389</t>
  </si>
  <si>
    <t>Episodes Tray</t>
  </si>
  <si>
    <t>Verify the UI of Episodes section:
Steps:
1.Launch the app.
2.Navigate to any show`s detail screen.
3.Scroll down to Episodes tray.
4. Observe the tray UI</t>
  </si>
  <si>
    <t>VK_390</t>
  </si>
  <si>
    <t>Verify the Episodes section UI whe the tray has &lt;=8 card:
Steps:
1.Launch the app.
2.Navigate to any show`s detail screen.
3.Scroll down to Episodes tray.
4. Observe the section UI.</t>
  </si>
  <si>
    <t>If there are &lt;=8 tiles(Mobile) - Section should show all the content on the same page and 'See All' button should disappear. 
Note:There is no way to go back to previous state.</t>
  </si>
  <si>
    <t>VK_391</t>
  </si>
  <si>
    <t>See All button</t>
  </si>
  <si>
    <t>Verify the See All button functionality:
Steps:
1.Launch the app.
2.Navigate to any show's detail screen.
3.Scroll down to Episodes tray.
4. Tap on 'See All' button.
5. Observe the functionality.</t>
  </si>
  <si>
    <t>On tapping the 'See All' button,user should be taken to All Episodes screen and on scrolling down in that screen,all content cards should lazy load.</t>
  </si>
  <si>
    <t>Less than or equal to 6 cards are available</t>
  </si>
  <si>
    <t>VK_392</t>
  </si>
  <si>
    <t>Tray Title</t>
  </si>
  <si>
    <t>Verify the functionality by tapping tray title
Steps:
1.Launch the app.
2.Navigate to any show's detail screen.
3.Scroll down to Episodes tray.
4. Tap on tray title.
5. Observe the functionality.</t>
  </si>
  <si>
    <t>User should be taken to 'EPISODES' screen when tapping tray title</t>
  </si>
  <si>
    <t>VK_393</t>
  </si>
  <si>
    <t>Sorting order</t>
  </si>
  <si>
    <t xml:space="preserve">Verify the sorting order of the episodes by default:
Pre-condtion:No contents should be watched from that show 
Steps:
1.Launch the app.
2.Navigate to any show detail screen.
3.Scroll down to Episodes section.
4. Observe the episodes sorting order.
</t>
  </si>
  <si>
    <t>The sorting should be in ascending order</t>
  </si>
  <si>
    <t>VK_394</t>
  </si>
  <si>
    <t>Verify if the recently played content holds the first position in the Episodes section :
Pre-condition:Watch any content from a show.Eg:Spongebob Square pants
Steps:
1.Launch the app.
2.Navigate to any show detail screen from which any content has been played.Eg:Spongebob square pants
3.Scroll down to Episodes section.
4. Observe the sorting order.</t>
  </si>
  <si>
    <t xml:space="preserve">The Recently played episode should hold the first position in the Episode section.
Note: This is irrespective of whether an episode has been fully watched or not. The last episode seen will always be first. 
</t>
  </si>
  <si>
    <t>Voot Kids_Product requirements V5 - Page 43</t>
  </si>
  <si>
    <t>VK_395</t>
  </si>
  <si>
    <t>Progress bar</t>
  </si>
  <si>
    <t>Verify if the Viewed progress of a content is displayed on the thumbnail of all the partially watched/fully watched contents:
Pre-condition:Few contents have to be partially watched from a show.Eg:Spongebob Square pants
Steps:
1.Launch the app.
2.Navigate to any show detail screen from which any content has been played.Eg:Spongebob square pants
3.Scroll down to Episodes section/Episodes screen.
4. Observe the sorting order.</t>
  </si>
  <si>
    <t>Viewed progress of all the contents that has been partially watched/completely watched should be displayed on the thumbnail.</t>
  </si>
  <si>
    <t>VK_396</t>
  </si>
  <si>
    <t>All Episodes screen</t>
  </si>
  <si>
    <t>Verify the UI of ALL Episodes screen:
Steps:
1.Launch the app.
2.Navigate to any show's detail screen.
3.Scroll down to Episodes tray.
4.Tap on the tray title of the episodes tray.
5.Observe the UI of the Episodes screen.</t>
  </si>
  <si>
    <t>8 episode contents should be displayed either in Ascending order.
Mobile - 2 columns
Tablet - 4 columns
Note: All the cards should have curved edges.</t>
  </si>
  <si>
    <t>No Columns cannot be verified</t>
  </si>
  <si>
    <t>VK_397</t>
  </si>
  <si>
    <t>All  Episodes screen</t>
  </si>
  <si>
    <t>Verify the sorting order of the episodes by default for a show in All  Episodes screen:
Pre-condtion:No contents should be watched from that show 
Steps:
1.Launch the app.
2.Navigate to any show detail screen.
3.Scroll down to Episodes section.
4.Tap on tray title/See All of the Episodes tray
5. Observe the episodes sorting order.</t>
  </si>
  <si>
    <t>The sorting in All episodes screen should be in Ascending order</t>
  </si>
  <si>
    <t>Verify the Scrolling functionality in All  Episodes screen:
Steps:
1.Launch the app.
2.Navigate to any show detail screen.
3.Scroll down to Episodes section.
4.Tap on Episodes tray.
5.Scroll down the screen</t>
  </si>
  <si>
    <t xml:space="preserve">Mobile - By default 8 cards will be displayed in All Episodes screen and the rest of the contents should lazy load as the user scrolls down.
Tablet - By default 8 cards will be displayed in All Episodes screen and the rest of the contents should lazy load as the user scrolls down.
</t>
  </si>
  <si>
    <t>VK_399</t>
  </si>
  <si>
    <t>Verify if the recently played content holds the first position in the Episodes section for :
Steps:
1.Launch the app.
2.Navigate to any show detail screen 
3.Scroll down to Episodes section.
4.Tap on Episodes tray.
5.Watch any content.
6.Navigate back to the Episodes tray under show detail screen.
4. Observe the sorting order in the episodes tray.</t>
  </si>
  <si>
    <t xml:space="preserve">The Recently played episode in the Episodes screen should hold the first position in the Episode tray displayed in the show detail/Programme screen.
Note: This is irrespective of whether an episode has been fully watched or not. The last episode seen will always be first. 
</t>
  </si>
  <si>
    <t>VK_400</t>
  </si>
  <si>
    <t>Verify if the Viewed progress of a content is displayed on the thumbnail of all the partially watched/completely watched contents in the episodes screen:
Steps:
1.Launch the app.
2.Navigate to any show detail screen.
3.Scroll down to Episodes tray
4.Tap on the right arrow of the Episodes tray.
5.Watch 2-3 contents(partial/complete).
6.Observe the thumbnail of all the partially watched contents in the episodes screen.
7.Navigate back to episodes tray under show detail screen.
8.Observe the thumbnail of the same episodes.(if it`s available in the Episodes tray)</t>
  </si>
  <si>
    <t>Viewed progress of all the contents that has been partially watched/completely watched should be displayed on the episode thumbnail in both Episodes screen and in Episodes tray(if the watched content is available on episodes tray).</t>
  </si>
  <si>
    <t>VK_401</t>
  </si>
  <si>
    <t>Verify the episode card metadata:
Steps:
1.Launch the app.
2.Navigate to any show detail screen.
3.Scroll down to Episodes tray
4.Tap See All button of the Episodes tray.
5. Observe the displayed card metadata.</t>
  </si>
  <si>
    <t>Episode card should have below metadata:
1. Episode Thumbnail
2. Episode Title(Should not go beyond 2 lines)
3. Episode Number</t>
  </si>
  <si>
    <t>VK_402</t>
  </si>
  <si>
    <t>Books Tray</t>
  </si>
  <si>
    <t>Verify the UI of Books tray:
Steps:
1.Launch the app.
2.Navigate to any show detail screen.
3.Scroll down to Books tray.
4.Observe the books tray UI.
Note:This tray will be displayed only if there is a book related to the character displayed in the show detail screen</t>
  </si>
  <si>
    <t>The Books tray should be displayed as follows:
1.Two Book cards which are swipeable horizontally.
Note:
All the cards should have curved edges.</t>
  </si>
  <si>
    <t>Voot Kids_Product requirements V5 - Page 42
https://app.zeplin.io/project/5ac5f1a650595036620957f3/screen/5ac5fcad310669e61e084ae4</t>
  </si>
  <si>
    <t>VK_403</t>
  </si>
  <si>
    <t>The Books tray should be displayed as follows:
1.Four Book cards which are swipeable horizontally.
Note:
All the cards should have curved edges.</t>
  </si>
  <si>
    <t>VK_404</t>
  </si>
  <si>
    <t>Verify if the books displayed are related to the character displayed in the show detail screen:
Steps:
1.Launch the app.
2.Navigate to any show detail screen.
3.Scroll down to Books tray.
4.Observe the books tray.</t>
  </si>
  <si>
    <t>Only the books related to the Character in the show detail screen should be displayed</t>
  </si>
  <si>
    <t>VK_405</t>
  </si>
  <si>
    <t>Verify the metadata displayed for Book cards:
Steps:
1.Launch the app.
2.Navigate to any show detail screen from which any content has been played.Eg:Spongebob square pants
3.Scroll down to Books tray.
4.Observe the books tray.</t>
  </si>
  <si>
    <t>Meta data of each of the cards should display the following:
1.Book Image, Book title (single line), author name (single line), blurred version of the book image in the background &amp; the book icon on the bottom right.</t>
  </si>
  <si>
    <t>VK_406</t>
  </si>
  <si>
    <t>Verify the navigation to book detail screen when user taps on any of the book card:
Steps:
1.Launch the app.
2.Navigate to any show detail screen.  
3.Scroll down to Books tray.
4.Tap on any of the book cards
5. Observe the navigation.</t>
  </si>
  <si>
    <t>User should be navigated to the respective Book detail screen</t>
  </si>
  <si>
    <t>VK_407</t>
  </si>
  <si>
    <t>Audiobooks Tray</t>
  </si>
  <si>
    <t>Verify the UI of Audiobooks tray:
Steps:
1.Launch the app.
2.Navigate to any show detail screen.
3.Scroll down to Audiobooks tray.
4.Observe the Audiobooks tray UI.
Note:This tray will be displayed only if there is an Audiobook related to the character displayed in the show detail screen</t>
  </si>
  <si>
    <t>The Audiobooks tray should be displayed as follows:
1.Two Book cards which are swipeable horizontally.
Note:
All the cards should have curved edges.</t>
  </si>
  <si>
    <t xml:space="preserve">Voot Kids_Product requirements V5 - Page 42
</t>
  </si>
  <si>
    <t>VK_408</t>
  </si>
  <si>
    <t>The Audiobooks tray should be displayed as follows:
1.Four Book cards which are swipeable horizontally.
Note:
All the cards should have curved edges.</t>
  </si>
  <si>
    <t>VK_409</t>
  </si>
  <si>
    <t>Verify if the Audiobooks displayed are related to the character displayed in the show detail screen:
Steps:
1.Launch the app.
2.Navigate to any show detail screen.
3.Scroll down to Audiobooks tray.
4.Observe the type of audio books cards displayed.</t>
  </si>
  <si>
    <t>Only the audio books related to the Character in the show detail screen should be displayed</t>
  </si>
  <si>
    <t>VK_410</t>
  </si>
  <si>
    <t>Verify the metadata displayed for Audiobooks cards:
Steps:
1.Launch the app.
2.Navigate to any show detail screen from which any content has been played.Eg:Spongebob square pants
3.Scroll down to Audiobooks tray.
4.Observe the Audiobook cards metadata.</t>
  </si>
  <si>
    <t>Each audio book card should be displayed with below metadata: 
Image, story title (single line), author name (single line), blurred version of the audio book image in the background &amp;  Music icon.</t>
  </si>
  <si>
    <t>VK_411</t>
  </si>
  <si>
    <t>Verify the navigation to Audiobook detail screen when user taps on any of the Audiobook card:
Steps:
1.Launch the app.
2.Navigate to any show detail screen.  
3.Scroll down to Audiobook tray.
4.Tap on any of the Audiobook cards</t>
  </si>
  <si>
    <t>User should be navigated to the respective Audiobook detail screen</t>
  </si>
  <si>
    <t>VK_412</t>
  </si>
  <si>
    <t>Verify the 'Related Shows' tray UI:
Steps:
1.Launch the app.
2.Navigate to any show detail screen
3.Scroll down to Related Shows tray.
4.Observe the tray UI.</t>
  </si>
  <si>
    <t>Mobile - Show Cards should be displayed in 2 columns. Max 8 cards should be displyed in this tray. And all the cards should be completely visible without any 'See All' button.
Tablet - Show Cards should be displayed in 4 columns. Max 8 cards should be displayed in this tray. And all the cards should be completely visible without any 'See All' button.
Mobile &amp; Tablet - All the cards should have curved edges.</t>
  </si>
  <si>
    <t>Voot Kids_Product requirements V5 - Page 44</t>
  </si>
  <si>
    <t>No of columns cannot be verified</t>
  </si>
  <si>
    <t>VK_413</t>
  </si>
  <si>
    <t>Verify the type of cards displayed under 'Related Shows' tray:
Steps:
1.Launch the app.
2.Navigate to any show detail screen. 
3.Scroll down to Related Shows tray.
4. Observe the type of cards displayed under the tray.</t>
  </si>
  <si>
    <t>Related Tray - Only Show cards  should be displayed under 'Related' tray which will be fetched from Recommendation engine API.
You May Also Like - Only episode cards  should be displayed under 'You May Also Like' tray which will be fetched from TA Wrapper API's.</t>
  </si>
  <si>
    <t>VK_414</t>
  </si>
  <si>
    <t>Verify the metadata displayed for each of the cards:
Steps:
1. Launch Voot Kids app
2. Navigate to any show detail screen. 
3. Scroll down to Related Shows tray.
4. Observe the metadata displayed for the cards.</t>
  </si>
  <si>
    <t>Show card metadata - Character Image, Show/Character title (single line),Speech bubble(Colour of the speech bubble should be same as the character)
Note: All cards should have curved edges.</t>
  </si>
  <si>
    <t>Images not validated</t>
  </si>
  <si>
    <t>VK_415</t>
  </si>
  <si>
    <t>Verify the functionality by tapping on cards:
Steps:
1. Launch Voot Kids app
2.Navigate to any show detail screen. 
3.Scroll down to Related Shows tray.
4.Tap on any of the show cards.
5. Observe the card navigation.</t>
  </si>
  <si>
    <t>Show card - User should be navigated to the respective show detail screen.</t>
  </si>
  <si>
    <t>VKIDS-346</t>
  </si>
  <si>
    <t>VKIDS-364</t>
  </si>
  <si>
    <t>VK_416</t>
  </si>
  <si>
    <t>Ebook Programme Info</t>
  </si>
  <si>
    <t>Ebook Detail page</t>
  </si>
  <si>
    <t>Books Detail Page UI</t>
  </si>
  <si>
    <t>Verify the UI of the book detail screen:
Steps:
1. Launch the app.
2. Tap on Read tab.
3. Tap on any of the book
4. Observe the UI</t>
  </si>
  <si>
    <t>The user should be taken to the Ebook detail screen and the following items should be displayed:
1.Book detail level Favoriting button on the top right.
2.Back button on the top left.
3.Book cover image
4. Preview button in orange colour below the book cover image(Mobile) &amp; Next to the book cover image(tablet) and button should have curved edges
5. Metadata
6. Book level/Age bracket,Reading time,Narration with icons present inside the circle 
7.Download Book button. (Download icon UI in sky blue colour)
8. Configurable Trays(Ex: Related Shows Tray)</t>
  </si>
  <si>
    <t>Tablet: https://app.zeplin.io/project/59e4c930b056135c0aaa18f1/screen/5a5e068245c24645b3462e25
Mobile:
https://app.zeplin.io/project/5ac5f1a650595036620957f3/screen/5ac5fcacffdf491fb68ecce5</t>
  </si>
  <si>
    <t>VK_417</t>
  </si>
  <si>
    <t>Metadata</t>
  </si>
  <si>
    <t xml:space="preserve">Verify the metadata of  the book:
Steps:
1.Launch the app.
2. Tap on Read tab.
3. Tap on any of the book
4. Scroll down till metadata section
5. Observe the data displayed in metadata section.
</t>
  </si>
  <si>
    <t>Metadata section should consist of below data:
1. Book title
2. Author name (No limit)
3. Description</t>
  </si>
  <si>
    <t>Voot Kids_Product requirements V5 - Page 49</t>
  </si>
  <si>
    <t xml:space="preserve">Verify the UI of the book detail screen if book has no narration option:
Steps:
1.Launch the app.
2. Tap on Read tab.
3. Tap on any of the book
4. Observe the UI
</t>
  </si>
  <si>
    <t>Book detail screen page should have below menitoned items:
1. Level Number
2. Read Time icon with vlaue = Hyphen ( - )
3. Narration icon and diagonal slash against the icon(Refer - https://app.zeplin.io/project/5ac5f1a650595036620957f3/screen/5c628b4756c8a99b36016622)</t>
  </si>
  <si>
    <t>Voot Kids_Product requirements V5 - Page 49
VKIOS-1404</t>
  </si>
  <si>
    <t>VK_419</t>
  </si>
  <si>
    <t>Favorite</t>
  </si>
  <si>
    <t>Verify the click funtionality on tapping on favourite icon in book detail page
Steps:
1.Launch the app.
2. Tap on Read tab.
3. Tap on any of the book
4. Tap on Favourite icon present on top right corner of the page.
5. Observe the Functionality</t>
  </si>
  <si>
    <t>On tapping the favourite icon from book detail page, the respective book should be added under Favorites section in My Stuff tab and Favorite icon UI should get changed</t>
  </si>
  <si>
    <t>VK_420</t>
  </si>
  <si>
    <t>Unfavorite</t>
  </si>
  <si>
    <t>Verify the favourites functionality when user deselects the favourite button:
Pre-condition: This TC should be executed for the show which has been favourited already.
Steps:
1. Launch Voot Kids app
2. Navigate to any of the book detail page
3. Tap on Favourite icon present on top right corner of the page</t>
  </si>
  <si>
    <t>On tapping the favourites button,the favorites button should be dehighlighted and that particular show should be removed from the favourites section under my stuffs tab</t>
  </si>
  <si>
    <t>VK_421</t>
  </si>
  <si>
    <t>Verify the click funtionality on tapping on back icon in book detail page
Steps:
1.Launch the app.
2. Tap on Read tab.
3. Tap on any of the book
4. Tap on back icon present on top left corner of the page
5. Observe the Functionality</t>
  </si>
  <si>
    <t>On tapping the back icon from book detail page, should take user back to the page from where the redirection initiated.</t>
  </si>
  <si>
    <t>VK_422</t>
  </si>
  <si>
    <t>Background image</t>
  </si>
  <si>
    <t>Verify the background image on the book detail page
Steps:
1.Launch the app.
2. Tap on Read tab.
3. Tap on any of the book
4. Observe the background image</t>
  </si>
  <si>
    <t>Background image should match with mock SS
SS link: 
https://app.zeplin.io/project/59e4c96bb2d2088b140d00a9/screen/5a6215e3ac985e93ce0d6da6</t>
  </si>
  <si>
    <t>Cant verify image</t>
  </si>
  <si>
    <t>Try</t>
  </si>
  <si>
    <t>Verify the Try button functionality in Book detail page 
Steps:
1.Launch the app.
2. Tap on Read tab.
3. Tap on any of the book
4. Tap on Try button
5. Observe the behaviour</t>
  </si>
  <si>
    <t>Reader player screen should launch. ( when user clicks on ‘Preview’, max of 5 pages of the book should be streamed and available to preview without download.)</t>
  </si>
  <si>
    <t>VK_424</t>
  </si>
  <si>
    <t>Post preview</t>
  </si>
  <si>
    <t>Verify if Download overlay screen is displayed post completion of 5 pages
Steps:
1.Launch the app.
2. Tap on Read tab.
3. Tap on any of the book
4. Tap on Preview button
5. Try flipping the page post naration/preview completes.
6. Observe the functionality</t>
  </si>
  <si>
    <t>Post completion of 5 pages of book, download overlay screen should be displayed on the reader sceen with message 'Download this e-Book to continue reading' and 'Download' CTA</t>
  </si>
  <si>
    <t>https://zpl.io/bLOmKmY</t>
  </si>
  <si>
    <t>VK_425</t>
  </si>
  <si>
    <t>Download Pop Up - Yes Button</t>
  </si>
  <si>
    <t>Verify the 'Yes' option functionality in the pop-up which appeared after preview completion:
Steps:
1.Launch the app.
2. Tap on Read tab.
3. Tap on any of the book
4. Tap on Preview button 
5. Try flipping the page post naration/preview completes.
6. Tap on Yes on the pop-up notification
7. Observe the Functionality</t>
  </si>
  <si>
    <t>An overlay of Ebook with message 'Download this e-Book to continue reading' and 'Download' CTA should be displayed post tapping on 'Yes' button in pop-up</t>
  </si>
  <si>
    <t>Voot Kids_Product requirements V5 - Page 50</t>
  </si>
  <si>
    <t>VK_426</t>
  </si>
  <si>
    <t>Download Pop Up - No Button</t>
  </si>
  <si>
    <t>Verify the Download functionality in Book detail page after Tapping on NO in pop-up notification:
Steps:
1. Launch the app.
2. Tap on Read tab.
3. Tap on any of the book
4. Tap on Preview button 
5. Try flipping the page post naration/preview completes.
6. Tap on No on the pop-up notification
7. Observe the functionality.</t>
  </si>
  <si>
    <t>When user hits ‘NO’ on the pop-up notification , action should be cancelled and keep the user on same page</t>
  </si>
  <si>
    <t>Sprint 16</t>
  </si>
  <si>
    <t>VKIDS-1846</t>
  </si>
  <si>
    <t>VKIDS-1877</t>
  </si>
  <si>
    <t>VK_427</t>
  </si>
  <si>
    <t>Download Overlay UI</t>
  </si>
  <si>
    <t>Verify the UI of Post preview overlay :
Steps:
1.Launch the app.
2. Tap on Read tab.
3. Tap on Preview button
4. Try flipping the page post preview completes.
5. Observe the Download overlay UI</t>
  </si>
  <si>
    <t>Download overlay UI should have below mentioned items:
1. Ebook Image at center
2. Ebook title below the image
3. Author name below the title
4. Message 'Download this e-Book to continue reading' written
5. 'Download' button with orange colour in curved edges</t>
  </si>
  <si>
    <t>VKIOS-753</t>
  </si>
  <si>
    <t>VK_428</t>
  </si>
  <si>
    <t>Download Overlay - Download</t>
  </si>
  <si>
    <r>
      <t xml:space="preserve">1. Tray name 
2. </t>
    </r>
    <r>
      <rPr>
        <b/>
        <sz val="11"/>
        <rFont val="Calibri"/>
      </rPr>
      <t>Mobile</t>
    </r>
    <r>
      <rPr>
        <sz val="11"/>
        <color rgb="FF000000"/>
        <rFont val="Calibri"/>
      </rPr>
      <t xml:space="preserve"> - 6+2 conten cards should be displayed in the episodes section with a 'See All' buttom in the bottom of that section.(6 completely visible contents+2 partially visible contents).
</t>
    </r>
    <r>
      <rPr>
        <b/>
        <sz val="11"/>
        <rFont val="Calibri"/>
      </rPr>
      <t>Tab</t>
    </r>
    <r>
      <rPr>
        <sz val="11"/>
        <color rgb="FF000000"/>
        <rFont val="Calibri"/>
      </rPr>
      <t xml:space="preserve"> - 4+4 conten cards should be displayed in the episodes section with a 'See All' buttom in the bottom of that section.(4 completely visible contents +4 partially visible contents).
</t>
    </r>
    <r>
      <rPr>
        <b/>
        <sz val="11"/>
        <rFont val="Calibri"/>
      </rPr>
      <t>Note</t>
    </r>
    <r>
      <rPr>
        <sz val="11"/>
        <color rgb="FF000000"/>
        <rFont val="Calibri"/>
      </rPr>
      <t xml:space="preserve">: All the cards should have curved edges.
Progress bar should be seen </t>
    </r>
    <r>
      <rPr>
        <b/>
        <sz val="11"/>
        <rFont val="Calibri"/>
      </rPr>
      <t xml:space="preserve">only </t>
    </r>
    <r>
      <rPr>
        <sz val="11"/>
        <color rgb="FF000000"/>
        <rFont val="Calibri"/>
      </rPr>
      <t>when user watch any episodes.</t>
    </r>
  </si>
  <si>
    <t>Verify the Functionality of 'Download' button in Download overlay
Steps:
1.Launch the app.
2. Tap on Read tab.
3. Tap on any of the book
4. Tap on Preview button
5. Read all preview pages. Download overlay appears.
6. Tap on 'Download' button 
7. Observe the behaviour</t>
  </si>
  <si>
    <t>Tapping on 'Download' button should initiate download for the particular book and next screen on the overlay should have 'Downloading..' text and downloading progress bar with 'Cancel' button CTA</t>
  </si>
  <si>
    <t>Product Requirement Change and same has been discussed in stand up
https://app.zeplin.io/project/59e4c96bb2d2088b140d00a9/screen/5b6315604bcaa71f3a56a384</t>
  </si>
  <si>
    <t>Not implemented</t>
  </si>
  <si>
    <t>VK_429</t>
  </si>
  <si>
    <t>Download Overlay - Post Download</t>
  </si>
  <si>
    <t>Verify the behaviour post downloading a content from Download overlay flow
Steps:
1.Launch the app.
2. Tap on Read tab.
3. Tap on any of the book
4. Tap on Preview button
5. Read all preview pages. Download overlay appears.
6. Tap on 'Download' button 
7. Observe the behaviour post completion of download</t>
  </si>
  <si>
    <t xml:space="preserve">After reaching 100% and completely downloading a book, user should land on the next page of the book inside reader player which is still unread. </t>
  </si>
  <si>
    <t>VKIOS-644</t>
  </si>
  <si>
    <t>VK_430</t>
  </si>
  <si>
    <t>Download Overlay - Cancel</t>
  </si>
  <si>
    <t>Verify the Functionality of 'Cancel' button in post preview overlay while downloading a book
Steps:
1.Launch the app.
2. Tap on Read tab.
3. Tap on any of the book
4. Tap on Preview button
5. Read all preview pages. Download overlay appears.
6. Tap on 'Download' button 
7. While downloading tap on 'Cancel' button
8. Observe the behaviour</t>
  </si>
  <si>
    <t>Tapping on 'Cancel' button should close the overlay pop-up and land on the respective program info page. Also, download should stop.</t>
  </si>
  <si>
    <t>VK_431</t>
  </si>
  <si>
    <t>Download Overlay - Cross mark</t>
  </si>
  <si>
    <t>Verify the Functionality of 'Cross Mark' button in post preview overlay
Steps:
1.Launch the app.
2. Tap on Read tab.
3. Tap on any of the book
4. Tap on Preview button
5. Read all preview pages. Download overlay appears.
6. Tap on 'Download' button 
7. Tap on 'Cross mark' button
8. Observe the behaviour</t>
  </si>
  <si>
    <t>VK_432</t>
  </si>
  <si>
    <t>Download book</t>
  </si>
  <si>
    <t>Verify the Functionality of 'Download Book' button in post preview overlay
Steps:
1.Launch the app.
2. Tap on Read tab.
3. Tap on any of the book
4. Tap on Preview button
5. Try flipping the page post naration/preview completes.
6. Tap on 'Yes' in download pop-up notification
7. Tap on 'Download Book' button 
8. Observe the behaviour</t>
  </si>
  <si>
    <t>As a user clicks on ‘Download Book’ respective EBook download should be initiated and text shoud be displayed as 'Downloading Book'</t>
  </si>
  <si>
    <t>VK_433</t>
  </si>
  <si>
    <t>Verify Download icon UI while downloading a content
Steps:
1.Launch the app.
2. Tap on Read tab.
3. Tap on any of the book
4.  Tap on Download option
5. Observe the functionality.</t>
  </si>
  <si>
    <t>The download book CTA should change to ‘Downloading Book’
When a download starts – Downloading in &lt;Language&gt; should be displayed in snack bar notification (Bottom of the screen)</t>
  </si>
  <si>
    <t>VK_434</t>
  </si>
  <si>
    <t>Verify Download icon UI when there are in-progress contents
Pre condition: In-progress contents should be there
Steps:
1.Launch the app.
2. Tap on Read tab.
3. Tap on any of the book
4. Tap on Download option
5. Observe the functionality.</t>
  </si>
  <si>
    <t>The download book CTA should change to ‘Downloading Book’ and content should be added to Queue
If a download is queued – Download queued should be displayed in snack bar notification (Bottom of the screen)</t>
  </si>
  <si>
    <t>VK_435</t>
  </si>
  <si>
    <t>Verify Download icon UI post complete download:
Steps:
1.Launch the app.
2. Tap on Read tab.
3. Tap on any of the book
4.  Tap on Download option
5. Let the Download complete.
6. Observe the Download icon UI.</t>
  </si>
  <si>
    <t xml:space="preserve">The download book CTA should change to ‘Downloaded Book ’ with a right tick mark(in green color).
Completed download – Download completes should be displayed in snack bar notification (Bottom of the screen) 
</t>
  </si>
  <si>
    <t>VK_436</t>
  </si>
  <si>
    <t>Download book - Post downloading</t>
  </si>
  <si>
    <t>Verify the CTA(Preview button) present on the Ebook detail screen post downloading the book
Steps:
1. Launch Voot Kids app.
2. Login with valid credentials.
3. Navigate to any of the book detail screen.
4. Tap on 'Download book' link . Let the download complete.
5. Observe the CTA(Preview button) present on the Ebook detail screen</t>
  </si>
  <si>
    <t>CTA(Preview button) present on the Ebook detail screen should change from 'Preview' to 'Read' post downloading a book.</t>
  </si>
  <si>
    <t>VK_437</t>
  </si>
  <si>
    <t>Download book - Read</t>
  </si>
  <si>
    <t>Verify the navigation tapping on 'Read' button post downloading a book
Steps:
1. Launch Voot Kids app.
2. Login with valid credentials.
3. Navigate to any of the book detail screen.
4. Tap on 'Download book' link . Let the download complete.
5. Tap on 'Read' button 
6. Observe the navigation</t>
  </si>
  <si>
    <t>Tapping on 'Read' button, reader player should launch</t>
  </si>
  <si>
    <t>VK_438</t>
  </si>
  <si>
    <t>Verify the book card metadata present for the cards in configurable tray(Ex: Related Books):
Steps:
1.Launch the app.
2. Tap on Read tab.
3. Tap on any of the book
4. Scroll down till any configurable tray(Ex: Related Books).
5. Observe the metadata displayed for the cards.</t>
  </si>
  <si>
    <t>Each Book card should be displayed with below metadata: 
1. Image
2. Story title (single line)
3. Author name (single line)
4. Blurred version of the Book image in the background
5. Book icon
Note: All the cards should have curved edges.</t>
  </si>
  <si>
    <t>Mobile - https://app.zeplin.io/project/59e4c96bb2d2088b140d00a9/screen/5a6215e3ac985e93ce0d6da6
Tablet - https://app.zeplin.io/project/59e4c930b056135c0aaa18f1/screen/5a5e068245c24645b3462e25</t>
  </si>
  <si>
    <t>VK_439</t>
  </si>
  <si>
    <t>Configurable Tray</t>
  </si>
  <si>
    <t>Card Click functionality</t>
  </si>
  <si>
    <t>Verify the functionality by tapping on a Book card present under any configurable tray(Ex: Related Shows)
Steps:
1. Launch Voot Kids app
2. Tap on Read tab
3. Tap on any of the book
4. Scroll down till any configurable tray(ex: Related Shows).
5. Tap on any of the card.
6. Observe the functionality.</t>
  </si>
  <si>
    <t>VK_440</t>
  </si>
  <si>
    <t xml:space="preserve">UI </t>
  </si>
  <si>
    <t>Verify the no. of cards present under any configurable tray(Ex: Related Shows):
Steps:
1.Launch the app.
2. Tap on Read tab.
3. Tap on any of the book
4. Scroll down till any configurable tray(Ex: Related Shows)
5. Observe the displaye card count.</t>
  </si>
  <si>
    <t>Mobile - Cards should be displayed in 2 columns. 6 cards should be completely displayed and the last 2 cards should be partially visible.
Tablet - Cards should be displayed in 4 columns. 4 cards should be completely visible and the last 4 cards should be partially visible.
Mobile &amp; Tablet - All the cards should have curved edges and max 8 cards should be present here.</t>
  </si>
  <si>
    <t>VK_441</t>
  </si>
  <si>
    <t>Card type</t>
  </si>
  <si>
    <t>Verify the type of cards to be displayed under any configurable tray(ex: Related Shows):
Steps:
1.Launch the app.
2. Tap on Read tab.
3. Tap on any of the book
4. Scroll down till any configurable tray(Ex: Related Shows)
5. Observe the type of cards displayed under the tray.</t>
  </si>
  <si>
    <t>Only Book cards should be displayed under this tray which will be fetched from Recommendation engine API.</t>
  </si>
  <si>
    <t>VKIDS-352</t>
  </si>
  <si>
    <t>VKIDS-367</t>
  </si>
  <si>
    <t>VK_442</t>
  </si>
  <si>
    <t>Search</t>
  </si>
  <si>
    <t xml:space="preserve">Search </t>
  </si>
  <si>
    <t>Search Page UI</t>
  </si>
  <si>
    <t>Verify Search page UI when landing on the page for the 1st time:
Steps:
1. Launch Voot Kids app.
2. Tap on Search icon.
3. Verify Search page UI.</t>
  </si>
  <si>
    <t>Search page should consist of below options:
1. Search box with text 'Try characters , books and more..'
2. Voice and Surprise Me buttons.
3. Popular Searches section
4. "Search" text in black bold letters
5. Back arrow icon in top left
Mobile - Voice and Surprise Me buttons should be displayed one below the other
Tablet - Voice and Surprise Me buttons should be displayed beside each other</t>
  </si>
  <si>
    <t>Voot Kids_Product requirements V5 - Page 28</t>
  </si>
  <si>
    <t>VKIDS-1033</t>
  </si>
  <si>
    <t>VKIDS-1074</t>
  </si>
  <si>
    <t>VK_443</t>
  </si>
  <si>
    <t>Search Page - Back arrow</t>
  </si>
  <si>
    <t>Verify the functionality by tapping on back arrow 
Steps:
1. Launch Voot Kids app.
2. Tap on Search icon.
3. Tap on back arrow icon in top left
4. Observe the behaviour</t>
  </si>
  <si>
    <t>Tapping on back arrow in search page should land on the previous screen where search screen was accessed from.
( If user taps on search icon from Read tab, tapping on back arrow should be redirected to read tab )</t>
  </si>
  <si>
    <t>Sprint 11</t>
  </si>
  <si>
    <t>VKIDS-352
VKIDS-988</t>
  </si>
  <si>
    <t>VKIDS-367
VKIDS-994</t>
  </si>
  <si>
    <t>VK_444</t>
  </si>
  <si>
    <t>Popular Searches</t>
  </si>
  <si>
    <t xml:space="preserve">Verify the navigation from popular search in search page for the 1st time
Steps:
1. launch Voot kids app
2. Tap on search icon
3. In popular search tray, tap on any Character/Episode/Book/Audio
4. Observe the behavior.
</t>
  </si>
  <si>
    <t xml:space="preserve">Should navigate to respective detail page when accessing - show/Book/Audio
User should navigate to player when accessing Episode. </t>
  </si>
  <si>
    <t>Voot Kids_Product requirements V5 - Page 29</t>
  </si>
  <si>
    <t>In S11 build,Popular Search is not working as intended.</t>
  </si>
  <si>
    <t>Sprint 12</t>
  </si>
  <si>
    <t>VKIDS-352
VIDS-725</t>
  </si>
  <si>
    <t>VK_445</t>
  </si>
  <si>
    <t>Verify Search page UI post performing search functionality(basically 2nd time onwards):
Steps:
1. Launch Voot Kids app.
2. Tap on Search icon.
3. Search for any info.(Ex:  any kind of shows/Books/Listen
4. Close the search page.
5. Tap on Search icon again.
6. Verify Search page UI.</t>
  </si>
  <si>
    <t>Search page should consist of below options with below order only:
1. Search box The default text inside the search text box should be 'Try characters , books and more..'
2. Voice and Surprise Me buttons.
3. Recent Searches Section with clear button
4. Popular Searches section</t>
  </si>
  <si>
    <t>VKIDS-421</t>
  </si>
  <si>
    <t>VKIDS-442</t>
  </si>
  <si>
    <t>VK_446</t>
  </si>
  <si>
    <t>Search Landing Page</t>
  </si>
  <si>
    <t>Surprise Me</t>
  </si>
  <si>
    <t>Verify 'Surprise Me' button functionality:
Steps:
1. Launch Voot Kids app.
2. Tap on Search icon.
3. Tap on 'Surprise Me' button.
4. Verify the behavior.</t>
  </si>
  <si>
    <t>User should be redirected to any random episode player page when tapping 'Surprise Me' button.
Note: Data is driven from Recommendation Engine</t>
  </si>
  <si>
    <t>VK_447</t>
  </si>
  <si>
    <t>Voice</t>
  </si>
  <si>
    <t>Verify 'Voice' button functionality:
Steps:
1. Launch Voot Kids app.
2. Tap on Search icon.
3. Tap on 'Voice' button.
4. Verify the behavior.</t>
  </si>
  <si>
    <t>Voice listening page should popup when tapping on 'Voice' button and results should display based on the data asked by user.</t>
  </si>
  <si>
    <t>Voot Kids_Product requirements V5 - Page 28
&amp;
https://app.zeplin.io/project/59e4c930b056135c0aaa18f1/screen/5a5e05ebc609eff45f26c00f</t>
  </si>
  <si>
    <t>Voice cannot be verified</t>
  </si>
  <si>
    <t>VK_448</t>
  </si>
  <si>
    <t>Voice Search</t>
  </si>
  <si>
    <t>Verify 'Voice' search UI screen:
Steps:
1. Launch Voot Kids app.
2. Tap on Search icon.
3. Tap on 'Voice' button.
4. Verify the UI.</t>
  </si>
  <si>
    <t xml:space="preserve">
Cancel button should be displayed.
Note : Background Color should be yellow. refer zeplin
https://app.zeplin.io/project/59e4c96bb2d2088b140d00a9/screen/5a68c97ecbd5919d9a0b0f8e</t>
  </si>
  <si>
    <t>Behaviour changed,Color cant be verified</t>
  </si>
  <si>
    <t>VK_449</t>
  </si>
  <si>
    <t>Verify 'Cancel' button functionality from Voice search screen:
Steps:
1. Launch Voot Kids app.
2. Tap on Search icon.
3. Tap on 'Voice' button.
4. Tap on 'Cancel' button.
5. Verify the behavior.</t>
  </si>
  <si>
    <t>Tapping on 'Cancel' icon should close the Voice search screen and should take user back to search landing page.</t>
  </si>
  <si>
    <t>https://app.zeplin.io/project/59e4c930b056135c0aaa18f1/screen/5a5e05ebc609eff45f26c00f</t>
  </si>
  <si>
    <t>Behaviour changed</t>
  </si>
  <si>
    <t>VK_450</t>
  </si>
  <si>
    <t>Recent Searches</t>
  </si>
  <si>
    <t>Verify 'Recent Searches' section:
Steps:
1. Launch Voot Kids app.
2. Tap on Search icon.
3. Search for any data.
4. Tap on any of the card
5. Close the search Engine by tapping on X mark
6. Observe the 'Recent Searches' section.</t>
  </si>
  <si>
    <t xml:space="preserve">Recent Searches' section should consist of:
All last SEARCHED AND CLICKED items which includes all shows/characters, episodes, books, audios and 'Clear' link. 
This section should have all historically searched items, no relation to time period.
</t>
  </si>
  <si>
    <t>VK_451</t>
  </si>
  <si>
    <t>Verify the metadata of each card in recent search : 
Steps:
1. Launch Voot Kids app.
2. Tap on Search icon.
3. Search for any data.
4. Tap on any of the card
5. Close the search Engine by tapping on X mark
6. Observe the Metadata in 'Recent Searches' section.</t>
  </si>
  <si>
    <t>Based on the user search like Show/Episodes/Audio/Ebooks metadata should be displayed as :-
Episodes - Show thumbnail, Episode number , watch logo , description , Duration
Audio - – thumbnail, Audio story title, Author name 
Ebooks - thumbnail, Book title, Author name 
Show - thumbnail, Title of show</t>
  </si>
  <si>
    <t>Search Results</t>
  </si>
  <si>
    <t>Verify the number of tiles to be displayed in 'Recent Searches' section:
Steps:
1. Launch Voot Kids app.
2. Tap on Search icon.
3. Search for any data.
4. Tap on the cards
5. Close the search Engine by tapping on X mark
6. Repeat Step 3 to Step 5 for 8 times.
7. Scroll till 'Recent Searches' section.
8. Observe the number of tiles displayed.</t>
  </si>
  <si>
    <t>Total upto 8 tiles should be present in this section(which is configurable)</t>
  </si>
  <si>
    <t>Voot Kids_Product requirements V5 - Page 28
&amp;
https://app.zeplin.io/project/59e4c930b056135c0aaa18f1/screen/5a5e05ecdd6d876f2480f256</t>
  </si>
  <si>
    <t>VK_453</t>
  </si>
  <si>
    <t>Sorting Order</t>
  </si>
  <si>
    <t>Verify the sorting order for the tiles present under 'Recent Searches' section:
Pre Condition:  User should have searched a content and tapped on the cards
Steps:
1. Launch Voot Kids app.
2. Tap on Search icon.
3. Scroll till 'Recent Searches' section.
4. Observe the sorting order.</t>
  </si>
  <si>
    <t xml:space="preserve">Sorting should be based on recency. 
</t>
  </si>
  <si>
    <t>VK_454</t>
  </si>
  <si>
    <t>Verify 'Clear' link functionality:
Pre Condition:  User should have searched a content and tapped on the cards
Steps:
1. Launch Voot Kids app.
2. Tap on Search icon.
3. Scroll till 'Recent Searches' section.
4. Tap on 'Clear' link.
5. Observe the behavior.</t>
  </si>
  <si>
    <t>All the data from 'Recent Searches' section should be cleared upon Tapping on 'Clear' link.</t>
  </si>
  <si>
    <t>VK_455</t>
  </si>
  <si>
    <t>Verify 'Popular Searches' section UI:
Pre-condition : No results found message should be displayed
Steps:
1. Launch Voot Kids app.
2. Tap on Search icon.
3. Scroll till 'Popular Searches' section.
4. Observe the displayed data.</t>
  </si>
  <si>
    <t xml:space="preserve">All content that’s popular in the network should show up here. This will be a mix of all content in this order- 
Character
Episode
Book
Audio
</t>
  </si>
  <si>
    <t>VK_456</t>
  </si>
  <si>
    <t>Verify the number of tiles to be displayed in 'Popular Searches' section:
Pre Condition:  No results found message should be displayed
Steps:
1. Launch Voot Kids app.
2. Tap on Search icon.
3. Scroll till 'Popular Searches' section.
4. Observe the number of tiles displayed.</t>
  </si>
  <si>
    <t>4-8 tiles should be displayed under 'Popular Searches' section.</t>
  </si>
  <si>
    <t>Voot Kids_Product requirements V5 - Page 29
&amp;
https://app.zeplin.io/project/59e4c930b056135c0aaa18f1/screen/5a7c8b6dd58230212489c868</t>
  </si>
  <si>
    <t>VK_457</t>
  </si>
  <si>
    <t>Verify search results page as soon as user starts typing data in search box:
Steps:
1. Launch Voot Kids app.
2. Tap on Search icon.
3. Tap on Search box.
4. Start typing.
5. Observe the behavior.</t>
  </si>
  <si>
    <t xml:space="preserve">As the user starts typing first letter in search box, results should get populated along with below tabs and Cross(X) icon in search box:
1. All (Default highlighted)
2. Episode
3. Book
4. Audio
</t>
  </si>
  <si>
    <t>VK_458</t>
  </si>
  <si>
    <t>Tabs - UI</t>
  </si>
  <si>
    <t>Verify the tabs UI post searching any show/Episode/Audio/Book
Steps:
1. Launch Voot kids app
2. Tap on Search icon.
3. Tap on Search box.
4. Search any content/Show/Audio/Book
5. Observe the tabs UI.</t>
  </si>
  <si>
    <t>As the user starts typing and the results start getting populated , four tabs will be displayed 
1. All 
2. Watch tab
3. Audio tab
4. Book tab
Note : By default , All tab will be selected 
Other tabs should be in deselected state (grey)</t>
  </si>
  <si>
    <t>Voot Kids_Product requirements V5 - Page 30</t>
  </si>
  <si>
    <t>VK_459</t>
  </si>
  <si>
    <t>Tab status</t>
  </si>
  <si>
    <t>Verify the tab fucntionality in search results 
Steps:
1. Launch Voot kids app
2. Search any content/Show/Audio/Book and observe the tabs
3.  By default, "All" tab is selected, tap on other tabs(i.e Watch/Audio/Book) 
4. Observe the behavior.</t>
  </si>
  <si>
    <t xml:space="preserve">On selecting any of the tabs(i.e Watch/Audio/Book), the respective content filter gets applied and the tab will take the selected/colored state. 
</t>
  </si>
  <si>
    <t>VK_460</t>
  </si>
  <si>
    <t>Verify the tab functionality in search results screen when if any one of the tab does not have data:
Pre Condition: No data should be present under any one tab.
Steps:
1. Launch Voot kids app
2. Search any content/Show/Audio/Book.
3. Observe the tabs behavior.</t>
  </si>
  <si>
    <t>When there is no result for say, audiobooks, that tab stays grey and 'No Results' message should be displayed.</t>
  </si>
  <si>
    <t>VK_461</t>
  </si>
  <si>
    <t>Search Results Count</t>
  </si>
  <si>
    <t>Verify the number of results to be shown in search result page:
Steps:
1. Launch Voot Kids app.
2. Tap on Search icon.
3. Tap on search box.
4. Search for any string. 
5. Observe the number of results displayed.</t>
  </si>
  <si>
    <t>There is no limit on the count of results to be shown. Whatever is relevant should be shown on the same screen.
Note: Contents should load in lazt load manner.</t>
  </si>
  <si>
    <t>VK_462</t>
  </si>
  <si>
    <t>Cross Icon</t>
  </si>
  <si>
    <t>Verify the functionality of Cross(X) icon present in search box:
Steps:
1. Launch Voot Kids app.
2. Tap on Search icon.
3. Tap on seacrh Box and type any show/Audio/book
3. Tap on Cross(X) icon.</t>
  </si>
  <si>
    <t>Tapping on Cross(X) icon should close the search screen 2 and should land on search landing screen.</t>
  </si>
  <si>
    <t>Voot Kids_Product requirements V5 - Page 25 &amp; 26</t>
  </si>
  <si>
    <t>VK_463</t>
  </si>
  <si>
    <t>Virtual Keypad</t>
  </si>
  <si>
    <t>Verify the virtual keypad dismissal:
Steps:
1. Launch Voot Kids app.
2. tap on Search icon.
3. Tap on Search box. Keypad opens up.
4. Tap on Keypad Enter button/on the empty space above the keypad.
5. Observe the behavior.</t>
  </si>
  <si>
    <t>Keypad should close upon entering Enter from keyboard/on the empty space above the keypad.</t>
  </si>
  <si>
    <t>VK_464</t>
  </si>
  <si>
    <t>Verify the search results page UI when no results found:
Steps:
1. Launch Voot Kids app.
2. Tap on Search icon.
3. Search with any invalid string(Ex: 1gds$%%)
4. Observe the search page.</t>
  </si>
  <si>
    <t>Search page UI should consist of:
1. 'No Results' message.
2. Popular Searches section.
3. Surprise Me button
Note : Background color should be grey and no tabs should be displayed</t>
  </si>
  <si>
    <t>Voot Kids_Product requirements V5 - Page 27</t>
  </si>
  <si>
    <t>VK_465</t>
  </si>
  <si>
    <t>Verfiy the availibility of See All button post searching any character/Episode/Audio/Book
Steps:
1. Launch Voot kids app
2. Tap on search icon
3. Search any content/Book/Audio
4. Look for 'See All' button.</t>
  </si>
  <si>
    <t xml:space="preserve">See All button should not be displayed post searching any content
</t>
  </si>
  <si>
    <t>VK_466</t>
  </si>
  <si>
    <t>Lazy load functionaity</t>
  </si>
  <si>
    <t xml:space="preserve">Verify the lazy load fucntionality when there are badges of 10  post searching any content in search page UI
Steps:
1. Launch Voot kids app
2. Tap on search icon
3. Search any content/Book/Audio
4. Scroll up and observe </t>
  </si>
  <si>
    <t>Should lazy load results in badges of 10</t>
  </si>
  <si>
    <t>VKIDS-354</t>
  </si>
  <si>
    <t>VKIDS-365</t>
  </si>
  <si>
    <t>VK_467</t>
  </si>
  <si>
    <t>Player UI</t>
  </si>
  <si>
    <t>Verify the player UI for episodes:
Steps:
1.Launch the app.
2.Play any Video content.
3.Observe the player controls.</t>
  </si>
  <si>
    <t>The following controls should be displayed in the player screen:
1.Close button on the top left.
2.Show name with Content title,next to the Close button.
3.Chromecast icon. (If user has chrome cast connected to a source)
4.Favourite button.
5.Settings button.
6.Play/Pause button.
7.Rewind button with 10 secs indicator.
8.Forward button with 10 secs indicator..
9.Seek bar.
10.Duration watched/Total duration timer 
11.Up arrow button in orange colour
Note:The bottom of the screen should have a curved Portion in white color which holds the up arrow button</t>
  </si>
  <si>
    <t>Voot Kids_Product requirements V5 - Page 32</t>
  </si>
  <si>
    <t>VKIDS-427
VKIDS-425</t>
  </si>
  <si>
    <t>VK_468</t>
  </si>
  <si>
    <t>Elapsed time seek bar colour</t>
  </si>
  <si>
    <t>Verify the colour of the elapsed time seek bar:
Steps:
1.launch the app.
2.Play any Video content.
3.Observe the seek bar color.</t>
  </si>
  <si>
    <t>The Colour of the elapsed time bar should be light blue.</t>
  </si>
  <si>
    <t>Not automatable-&gt;Color cannot be verified in the seek bar</t>
  </si>
  <si>
    <t>VKIDS-356</t>
  </si>
  <si>
    <t>VK_469</t>
  </si>
  <si>
    <t>Pause button functionality</t>
  </si>
  <si>
    <t xml:space="preserve">Verify the Pause button functionality:
1.launch the app.
2.Play any Video content.
3.Tap on the pause button.
4. Observe the functionality
</t>
  </si>
  <si>
    <t>Content playback should pause when user taps on the pause button and the pause button should switch to play button.</t>
  </si>
  <si>
    <t>VK_470</t>
  </si>
  <si>
    <t>Play button functionality</t>
  </si>
  <si>
    <t>Verify the Play button functionality:
1.launch the app.
2.Play any Video content.
3.Tap on the pause button.
4.Tap on the play button.
5. Observe the functionality.</t>
  </si>
  <si>
    <t>The paused content should resume it`s playback when user taps on the play button and also the pause button should switch to play button.</t>
  </si>
  <si>
    <t>VK_471</t>
  </si>
  <si>
    <t>Seek functionality</t>
  </si>
  <si>
    <t>Verify the seek functionality of the player:
Steps:
1.launch the app.
2.Play any Video  content.
3.Scrub the seek bar.
4. Observe the fuctionality.</t>
  </si>
  <si>
    <t>The user should be able to seek the content forward/backward successfully and the playback should resume from the point where the user releases the seek action.
Note:
Channel logo, Favourite icon, Settings icon, Close button, cast icon  should not be displayed during seek action</t>
  </si>
  <si>
    <t>VK_472</t>
  </si>
  <si>
    <t>Seek Preview</t>
  </si>
  <si>
    <t>Verify the seek preview functionality of the player:
Steps:
1.launch the app.
2.Play any VOD content.
3.Scrub the seek bar.
4. Look for seek preview.</t>
  </si>
  <si>
    <t>Seek preview with time duration should be displayed on scrubbing the content playback and the preview should change accordingly
Note:
Channel logo, Favourite icon, Settings icon, Close button, cast icon  should not be displayed during seek action</t>
  </si>
  <si>
    <t>Automation Challenge: Cant verify preview while scrubbing</t>
  </si>
  <si>
    <t>VKIDS-218</t>
  </si>
  <si>
    <t>VKIDS-262</t>
  </si>
  <si>
    <t>VK_473</t>
  </si>
  <si>
    <t>Up arrow button</t>
  </si>
  <si>
    <t>Verify the Up arrow functionality:
Steps:
1.Launch the app.
2.Play any VOD content.
3.Tap on the Up arrow button.
4. Observe the functionality.</t>
  </si>
  <si>
    <t>The Up arrow button should switch to down arrow and a content tray overlay should appear which should contain Episodes and related sections.</t>
  </si>
  <si>
    <t>VK_474</t>
  </si>
  <si>
    <t>Verify the displayed asset in Upnext overlay post current content completion:
Steps:
1. Launch Voot app.
2. Play any content.
3. Seek the content to the last 5 seconds.
4. Observe the displayed content in Upnext overlay.</t>
  </si>
  <si>
    <t>Running Shows - Next episode according to episode number should be shown. 
Concluded Shows - If a show has ended, related show should be shown. (Recommendation engine)
But only max 8 cards should be displayed</t>
  </si>
  <si>
    <t>Voot Kids_Product requirements V5.docx - Page No 35</t>
  </si>
  <si>
    <t>Automation challenge: countinous refreshing on the screen</t>
  </si>
  <si>
    <t>VK_475</t>
  </si>
  <si>
    <t>Verify the UI of 'Upnext' overlay in player:
Steps:
1.launch the app.
2.Play any content.
3.Seek the content to the last 5 secs.
4. Look for Upnext overlay.</t>
  </si>
  <si>
    <t xml:space="preserve">The following should be present in the Upnext overlay:
1.A countdown timer(Progress bar) with Upnext text
2. Three dots/bullets moving in an animated format
3.Upnext content image with metadata
4.Cancel button.
Note: The background of the overlay will be in dark shade </t>
  </si>
  <si>
    <t>VK_476</t>
  </si>
  <si>
    <t>Verify the 'Cancel' button in autoplayback overlay:
Steps:
1.launch the app.
2.Play any content.
3.Seek the content to the last 5 secs.
4.Tap the 'Cancel' button in the Upnext overlay.
5. Observe the functionality.</t>
  </si>
  <si>
    <t>VK_477</t>
  </si>
  <si>
    <t>Verify the functionality of character image in Upnext overlay:
Steps:
1.launch the app.
2.Play any content.
3.Seek the content to the last 5 secs.
4.Tap on the character image within 5 secs of the countdown timer from Upnext overlay.
5. Observe the functionality.</t>
  </si>
  <si>
    <t>On tapping the character image,the playback of the next content should begin</t>
  </si>
  <si>
    <t>VK_478</t>
  </si>
  <si>
    <t>Content Tray - Episodes Section</t>
  </si>
  <si>
    <t>Episodes section</t>
  </si>
  <si>
    <t>Verify the UI of Episodes section:
Steps:
1.Launch the app.
2.Play any VOD content.
3.Tap on the Up arrow button.
4. Observe Episodes section UI.</t>
  </si>
  <si>
    <t>An overlay should appear and the episodes section should contain the next playable contents in ascending order which is scrollable towards left/right.
Note: Once user reaches last episode of the show - Start repeating from Episode 1 Season 1.</t>
  </si>
  <si>
    <t>VK_479</t>
  </si>
  <si>
    <t>Verify the meta data on the Episode thumbnail:
Steps:
1.Launch the app.
2.Play any VOD content.
3.Tap on the Up arrow button.
4.Observe the metadata of the Episode card</t>
  </si>
  <si>
    <t xml:space="preserve">The meta data should be as follows:
Character Image, Show name (single line), episode number, Episode title (2 lines), duration on top right, watch icon, progress bar, season number (wherever present). 
Note: All the cards should have curved edges.
</t>
  </si>
  <si>
    <t>VK_480</t>
  </si>
  <si>
    <t>Verify card navigation
Steps:
1.Launch the app.
2.Play any VOD content.
3.Tap on the Up arrow button.
4.Tap on the card.
5. Observe the navigation.</t>
  </si>
  <si>
    <t>Player should launch when tapping on the card.</t>
  </si>
  <si>
    <t>VK_481</t>
  </si>
  <si>
    <t>Content Tray - Related Section</t>
  </si>
  <si>
    <t>Related section</t>
  </si>
  <si>
    <t>Verify the UI of Related section:
Steps:
1.Launch the app.
2.Play any VOD content.
3.Tap on the Up arrow button.
4. Navigate to Related section
4. Observe the tray UI.</t>
  </si>
  <si>
    <t xml:space="preserve">
‘Related’ section should contain episodes from a SHOW that is related to or an episode that is related to the current episode. (Recommendation engine) </t>
  </si>
  <si>
    <t>VK_482</t>
  </si>
  <si>
    <t>Verify the meta data on the Episode thumbnail:
Steps:
1.Launch the app.
2.Play any VOD content.
3.Tap on the Up arrow button.
4. Navigate to Related section
4.Observe the metadata of the Episode card</t>
  </si>
  <si>
    <t>VK_483</t>
  </si>
  <si>
    <t>Verify card navigation
Steps:
1.Launch the app.
2.Play any VOD content.
3.Tap on the Up arrow button.
5. Navigate to Related section
4.Tap on the card.
5. Observe the navigation.</t>
  </si>
  <si>
    <t>VK_484</t>
  </si>
  <si>
    <t>Content Tray</t>
  </si>
  <si>
    <t>Down arrow button</t>
  </si>
  <si>
    <t>Verify the down arrow functionality:
Steps:
1.Launch the app.
2.Play any VOD content.
3.Tap on the Up arrow button.
4.Tap on the down arrow button.
5. Observe the functionality.</t>
  </si>
  <si>
    <t>The Overlay should collapse and the down arrow should switch to up arrow.</t>
  </si>
  <si>
    <t>VK_485</t>
  </si>
  <si>
    <t>Close button</t>
  </si>
  <si>
    <t xml:space="preserve">Verify the Close button in the player screen:
Steps:
1.launch the app.
2.Play any VOD content.
3.Tap on the Close button
4. Observe the functionality.
</t>
  </si>
  <si>
    <t>The player should close when the user taps on the close button.</t>
  </si>
  <si>
    <t>VKIDS-357</t>
  </si>
  <si>
    <t>VK_486</t>
  </si>
  <si>
    <t>Rewind button functionality</t>
  </si>
  <si>
    <t>Verify the rewind by 10 secs button functionality:
Steps:
1. launch the app.
2. Play any Video content for at least 20-30 secs.
3. Tap on the rewind button.
4.Observe the functionality.</t>
  </si>
  <si>
    <t>The Content playback should rewind by 10 secs</t>
  </si>
  <si>
    <t>Voot Kids_Product requirements V5 - Page 33</t>
  </si>
  <si>
    <t>VK_487</t>
  </si>
  <si>
    <t>Forward button functionality</t>
  </si>
  <si>
    <t>Verify the forward by 10 secs button functionality:
Steps:
1. launch the app.
2. Play any Video content.
3. Tap on the forward button.
4.Observe the functionality.</t>
  </si>
  <si>
    <t>The Content playback should forward by 10 secs</t>
  </si>
  <si>
    <t>VKIDS-354
VKIDS-423</t>
  </si>
  <si>
    <t>VKIDS-358
VKIDS-444</t>
  </si>
  <si>
    <t>VK_488</t>
  </si>
  <si>
    <t>Settings Overlay</t>
  </si>
  <si>
    <t>Settings Overlay UI</t>
  </si>
  <si>
    <t xml:space="preserve">Verify the UI of the Settings overlay:
Steps:
1.launch the app
2.Play any VOD content.
3.Tap on the settings button
4. Observe the UI of Settings overlay.
</t>
  </si>
  <si>
    <t>Settings overlay should be displayed with the following options:
1.Language button with the selected language.
2.Stream quality button with the selected stream(by default Auto will be highlighted).
3. Sound button with the selected option(By default, ON will be highighted)
4.Close button.
Note: All the buttons should have curved edges.</t>
  </si>
  <si>
    <t>Voot Kids_Product requirements V5 - Page 35</t>
  </si>
  <si>
    <t>Curved edges not validated</t>
  </si>
  <si>
    <t>VK_489</t>
  </si>
  <si>
    <t>Language selection</t>
  </si>
  <si>
    <t>Verify the language selection  functionlity:
Steps:
1.launch the app.
2.Play any VOD content.
3.Tap on the settings button
4.Tap on the language button. 
5.Select any language.
Note:All the languages should be tested</t>
  </si>
  <si>
    <t xml:space="preserve">An overlay with dropdown list of different languages should be displayed and the content playback should proceed with the selected language.
</t>
  </si>
  <si>
    <t>VK_490</t>
  </si>
  <si>
    <t>Verify the functionality post selecting any language:
Pre condition: User should launch the VOD content for first time
Steps:
1.launch the app.
2.Play any VOD content.
3.Tap on the settings button
4.Tap on the language button. 
5.Select any language.
6. Observe the behavior.
Note:All the languages should be tested</t>
  </si>
  <si>
    <t>It should throw a message “Please Got to settings to set your preferred language .” CTA - Ok button</t>
  </si>
  <si>
    <t>Voot Kids_Product requirements V5 - Page 35
Expected result got changed based on the requirement change informed to us over skype call during stand up</t>
  </si>
  <si>
    <t>VK_491</t>
  </si>
  <si>
    <t>Verify the functionality by tapping on 'Ok' button in pop-up
Pre condition: User should launch the VOD content for first time
Steps:
1.launch the app.
2.Play any VOD content.
3.Tap on the settings button
4.Tap on the language button. 
5.Select any language and tap on 'Ok' button in pop-up
6. Observe the behavior.
Note:All the languages should be tested</t>
  </si>
  <si>
    <t>Tapping on Ok should dismiss the pop-up and land on the previous screen (Select language overlay)</t>
  </si>
  <si>
    <t>VK_492</t>
  </si>
  <si>
    <t>Verify the pop-up message is displayed for 2nd time post accessing the language selection
Pre condition: User has already played VOD content and changed language settings
Steps:
1.launch the app.
2.Play any VOD content.
3.Tap on the settings button
4.Tap on the language button. 
5.Select any language
6. Observe the behavior.
Note:All the languages should be tested</t>
  </si>
  <si>
    <t>Pop-up message Please Got to settings to set your preferred language .”  should not be displayed for 2nd time post accessing the language selection</t>
  </si>
  <si>
    <t>VK_493</t>
  </si>
  <si>
    <t>Verify the functionality by selecting any language 
Pre condition: User has already played VOD content and changed language settings
Steps:
1.launch the app.
2.Play the same previously played  VOD content.
3. Observe the behavior.
Note:All the languages should be tested</t>
  </si>
  <si>
    <t xml:space="preserve">VOD content should play the content in selected langauage.
</t>
  </si>
  <si>
    <t>VK_494</t>
  </si>
  <si>
    <t>Settings Screen</t>
  </si>
  <si>
    <t xml:space="preserve">Stream Quality </t>
  </si>
  <si>
    <t>Verify the UI of the Stream Quality in the settings screen:
Steps:
1.launch the app.
2.Play any VOD content.
3.Tap on the settings button.
4.Tap on the Stream Quality button.</t>
  </si>
  <si>
    <t xml:space="preserve">The following quality settings should be displayed:
1.Auto
2.Low 
3.Medium
4.High </t>
  </si>
  <si>
    <t>Current Voot application</t>
  </si>
  <si>
    <t>VK_495</t>
  </si>
  <si>
    <t>Stream Quality - Default</t>
  </si>
  <si>
    <t xml:space="preserve">Verify the quality settings by default in the settings screen:
Steps:
1.launch the app.
2.Play any VOD content.
3.Tap on the Settings button.
4. Observe the default quality option.
</t>
  </si>
  <si>
    <t>By default Auto quality should be selected.</t>
  </si>
  <si>
    <t>VK_496</t>
  </si>
  <si>
    <t>Stream Quality - Low</t>
  </si>
  <si>
    <t>Verify the Low quality settings:
Pre-condition:User should be connected to charles
Steps:
1.launch the app.
2.Play any VOD content
3.Tap on the Settings button.
4.Tap on the Stream Quality button and select low quality.
5.Also check the bitrate for the same in charles.</t>
  </si>
  <si>
    <t>The playback should continue in low quality settings and the appropriate bitrate should be displayed in charles.</t>
  </si>
  <si>
    <t>VK_497</t>
  </si>
  <si>
    <t>Stream Quality - High</t>
  </si>
  <si>
    <t>Verify the High quality settings:
Pre-condition:User should be connected to charles
Steps:
1.launch the app.
2.Play any VOD content
3.Tap on the Settings button.
4.Tap on the Stream Quality button and select High quality.
5.Also check the bitrate for the same in charles.</t>
  </si>
  <si>
    <t>The playback should continue in High quality settings and the appropriate bitrate should be displayed in charles.</t>
  </si>
  <si>
    <t>VK_498</t>
  </si>
  <si>
    <t>Stream Quality - Auto</t>
  </si>
  <si>
    <t>Verify the Auto quality settings:
Pre-condition:User should be connected to charles
Steps:
1.launch the app.
2.Play any VOD content
3.Tap on the Settings button.
4.Tap on the Stream Quality button and select Auto quality.
5.Also check the bitrate for the same in charles.</t>
  </si>
  <si>
    <t>The playback should continue in Auto quality settings and the appropriate bitrate should be displayed in charles.</t>
  </si>
  <si>
    <t>VK_499</t>
  </si>
  <si>
    <t>Sound options - OFF</t>
  </si>
  <si>
    <t>Verify sound option functionality when changing to 'OFF':
Steps:
1.launch the app.
2.Play any VOD content
3.Tap on the Settings button.
4. Tap on Sound button.
5. Select OFF option.
6. Observe the behavior.</t>
  </si>
  <si>
    <t>Content audio should mute post selecting OFF option.</t>
  </si>
  <si>
    <t>https://app.zeplin.io/project/59e4c930b056135c0aaa18f1/screen/5a60d6d880daf5b9c6037373</t>
  </si>
  <si>
    <t>Cant verify sound</t>
  </si>
  <si>
    <t>VK_500</t>
  </si>
  <si>
    <t>Sound options - ON</t>
  </si>
  <si>
    <t>Verify sound option functionality when changing to 'ON':
Steps:
1.launch the app.
2.Play any VOD content
3.Tap on the Settings button.
4. Tap on Sound button.
5. Select OFF option.
6. Observe the behavior.
7. Repeat Step 3 to Step 4.
8. Select ON option.
9. Observe the content audio.</t>
  </si>
  <si>
    <t>User should be able to hear the content audio post selecting ON option.</t>
  </si>
  <si>
    <r>
      <t xml:space="preserve">Tapping on 'Cross Mark' button should close the overlay and land on the previous book preview page(5th page). </t>
    </r>
    <r>
      <rPr>
        <sz val="11"/>
        <color rgb="FFFF9900"/>
        <rFont val="Calibri"/>
      </rPr>
      <t>Download should continue even after closing the overlay.</t>
    </r>
  </si>
  <si>
    <t>VK_501</t>
  </si>
  <si>
    <t xml:space="preserve">Close button </t>
  </si>
  <si>
    <t>Verify Close button functionality:
Steps:
1.launch the app.
2.Play any VOD content
3.Tap on the Settings button.
4. Tap on Close button.
5. Observe the functionality.</t>
  </si>
  <si>
    <t>Settings overlay should close when tapping on Close button.</t>
  </si>
  <si>
    <t>VKIDS-424</t>
  </si>
  <si>
    <t>VKIDS-445</t>
  </si>
  <si>
    <t>VK_502</t>
  </si>
  <si>
    <t>Live Player</t>
  </si>
  <si>
    <t>Verify the Player UI for a live content:
Pre-condition : Live content should be available 
Steps:
1. Launch Voot Kids app
2. Play any live content.
3. Observe player UI.</t>
  </si>
  <si>
    <t>Live player should consist of below elements:
1. Play &amp; Pause buttons
2.Seek bar
3. Watched/Total Duration on bottom left of player
4. Live text(functional)
5. Chromecast icon
6. Settings icon
7. Close button(top left)
8. Content metadata(Show name &amp; Content name)
9. Up Arrow button in orange color(button should have curved edges)
Note: The bottom of the screen should have a curved Portion in white color which holds the up arrow button</t>
  </si>
  <si>
    <t>Color, Shape and Chrome cast icon not validated</t>
  </si>
  <si>
    <t>VK_503</t>
  </si>
  <si>
    <t>Pause Button</t>
  </si>
  <si>
    <t>Verify the Pause button functionality for live content:
Pre-condition: Live content should be available
Steps:
1. Launch Voot Kids app
2. Play any live content
3. During live playback, tap on player observe the pause icon
4. Tap on pause button
5. Observe the functionality.</t>
  </si>
  <si>
    <t xml:space="preserve">The live content should go to pause state and pause button should switch to Play button. </t>
  </si>
  <si>
    <t>Functionality verified button status change not verified</t>
  </si>
  <si>
    <t>VK_504</t>
  </si>
  <si>
    <t>Verify the Play button functionality for live content
Pre-condition: Live content should be available
Steps:
1. Launch Voot Kids app
2. Play any live content
3. Pause the live content.
4. Tap on Play button.
5. Observe the functionality.</t>
  </si>
  <si>
    <t>The content playback should resume playing and Play button should switch to Pause button.</t>
  </si>
  <si>
    <t>VK_505</t>
  </si>
  <si>
    <t>Seek</t>
  </si>
  <si>
    <t>Verify the Seek functionality for live content
Pre-condition: Live content should be available
Steps:
1. Launch Voot Kids app
2. Play any live content
3. Tap on player observe seek bar
4. Seek the content backward
5. Observe the behavior.</t>
  </si>
  <si>
    <t>User should be able to seek the content backward.
Note: Forward seek should not be applicable for live content.</t>
  </si>
  <si>
    <t>VK_506</t>
  </si>
  <si>
    <t>Seek Bar</t>
  </si>
  <si>
    <t>Verify seek bar UI for live content:
Pre-condition: Live content should be available
Steps:
1. Launch Voot Kids app
2. Play any live content
3. Observe the seek bar color.</t>
  </si>
  <si>
    <t xml:space="preserve">Progress bar on Live player should be in orange color. </t>
  </si>
  <si>
    <t>Colour cant be verified</t>
  </si>
  <si>
    <t>VK_507</t>
  </si>
  <si>
    <t>Verify the availablity of favourite icon on the player
Pre-condition : Live content should be avaiable
Steps: 
1. Launch Voot Kids app
2. Play any live content
3. Look for favourite icon on the player</t>
  </si>
  <si>
    <t>VK_508</t>
  </si>
  <si>
    <t>Replay Button</t>
  </si>
  <si>
    <t>Verify the availablity of replay button on the player
Pre-condition : Live content should be avaiable
Steps: 
1. Launch Voot Kids app
2. Play any live content
3. Watch till end.
4. Look for Replay button.</t>
  </si>
  <si>
    <t>Replay button with seek bar at the end should be displayed.
Note :  No up-next on Live player</t>
  </si>
  <si>
    <t>VK_509</t>
  </si>
  <si>
    <t>Replay</t>
  </si>
  <si>
    <t>Verify the player UI for the Replay button:
Pre-condition : Live content should be avaiable
Steps: 
1. Launch Voot Kids app
2. Play any live content &amp; watch till end.
3. Observe the player UI.</t>
  </si>
  <si>
    <t>Live player should consist of below elements on Replay screen:
1. Replay button
2.Seek bar
3. Watched/Total Duration on bottom left of player
4. Chromecast icon
5. Settings icon
6. Close button(top left)
7. Content metadata(Show name &amp; Content name)
8. Up Arrow button in orange color(button should have curved edges)
Notes: 
1. The bottom of the screen should have a curved Portion in white color which holds the up arrow button
2. Live label should not be available</t>
  </si>
  <si>
    <t>Voot Kids_Product requirements V5 - Page 34</t>
  </si>
  <si>
    <t>VK_510</t>
  </si>
  <si>
    <t>Verify the functionality of Replay button on the player
Pre-condition : Live content should be avaiable
Steps: 
1. Launch Voot Kids app
2. Play any live content &amp; watch till end.
3. Tap on Replay button.
4. Observe the functionality.</t>
  </si>
  <si>
    <t xml:space="preserve">Same content should start from the begininng.
</t>
  </si>
  <si>
    <t>Sprint 8</t>
  </si>
  <si>
    <t>VKIDS-772</t>
  </si>
  <si>
    <t>VKIDS-825</t>
  </si>
  <si>
    <t>VK_511</t>
  </si>
  <si>
    <t>Cast Icon</t>
  </si>
  <si>
    <t>Verify the Chromecast icon functionality:
Pre-condition: Live contet should be available
Steps :
1. Launch Voot Kids app
2. Play any live content
3. Tap on Chromecast icon.
4. Observe the functionality.</t>
  </si>
  <si>
    <t>User should get a list of casting options and tapping on any option should start casting content on receiver.</t>
  </si>
  <si>
    <t>VK_512</t>
  </si>
  <si>
    <t>Live Label</t>
  </si>
  <si>
    <t>Verify 'Live' label functionality:
Pre-condition: Live contet should be available
Steps :
1. Launch Voot Kids app
2. Play any live content &amp; watch for sometime.
3. Seek the content back.
4. Tap on 'Live' label.
5. Observe the functionality.</t>
  </si>
  <si>
    <t>Tapping on 'Live' should take the user to current stream.
Note : Live Text should be bold</t>
  </si>
  <si>
    <t>VK_513</t>
  </si>
  <si>
    <t>Close Button</t>
  </si>
  <si>
    <t>Verify Close button functionality:
Pre-condition: Live contet should be available
Steps :
1. Launch Voot Kids app
2. Play any live content
3. Tap on Close button.
4. Observe the functionality.</t>
  </si>
  <si>
    <t>Live Player should close on tapping Close button.</t>
  </si>
  <si>
    <t>VK_514</t>
  </si>
  <si>
    <t>Player - Slider button availibility</t>
  </si>
  <si>
    <t xml:space="preserve">Verify the slider button on the player 
Pre-condition : Live content should be available 
Steps:
1. Launch Voot Kids app
2. Play any live content.
3. Tap on the player to bring up the slider button 
</t>
  </si>
  <si>
    <t>Slider button should be visible on tapping only the player
Note : During playback player controls should disappear as well as slider button
Slider button should be orange color</t>
  </si>
  <si>
    <t>VK_515</t>
  </si>
  <si>
    <t>Player - Slider button</t>
  </si>
  <si>
    <t>Verify the slider button functionality on the player 
Pre-condition : Live content should be available 
Steps:
1. Launch Voot Kids app
2. Play any live content.
3. Tap on the player to bring up the slider button 
4. Tap on slider button</t>
  </si>
  <si>
    <t xml:space="preserve">On tapping on the slider button,Playback should be in paused state and content tray overlay should appear which should contain only Live Now or On Now tab
Note : Slider button should point downwards
</t>
  </si>
  <si>
    <t>Voot Kids_Product requirements V5 - Page 30
VKIDS-1124</t>
  </si>
  <si>
    <t>VK_516</t>
  </si>
  <si>
    <t>Verify navigation for the cards present under 'Live Now' content tray.
Pre-condition: Live content should be available
Steps :
1. Launch Voot Kids app
2. Play any live content
3. Tap on Up Arrow button.
4. Tap on the cards.
5. Observe the functionality.</t>
  </si>
  <si>
    <t>A click on any of these tiles should launch the player.</t>
  </si>
  <si>
    <t>VK_517</t>
  </si>
  <si>
    <t>Content Tray - Live Now</t>
  </si>
  <si>
    <t>Verify type of cards displayed under Content tray- Live Now:
Pre-condition: Live content should be available
Steps :
1. Launch Voot Kids app
2. Play any live content
3. Tap on Up Arrow button.
4. Observe the type of cards displayed under Live Now tab.</t>
  </si>
  <si>
    <t>Live Now tab should consist of all the content that is live on other channels.
Note: Only episodes should be listed on the player trays. No shows!</t>
  </si>
  <si>
    <t>Voot Kids_Product requirements V5 - Page 31</t>
  </si>
  <si>
    <t>VK_518</t>
  </si>
  <si>
    <t>Verify metadata for the cards displayed under Content tray - Live Now:
Pre-condition: Live content should be available
Steps :
1. Launch Voot Kids app
2. Play any live content
3. Tap on Up Arrow button.
4. Observe the metadata for the cards displayed under Live Now tab.</t>
  </si>
  <si>
    <t xml:space="preserve">Live Now' tab cards should consist of below metadata:
1. Character Image on thumbnail
2. 'Live' tag on top right corner of thumbnail
3. Show Name
4. Episode Number
5. Episode Title
6. Channel Logo on bottom right
Note: All cards should have curved edges </t>
  </si>
  <si>
    <t>VK_519</t>
  </si>
  <si>
    <t>Verify scroll functionality for the cards displayed under 'Live Now' content tray:
Pre-condition: Live content should be available
Steps :
1. Launch Voot Kids app
2. Play any live content
3. Tap on Up Arrow button.
4. Try scrolling the cards.
5. Observe the behavior.</t>
  </si>
  <si>
    <t>User should be able to scroll horizontally through the cards displayed under 'Live Now' tab.</t>
  </si>
  <si>
    <t>VK_520</t>
  </si>
  <si>
    <t>Down Arrow</t>
  </si>
  <si>
    <t>Verify Down arrow icon functionality.
Pre-condition: Live content should be available
Steps :
1. Launch Voot Kids app
2. Play any live content
3. Tap on Up Arrow button.
4. Tap on Down arrow button.
5. Observe the behavior.</t>
  </si>
  <si>
    <t>Content tray overlay should hide when tapping on Down arrow.</t>
  </si>
  <si>
    <t>VK_521</t>
  </si>
  <si>
    <t>Verify the rewind by 10 secs button functionality:
Steps:
1. launch the app.
2. Play any Live content for at least 20-30 secs.
3. Tap on the rewind button.
4.Observe the functionality.</t>
  </si>
  <si>
    <t>VK_522</t>
  </si>
  <si>
    <t xml:space="preserve">Verify the UI of the Settings overlay:
Steps:
1.launch the app
2.Play any Live content.
3.Tap on the settings button
4. Observe the UI of Settings overlay.
</t>
  </si>
  <si>
    <t>Settings overlay should be displayed with the following options:
1.Language button with the selected language.
2.Stream quality button with the selected stream(by default Auto will be highlighted). VKIDS-928
3. Sound button with the selected option(By default, ON will be highighted)
4.Close button.
Note: All the buttons should have curved edges.</t>
  </si>
  <si>
    <t>VK_523</t>
  </si>
  <si>
    <t>Verify the language selection  functionlity:
Steps:
1.launch the app.
2.Play any live content.
3.Tap on the settings button
4.Tap on the language button. 
5.Select any language.
Note:All the languages should be tested</t>
  </si>
  <si>
    <t>VK_524</t>
  </si>
  <si>
    <t>Verify the functionality post selecting any language:
Steps:
1.launch the app.
2.Play any live content.
3.Tap on the settings button
4.Tap on the language button. 
5.Select any language.
6. Observe the behavior.
Note:All the languages should be tested</t>
  </si>
  <si>
    <t>VK_525</t>
  </si>
  <si>
    <t>Verify the functionality by tapping on 'Ok' button in pop-up
Pre condition: User should launch the Live content for first time
Steps:
1.launch the app.
2.Play any Live content.
3.Tap on the settings button
4.Tap on the language button. 
5.Select any language and tap on 'Ok' button in pop-up
6. Observe the behavior.
Note:All the languages should be tested</t>
  </si>
  <si>
    <t>VK_526</t>
  </si>
  <si>
    <t>Verify the pop-up message is displayed for 2nd time post accessing the language selection
Pre condition: User has already played Live content and changed language settings
Steps:
1.launch the app.
2.Play any Live content.
3.Tap on the settings button
4.Tap on the language button. 
5.Select any language
6. Observe the behavior.
Note:All the languages should be tested</t>
  </si>
  <si>
    <t>VK_527</t>
  </si>
  <si>
    <t>Verify the functionality by selecting any language 
Pre condition: User has already played Live content and changed language settings
Steps:
1.launch the app.
2.Play any Live content.
3. Observe the behavior.
Note:All the languages should be tested</t>
  </si>
  <si>
    <t xml:space="preserve">Live content play the content in selected langauage.
</t>
  </si>
  <si>
    <t>VK_528</t>
  </si>
  <si>
    <t>Verify the UI of the Stream Quality in the settings screen:
Steps:
1.launch the app.
2.Play any live content.
3.Tap on the Settings button.
4.Tap on the Stream Quality button.</t>
  </si>
  <si>
    <t>The following quality settings should be displayed:
1.Auto with message 'Default video quality and data usage'
2.Low with data size description
3.High with data size description</t>
  </si>
  <si>
    <t>VK_529</t>
  </si>
  <si>
    <t xml:space="preserve">Verify the quality settings by default in the settings screen:
Steps:
1.launch the app.
2.Play any live content.
3.Tap on the Settings button.
4. Observe the default quality option.
</t>
  </si>
  <si>
    <t>By default Auto quality should be selected.(VKIDS-928)</t>
  </si>
  <si>
    <t>VK_530</t>
  </si>
  <si>
    <t>Verify the Low quality settings:
Pre-condition:User should be connected to charles
Steps:
1.launch the app.
2.Play any live content
3.Tap on the Settings button.
4.Tap on the Stream Quality button and select low quality.
5.Also check the bitrate for the same in charles.</t>
  </si>
  <si>
    <t>VK_531</t>
  </si>
  <si>
    <t>Verify the High quality settings:
Pre-condition:User should be connected to charles
Steps:
1.launch the app.
2.Play any live content
3.Tap on the Settings button.
4.Tap on the Stream Quality button and select High quality.
5.Also check the bitrate for the same in charles.</t>
  </si>
  <si>
    <t>VK_532</t>
  </si>
  <si>
    <t>Verify the Auto quality settings:
Pre-condition:User should be connected to charles
Steps:
1.launch the app.
2.Play any live content
3.Tap on the Settings button.
4.Tap on the Stream Quality button and select Auto quality.
5.Also check the bitrate for the same in charles.</t>
  </si>
  <si>
    <t>VK_533</t>
  </si>
  <si>
    <t>Verify sound option functionality when changing to 'OFF':
Steps:
1.launch the app.
2.Play any live content
3.Tap on the Settings button.
4. Tap on Sound button.
5. Select OFF option.
6. Observe the behavior.</t>
  </si>
  <si>
    <t>Sound cant be verified</t>
  </si>
  <si>
    <t>VK_534</t>
  </si>
  <si>
    <t>Verify sound option functionality when changing to 'ON':
Steps:
1.launch the app.
2.Play any live content
3.Tap on the Settings button.
4. Tap on Sound button.
5. Select OFF option.
6. Observe the behavior.
7. Repeat Step 3 to Step 4.
8. Select ON option.
9. Observe the content audio.</t>
  </si>
  <si>
    <t>VK_535</t>
  </si>
  <si>
    <t>Verify Close button functionality:
Steps:
1.launch the app.
2.Play any live content
3.Tap on the Settings button.
4. Tap on Close button.
5. Observe the functionality.</t>
  </si>
  <si>
    <t xml:space="preserve">VKIDS-362
</t>
  </si>
  <si>
    <t xml:space="preserve">VKIDS-368
</t>
  </si>
  <si>
    <t>VK_536</t>
  </si>
  <si>
    <t>Player Navigation</t>
  </si>
  <si>
    <t>Verify the navigation of Audio player when tapped on Play button of any Audio book card from programme info page:
Steps:
1. Launch Voot Kids app
2. Tap on Listen icon on top bar menu
3. Tap on any Audio book tile present on the screen
4. Tap on play icon
4. Observe the behavior.</t>
  </si>
  <si>
    <t>On tapping on any of the Audio book tile card should lead to Audio player</t>
  </si>
  <si>
    <t>Voot Kids_Product requirements V5 - Page 40
https://app.zeplin.io/project/59e4c930b056135c0aaa18f1/dashboard?tag=Audio%20Player</t>
  </si>
  <si>
    <t>VKIDS-362
VKIDS-428
VKIDS-430</t>
  </si>
  <si>
    <t>VKIDS-368
VKIDS-448
VKIDS-451</t>
  </si>
  <si>
    <t>VK_537</t>
  </si>
  <si>
    <t>Audio Player UI</t>
  </si>
  <si>
    <t>Verify UI of audio player:
Steps:
1. Launch Voot Kids app
2. Tap on Listen icon on top bar menu
3. Tap on any Audio book tile present on the screen
4. Observe the Audio player screen</t>
  </si>
  <si>
    <t>Immediately after launching player, Audio player screen should display content in full screen mode and background should be grayed out.</t>
  </si>
  <si>
    <t>Color not validated</t>
  </si>
  <si>
    <t>VK_538</t>
  </si>
  <si>
    <t>Verify UI of audio player controls after tapping on the player screen
Steps:
1. Launch Voot Kids app
2. Tap on Listen icon on top bar menu
3. Tap on any Audio book tile present on the screen
4. Tap on the player screen
5. Observe the Audio player controls</t>
  </si>
  <si>
    <t>Audio player should have below mentioned items when tapped on the player screen:
1. Close icon on top right
2. Settings icon in top right
3. Book title and author name
4. Seek bar with scrubber(blue color)
5. Play/Pause icon
6. Rewind &amp; Forward button with 10 secs indicator.
7. Drop down icon on top left
8. Up slider icon
9. Duration watched/Total duration timer(HH:MM:SS)
10. Static Image at the center
11. Favorite icon</t>
  </si>
  <si>
    <t>Voot Kids_Product requirements V5 - Page 40
https://app.zeplin.io/project/5ac5f1a650595036620957f3/screen/5ac73f182f726c3833fae7a9</t>
  </si>
  <si>
    <t>Sprint 7</t>
  </si>
  <si>
    <t>VKIDS-430</t>
  </si>
  <si>
    <t>VKIDS-451</t>
  </si>
  <si>
    <t>VK_539</t>
  </si>
  <si>
    <t>Player Controls - Up Slider</t>
  </si>
  <si>
    <t>Verify Audio playback is paused automatically when clicked on up slider icon:
Steps:
1. Launch Voot Kids app
2.Tap on Listen icon on top bar menu
3. Tap on any Audio book tile present on the screen and play
4. Tap on the up slider icon on the audio player.
5. Observe the audio playback state.</t>
  </si>
  <si>
    <t>Audio playback should pause when tapping on the Up slider icon on the audio player.</t>
  </si>
  <si>
    <t>Cant verirify sound</t>
  </si>
  <si>
    <t>VK_540</t>
  </si>
  <si>
    <t>Player controls - Pause</t>
  </si>
  <si>
    <t>Verify the Pause functionality for audio player
Steps:
1. Launch Voot Kids app
2. Tap on Listen icon on top bar menu
3. Tap on any Audio book tile present on the screen
4. Tap on Pause button
5. Observe the behavior.</t>
  </si>
  <si>
    <t>Audio playback should pause and the button state should change to Play.</t>
  </si>
  <si>
    <t>Button Change Status can't verify</t>
  </si>
  <si>
    <t>VK_541</t>
  </si>
  <si>
    <t>Player controls - Play</t>
  </si>
  <si>
    <t>Verify the Play functionality for audio player
Steps:
1. Launch Voot Kids app
2. Tap on Listen icon on top bar menu
3. Tap on any Audio book tile present on the screen
4. Tap on pause button
5. Tap on play button
6. Observe the behavior.</t>
  </si>
  <si>
    <t>The paused audio should resume it`s playback when user taps on the play button and also the pause button should switch to play button.</t>
  </si>
  <si>
    <t>VK_542</t>
  </si>
  <si>
    <t>Player controls - Rewind</t>
  </si>
  <si>
    <t>Verify the rewind by 10 secs button functionality:
Steps:
1. Launch Voot Kids app
2. Tap on Listen icon on top bar menu
3. Tap on any Audio book tile and play content for alease 20 - 30 second
4. Tap on the rewind button.
5. Observe the behavior.</t>
  </si>
  <si>
    <t>Audio playback should rewind by 10 secs</t>
  </si>
  <si>
    <t>VKIDS-1159</t>
  </si>
  <si>
    <t>VKIOS-874</t>
  </si>
  <si>
    <t>Rewind is not working when user pauses the audio content and taps on Rewind button.</t>
  </si>
  <si>
    <t>VK_543</t>
  </si>
  <si>
    <t>Player controls - Forward</t>
  </si>
  <si>
    <t>Verify the forward by 10 secs button functionality
Steps:
1. Launch Voot Kids app
2. Tap on Listen icon on top bar menu
3. Tap on any Audio book tile and play content
4. Tap on the forward button.
5. Observe the behavior.</t>
  </si>
  <si>
    <t>Audio playback should forward by 10 secs</t>
  </si>
  <si>
    <t>Forward is not working when user pauses the audio content and taps on Forward button.</t>
  </si>
  <si>
    <t>VKIDS-485</t>
  </si>
  <si>
    <t>VKIDS-504</t>
  </si>
  <si>
    <t>VK_544</t>
  </si>
  <si>
    <t>Audio Player - Blur Background</t>
  </si>
  <si>
    <t>Verify the UI of audio player while scrubbing the audio: 
Steps:
1. Launch Voot Kids app
2. Tap on Listen icon on top bar menu
3. Tap on any Audio book tile and play content
4. Scrub the seek bar
5. Observe the behavior.</t>
  </si>
  <si>
    <t>https://app.zeplin.io/project/5ac5f1a650595036620957f3/screen/5af12ac66c4eed432363a10f</t>
  </si>
  <si>
    <t>Automation challenge: preview cant be captured while scrubbing</t>
  </si>
  <si>
    <t>VK_545</t>
  </si>
  <si>
    <t>Player controls - Seekbar</t>
  </si>
  <si>
    <t>Verify the audio playback status post performing seek functionality of the audio player:
Steps:
1. Launch Voot Kids app
2. Tap on Listen icon on top bar menu
3. Tap on any Audio book tile and play content
4. Scrub the seek bar.
5. Observe the audio playback state.</t>
  </si>
  <si>
    <t>The user should be able to seek the audio successfully and the audio playback should resume from the point where the user releases the seek action.</t>
  </si>
  <si>
    <t>https://app.zeplin.io/project/5ac5f1a650595036620957f3/screen/5ac73f17401810064d6e6cd9</t>
  </si>
  <si>
    <t>VKIDS-1000</t>
  </si>
  <si>
    <t>VKIOS-367</t>
  </si>
  <si>
    <t>Seek functionality is not working properly in S11 build</t>
  </si>
  <si>
    <t>VKIDS-429</t>
  </si>
  <si>
    <t>VKIDS-449</t>
  </si>
  <si>
    <t>VK_546</t>
  </si>
  <si>
    <t xml:space="preserve">                                 
Player controls - Favourite icon
</t>
  </si>
  <si>
    <t>Verify Favourite icon functionality:
Steps:
1. Launch Voot Kids app
2. Tap on Listen icon on top bar menu
3. Tap on any Audio book tile and play audio content.
4. Tap on Favorite icon.
5. Observe the behavior.</t>
  </si>
  <si>
    <t>Favourite icon color should be highlighted in gold color and that audio book should be favourited.</t>
  </si>
  <si>
    <t>VK_547</t>
  </si>
  <si>
    <t>Verify Unfavourite icon functionality:
Steps:
1. Launch Voot Kids app
2. Tap on Listen icon on top bar menu
3. Tap on any Audio book tile and play audio content.
4. Tap on Favorite icon.
5. Tap on Unfavorite icon.
6. Observe the behavior.</t>
  </si>
  <si>
    <t>Tapping on unfavorite icon, should unfavorite the already favorited audio card and the icon color should update in player.</t>
  </si>
  <si>
    <t>VKIDS-362</t>
  </si>
  <si>
    <t>VKIDS-368</t>
  </si>
  <si>
    <t>VK_548</t>
  </si>
  <si>
    <t xml:space="preserve">                                 
Player controls - Close icon
</t>
  </si>
  <si>
    <t>Verify the functionality of close button in audio player
Steps:
1. Launch Voot Kids app
2. Tap on Listen icon on top bar menu
3. Tap on any Audio book tile and play content
4. Tap on close button on top right.
5. Observe the functionality.</t>
  </si>
  <si>
    <t>Tapping on close icon on top right should close the audio player and redirect user back to the screen from where the player launched.</t>
  </si>
  <si>
    <t>VK_549</t>
  </si>
  <si>
    <t xml:space="preserve">                                 
Player controls - Device back button
</t>
  </si>
  <si>
    <t>Verify the functionality of device back button in audio player
Steps:
1. Launch Voot Kids app
2. Tap on Listen icon on top bar menu
3. Tap on any Audio book tile and play content
4. Tap on device back button of the device
5. Observe the functionality.</t>
  </si>
  <si>
    <t>Tapping on device back button of the device should close the audio player and redirect user back to he screen from where the player launched.</t>
  </si>
  <si>
    <t>VKIOS-314</t>
  </si>
  <si>
    <t>VK_550</t>
  </si>
  <si>
    <t xml:space="preserve">Verify the UI of the Settings overlay:
Steps:
1. Launch Voot Kids app
2. Tap on Listen icon on top bar menu
3. Tap on any Audio book tile and play audio content
4. Tap on the settings button
5. Observe the UI of Settings overlay.
</t>
  </si>
  <si>
    <t>Settings overlay UI should have below mentioned items:
1. 'Options' text written on top in bold
2. Close icon on top right
3. Select Quality option with 'Auto' as default selection
4. Dotted lines seperating between the 'Options' title and 'Select Quality' button
Note: Select Quality button should have curved edges.</t>
  </si>
  <si>
    <t>VKIOS-314
CR</t>
  </si>
  <si>
    <t>VK_551</t>
  </si>
  <si>
    <t>Verify the Navigation by tapping on stream quality option
Steps:
1.launch the app.
2.Play any Audio content.
3.Tap on the settings button.
4.Tap on the Stream Quality button.
5. Observe the navigation</t>
  </si>
  <si>
    <t>Tapping on Stream quality option should be navigated to another overlay inside the settings page with title 'Stream Quality'</t>
  </si>
  <si>
    <t>VK_552</t>
  </si>
  <si>
    <t>Verify the UI of the Stream Quality in the settings screen:
Steps:
1.launch the app.
2.Play any Audio content.
3.Tap on the settings button.
4.Tap on the Stream Quality button.</t>
  </si>
  <si>
    <t xml:space="preserve">The following quality settings should be displayed:
1.Auto
2.Low 
3.Medium
4.High 
</t>
  </si>
  <si>
    <t>VK_553</t>
  </si>
  <si>
    <t xml:space="preserve">Verify the default quality settings in the settings screen:
Steps:
1.launch the app.
2.Play any Aduio content.
3.Tap on the Settings button.
4. Observe the default quality option.
</t>
  </si>
  <si>
    <t>VK_554</t>
  </si>
  <si>
    <t>Verify the Auto quality settings for Audio player:
Pre-condition: User should be connected to charles
Steps:
1.launch the app.
2.Play any Audio content
3.Tap on the Settings button.
4.Tap on the Stream Quality button and select Auto quality.
5.Also check the bitrate for the same in charles.</t>
  </si>
  <si>
    <t>VKIDS-2492</t>
  </si>
  <si>
    <t>VK_555</t>
  </si>
  <si>
    <t>Verify the Low quality settings for Audio player:
Pre-condition: User should be connected to charles
Steps:
1.launch the app.
2.Play any Audio content
3.Tap on the Settings button.
4.Tap on the Stream Quality button and select Low quality.
5.Also check the bitrate for the same in charles.</t>
  </si>
  <si>
    <t>The playback should continue in Low quality settings and the appropriate bitrate should be displayed in charles.</t>
  </si>
  <si>
    <t>VK_556</t>
  </si>
  <si>
    <t>Stream Quality - Medium</t>
  </si>
  <si>
    <t>Verify the Medium quality settings for Audio player:
Pre-condition: User should be connected to charles
Steps:
1.launch the app.
2.Play any Audio content
3.Tap on the Settings button.
4.Tap on the Stream Quality button and select Medium quality.
5.Also check the bitrate for the same in charles.</t>
  </si>
  <si>
    <t>The playback should continue in Medium quality settings and the appropriate bitrate should be displayed in charles.</t>
  </si>
  <si>
    <t>VK_557</t>
  </si>
  <si>
    <t>Verify the High quality settings for Audio player:
Pre-condition: User should be connected to charles
Steps:
1.launch the app.
2.Play any Audio content
3.Tap on the Settings button.
4.Tap on the Stream Quality button and select High quality.
5.Also check the bitrate for the same in charles.</t>
  </si>
  <si>
    <t>VK_558</t>
  </si>
  <si>
    <t>Verify Close button functionality:
Steps:
1.launch the app.
2.Play any Audio content
3.Tap on the Settings button.
4. Tap on Close button.
5. Observe the functionality.</t>
  </si>
  <si>
    <t>VK_559</t>
  </si>
  <si>
    <t xml:space="preserve">
Player controls - Drop down icon</t>
  </si>
  <si>
    <t>Verify the functionality of drop down icon in audio player
Steps:
1. Launch Voot Kids app
2. Tap on Listen icon on top bar menu
3. Tap on any Audio book tile and play content
4. Tap on drop down icon/minimize on top left.
5. Observe the behavior.</t>
  </si>
  <si>
    <t>Tapping on drop down icon 
i) an inline audio player should be displayed attached to bottom of the screen 
ii) Audio should be continued to hear
iii) Audio player should be closed and redirected to the screen from where player is launched.</t>
  </si>
  <si>
    <t>Voot Kids_Product requirements V5 - Page 42
https://app.zeplin.io/project/5ac5f1a650595036620957f3/screen/5ac73f179be8d46c60f21676</t>
  </si>
  <si>
    <t>VKIDS-431</t>
  </si>
  <si>
    <t>VKIDS-450</t>
  </si>
  <si>
    <t>VK_560</t>
  </si>
  <si>
    <t>Inline Audio player UI</t>
  </si>
  <si>
    <t>To verify the UI of inline audio player
Steps:
1. Launch Voot Kids app
2. Tap on Listen icon on top bar menu
3. Tap on any Audio book tile and play content
4. Tap on drop down icon on top left 
5. Observe the inline audio player UI</t>
  </si>
  <si>
    <t>An inline audio player should contain below mentioned items:
1. Audio Book Image
2. Audio Book title and author name
3. Progress bar(in Blue color)
4. Play/Pause icon</t>
  </si>
  <si>
    <t>VK_561</t>
  </si>
  <si>
    <t>Inline Audio player controls - Play</t>
  </si>
  <si>
    <t>Verify the pause functionality for inline audio player
Steps:
1. Launch Voot Kids app
2. Tap on Listen icon on top bar menu
3. Tap on any Audio book tile and play content
4. Tap on drop down icon on top left 
5. Tap on the pause icon in inline audio player
6. Observe the behavior.</t>
  </si>
  <si>
    <t>Audio should pause and icon state should change to Play when pausing the audio.</t>
  </si>
  <si>
    <t>Property Issue for Android</t>
  </si>
  <si>
    <t>VK_562</t>
  </si>
  <si>
    <t>Inline Audio player controls - Pause</t>
  </si>
  <si>
    <t>Verify the play functionality for inline audio player
Steps:
1. Launch Voot Kids app
2. Tap on Listen icon on top bar menu
3. Tap on any Audio book tile and play content
4. Tap on drop down icon on top left 
5. Tap on the pause icon
6. Tap on the play icon
7. Observe the behavior.</t>
  </si>
  <si>
    <t>VK_563</t>
  </si>
  <si>
    <t>Inline Audio Player</t>
  </si>
  <si>
    <t>Verify the functionality when tapping on inline audio player area anywhere other than Play/Pause buttons:
Steps:
1. Launch Voot Kids app
2. Tap on Listen icon on top bar menu
3. Tap on any Audio book tile and play content
4. Tap on drop down icon on top left 
5. Tap on the inline audio player area anywhere other than Play/Pause button.
6. Observe the behavior.</t>
  </si>
  <si>
    <t>Tapping on the inline audio player anywhere other than Play/Pause buttons, should be redirected back to main Audio player</t>
  </si>
  <si>
    <t>VK_564</t>
  </si>
  <si>
    <t>Inline Audio Player - Progress bar</t>
  </si>
  <si>
    <t>Verify the progress bar in inline audio player is same as in main audio player
Steps:
1. Launch Voot Kids app
2. Tap on Listen icon on top bar menu
3. Tap on any Audio book tile and play content
4. Tap on drop down icon on top left 
5. Observe the progress bar in the inline audio player</t>
  </si>
  <si>
    <t>Progress bar in inline audio player should be in the same state as in main audio player</t>
  </si>
  <si>
    <t>Aujtomation challenge: No unique property for play/pause.</t>
  </si>
  <si>
    <t>VKIDS-484</t>
  </si>
  <si>
    <t>VKIDS-505</t>
  </si>
  <si>
    <t>VK_565</t>
  </si>
  <si>
    <t>Audio Player - lock screen</t>
  </si>
  <si>
    <t xml:space="preserve">Verify Audio player is present on the device locked screen
Steps:
1. Launch Voot Kids app
2. Tap on Listen icon on top bar menu
3. Tap on any Audio book tile and play content
4. Lock the device and observe the behaviour
</t>
  </si>
  <si>
    <t>i) After device is locked - audio player should be present on the device lock screen page positioned at center with Play &amp; Pause buttons. 
ii) Audio should still keep playing
Note: User can play/pause the audio from here.</t>
  </si>
  <si>
    <t>Native Controller</t>
  </si>
  <si>
    <t>VK_566</t>
  </si>
  <si>
    <t>Inline Audio Player - lock screen</t>
  </si>
  <si>
    <t>Verify Audio player is present on the device locked screen for inline audio player
Steps:
1. Launch Voot Kids app
2. Tap on Listen icon on top bar menu
3. Tap on any Audio book tile and play content
4. Tap on drop down icon on top left 
5. Lock the device.
6.Observe the behaviour</t>
  </si>
  <si>
    <t>i) After device is locked - audio player should be present on the device lock screen page positioned at center. 
ii) Audio should still keep playing
Note: User can play/pause the audio from here.</t>
  </si>
  <si>
    <t>Since play/pause property is same in locked screen unable unable to verify weather audio player in lock screen is in playor in pause state</t>
  </si>
  <si>
    <t>VK_567</t>
  </si>
  <si>
    <t>Audio Player Lockscreen Controls - Pause Icon</t>
  </si>
  <si>
    <t>Verify the functionality of Pause button when the player is in locked screen position
Steps:
1. Launch Voot Kids app
2. Tap on Listen icon on top bar menu
3. Tap on any Audio book tile and play content
4. Lock the device 
5. Tap on the Pause icon on the audio player.
6. Observe the behaviour</t>
  </si>
  <si>
    <t>Automation challenge: no unique property for play/pause. Confirmed with dev team</t>
  </si>
  <si>
    <t>VK_568</t>
  </si>
  <si>
    <t>Audio Player Lockscreen Controls - Play icon</t>
  </si>
  <si>
    <t>Verify the functionality of Play button when the player is in locked screen position
Steps:
1. Launch Voot Kids app
2. Tap on Listen icon on top bar menu
3. Tap on any Audio book tile and play content
4. Lock the device 
5. Tap on Pause icon to pause the content
6. Tap on the Play icon on the audio player controls
7. Observe the behaviour</t>
  </si>
  <si>
    <t>The paused content should resume it`s playback when user taps on the play button and also the Play button should switch to Pause button.</t>
  </si>
  <si>
    <t>VK_569</t>
  </si>
  <si>
    <t>Audio Player Lockscreen Controls - Volume icon</t>
  </si>
  <si>
    <t>Mobile &amp; Tablet (iOS)</t>
  </si>
  <si>
    <t>Verify the functionality of Volume button when the player is in locked screen position
Steps:
1. Launch Voot Kids app
2. Tap on Listen icon on top bar menu
3. Tap on any Audio book tile and play content
4. Lock the device 
5.Increase /decrease the volume</t>
  </si>
  <si>
    <t>The volume should increase/decrease as per the user action</t>
  </si>
  <si>
    <t>Volume cant be verified</t>
  </si>
  <si>
    <t>VK_570</t>
  </si>
  <si>
    <t>Audio Player Lockscreen Controls  - Audio book title &amp; author name</t>
  </si>
  <si>
    <t>Verify the Audio book title &amp; Author name of the playing content is being displayed in audio player in locked screen of device
Steps:
1. Launch Voot Kids app
2. Tap on Listen icon on top bar menu
3. Tap on any Audio book tile and play content
4. Lock the device 
5. Observe the Audio book title &amp; Author name present on the audio player in locked screen of device</t>
  </si>
  <si>
    <t>Audio book title &amp; Author Name in locked screen should be same data as in the playing audio book content</t>
  </si>
  <si>
    <t>Music Player</t>
  </si>
  <si>
    <t>VK_571</t>
  </si>
  <si>
    <t>Audio Player Lockscreen Controls - Play/Pause icon</t>
  </si>
  <si>
    <t>Verify the same audio player control icons are displayed in both audio player and audio player notification window
Steps:
1. Launch Voot Kids app
2. Tap on Listen icon on top bar menu
3. Tap on any Audio book tile and play content
4. Lock the device 
5. Observe the play/pause icon in both Main player and Notification window</t>
  </si>
  <si>
    <t xml:space="preserve">Audio player control icons should be same in both audio player and locked screen notification window </t>
  </si>
  <si>
    <t>VK_572</t>
  </si>
  <si>
    <t>Audio Player Lockscreen Controls - Close(X) icon</t>
  </si>
  <si>
    <t>Verify Close(X) icon functionality from device lock screen:
Steps:
1. Launch Voot Kids app
2. Tap on Listen icon on top bar menu
3. Tap on any Audio book tile and play content
4. Lock the device 
5. Tap on Close(X) icon from audio player.
6. Observe the behavior.</t>
  </si>
  <si>
    <t>Playback should stop and audio player from lock screen should close.</t>
  </si>
  <si>
    <r>
      <t xml:space="preserve">Favourite icon should </t>
    </r>
    <r>
      <rPr>
        <b/>
        <sz val="11"/>
        <rFont val="Calibri"/>
      </rPr>
      <t>NOT</t>
    </r>
    <r>
      <rPr>
        <sz val="11"/>
        <color rgb="FF000000"/>
        <rFont val="Calibri"/>
      </rPr>
      <t xml:space="preserve"> be available for live contents</t>
    </r>
  </si>
  <si>
    <t xml:space="preserve">Close(X) icon functionality is invailid </t>
  </si>
  <si>
    <t>VK_573</t>
  </si>
  <si>
    <t>Audio Player Lockscreen</t>
  </si>
  <si>
    <t>Verify the behaviour of the audio player in locked position after one piece of audio content ends
Steps:
1. Launch Voot Kids app
2. Tap on Listen icon on top bar menu
3. Tap on any Audio book tile and play content
4. Lock the device 
5. Let the current audio book ends
6. Observe the behaviour</t>
  </si>
  <si>
    <t>Audio should get stopped when current audio content ends in locked device</t>
  </si>
  <si>
    <t>Automation challenge: no unique property for play/pause</t>
  </si>
  <si>
    <t>VK_574</t>
  </si>
  <si>
    <t>Audio Player Lockscreen - Dismiss by swiping</t>
  </si>
  <si>
    <t>Verify if Audio player is dismissed post pausing the content and swiping the notification window in locked screen
Steps:
1. Launch Voot Kids app
2. Tap on Listen icon on top bar menu
3. Tap on any Audio book tile and play content
4. Lock the device
5. Tap on pause icon on the notification window
6. Swipe right/left on the notification window of the device 
7. Observe the behaviour</t>
  </si>
  <si>
    <t xml:space="preserve">Audio player Should be dismissed post pausing the content and swiping the notification window from locked screen
</t>
  </si>
  <si>
    <t>Sound verification cant be done</t>
  </si>
  <si>
    <t>VKIDS-483</t>
  </si>
  <si>
    <t>VKIDS-506</t>
  </si>
  <si>
    <t>VK_575</t>
  </si>
  <si>
    <t>Audio Player Notification Controls</t>
  </si>
  <si>
    <t>Verify Audio player is present on the device notification window.
Pre-Condition: Testing should be done on Android(all OS) and only on OS 11 &amp; above(VKIOS-361)
Steps:
1. Launch Voot Kids app
2. Tap on Listen icon on top bar menu
3. Tap on any Audio book tile and play content
4. Observe the notification window of the device</t>
  </si>
  <si>
    <t xml:space="preserve">After Audio content is played - audio player should be present on the notification window of the device.
</t>
  </si>
  <si>
    <t>VK_576</t>
  </si>
  <si>
    <t>Verify Audio player is present on the device notification window
Pre-Condition: esting should be done on Android(all OS) and only on OS 11 &amp; above(VKIOS-361)
Steps:
1. Launch Voot Kids app
2. Tap on Listen icon on top bar menu
3. Tap on any Audio book tile and play content
4. Observe the notification window of the device</t>
  </si>
  <si>
    <t>Image not verified and Close (X) button not displayed on notification window</t>
  </si>
  <si>
    <t>VK_577</t>
  </si>
  <si>
    <t>Audio Player Notification Controls - Pause</t>
  </si>
  <si>
    <t>Verify the functionality of Pause icon present in Audio player notification window:
Pre-Condition: esting should be done on Android(all OS) and only on OS 11 &amp; above(VKIOS-361)
Steps:
1. Launch Voot Kids app
2. Tap on Listen icon on top bar menu
3. Tap on any Audio book tile and play content
4. Tap on Pause icon on the audio player controls on the device's notification window
5. Observe the behaviour</t>
  </si>
  <si>
    <t>Play/Pause different property required in notification window</t>
  </si>
  <si>
    <t>VK_578</t>
  </si>
  <si>
    <t>Audio Player Notification Controls - Play</t>
  </si>
  <si>
    <t>Verify the functionality of Play icon present in Audio player notification window:
Pre-Condition: esting should be done on Android(all OS) and only on OS 11 &amp; above(VKIOS-361)
Steps:
1. Launch Voot Kids app.
2. Tap on Listen icon on top bar menu.
3. Tap on any Audio book tile and play content.
4. Tap on Pause icon on the notification window.
5. Tap on Play icon on the notification window
6. Observe the behaviour</t>
  </si>
  <si>
    <t>The paused content should resume it`s playback when user taps on the play button and also the button state should switch to 'Pause'.</t>
  </si>
  <si>
    <t>VK_579</t>
  </si>
  <si>
    <t>Verify the functionality of Volume icon/controller present in Audio player notification window:
Pre-Condition: esting should be done on Android(all OS) and only on OS 11 &amp; above(VKIOS-361)
Steps:
1. Launch Voot Kids app.
2. Tap on Listen icon on top bar menu.
3. Tap on any Audio book tile and play content.
4. Try increasing/decreasing the volume from notification window.
5. Observe the behaviour</t>
  </si>
  <si>
    <t>User should be allowed to increase/decrease the volume of the audio from notification window.</t>
  </si>
  <si>
    <t>VK_580</t>
  </si>
  <si>
    <t>Audio Player Notification Controls - Metadata</t>
  </si>
  <si>
    <t>Verify the metadata(Book Image, Book title &amp; author name) of the playing content in notification window of device:
Pre-Condition: esting should be done on Android(all OS) and only on OS 11 &amp; above(VKIOS-361)
Steps:
1. Launch Voot Kids app
2. Tap on Listen icon on top bar menu
3. Tap on any Audio book tile and play content
4. Observe the displayed metadata on the notification window.</t>
  </si>
  <si>
    <t>Metadata(Audio book image, Audio book title &amp; author name) in notification window should be same as that of the audio book content present in the application.</t>
  </si>
  <si>
    <t>VK_581</t>
  </si>
  <si>
    <t>Audio Player Notification - Icon State</t>
  </si>
  <si>
    <t>Verify the displayed audio player control icons in both audio player and audio player notification window:
Pre-Condition: esting should be done on Android(all OS) and only on OS 11 &amp; above(VKIOS-361)
Steps:
1. Launch Voot Kids app
2. Tap on Listen icon on top bar menu
3. Tap on any Audio book tile and play content
4. Observe the player controls(Play &amp; Pause) icon state in both Main player(wthin application) and Notification window.</t>
  </si>
  <si>
    <t>Audio player control icons state should be same in both audio player(within app) and notification window.</t>
  </si>
  <si>
    <t>VK_582</t>
  </si>
  <si>
    <t>Audio Player Notification - Dismiss by swiping</t>
  </si>
  <si>
    <t>Verify that Audio player from device notification window dismisses by swiping the player.
Pre-Condition: esting should be done on Android(all OS) and only on OS 11 &amp; above(VKIOS-361)
Steps:
1. Launch Voot Kids app
2. Tap on Listen icon on top bar menu
3. Tap on any Audio book tile and play content
4. Tap on pause icon on the notification window
5. Swipe right/left on the notification window of the device 
6. Observe the behaviour</t>
  </si>
  <si>
    <t xml:space="preserve">Audio player should be dismissed post pausing the content and swiping the notification window.
</t>
  </si>
  <si>
    <t>VK_583</t>
  </si>
  <si>
    <t>Audio Player Notification - Dismiss by killing App</t>
  </si>
  <si>
    <t>Verify that Audio player from device notification dismisses by killing the app:
Pre-Condition: esting should be done on Android(all OS) and only on OS 11 &amp; above(VKIOS-361)
Steps:
1. Launch Voot Kids app
2. Tap on Listen icon on top bar menu
3. Tap on any Audio book tile and play content
4. Kill the app 
6. Observe the behaviour</t>
  </si>
  <si>
    <t>Post killing the app , Audio player in notification window should be dismissed.</t>
  </si>
  <si>
    <t>VK_584</t>
  </si>
  <si>
    <t>Audio Player Notification Controls - Dismiss using Close button</t>
  </si>
  <si>
    <t>Verify that Audio player dismisses by tapping on Close(X) icon from audio player from the notification window:
Pre-Condition: esting should be done on Android(all OS) and only on OS 11 &amp; above(VKIOS-361)
Steps:
1. Launch Voot Kids app
2. Tap on Listen icon on top bar menu
3. Tap on any Audio book tile and play content
4. Tap on Close button (X) on the notification window.
5. Observe the behavior.</t>
  </si>
  <si>
    <t xml:space="preserve">Tapping on the Close button(X) on the notification window should close the audio player from the notification and audio content should get stopped.
</t>
  </si>
  <si>
    <t>VK_585</t>
  </si>
  <si>
    <t>Tapping on the audio player notification anywhere other than Play/Pause/close buttons, should be redirected back to main Audio player</t>
  </si>
  <si>
    <t>VK_586</t>
  </si>
  <si>
    <t>Verify the Up arrow functionality:
Steps:
1.Launch the app.
2. Tap on Listen icon on top bar menu
3. Tap on any Audio book tile and play content
4.Tap on the Up arrow button.
5. Observe the functionality.</t>
  </si>
  <si>
    <t>The Up arrow button should switch to down arrow and a content tray overlay should appear which should contain Related, More From This Author &amp; Daily Picks</t>
  </si>
  <si>
    <t>Voot Kids_Product requirements V5 - Page 40
https://app.zeplin.io/project/5ac5f1a650595036620957f3/screen/5ac73f152f726c3833fae6ef</t>
  </si>
  <si>
    <t>VK_587</t>
  </si>
  <si>
    <t>Content Tray - Related section</t>
  </si>
  <si>
    <t>Related Section UI</t>
  </si>
  <si>
    <t>Verify the UI of Related section:
Steps:
1.Launch the app.
2. Tap on Listen icon on top bar menu
3. Tap on any Audio book tile and play content
4.Tap on the Up arrow button.
5. Observe Related section UI.</t>
  </si>
  <si>
    <t>An overlay should appear and the Related section should contain the All audio books related to the current one (Recommendation engine) which is scrollable towards left/right.
Max 8 cards should be displayed.</t>
  </si>
  <si>
    <t>Voot Kids_Product requirements V5 - Page 40</t>
  </si>
  <si>
    <t>VK_588</t>
  </si>
  <si>
    <t>Verify metadata for the cards present under Related tray:
Steps:
1. Launch Voot Kids app
2. Tap on audio Book icon on top bar menu
3. Tap on any audio book tile present on the screen
4. Tap on the Up arrow button on the audio player
5. Observe the metadata displayed for the cards present under Related.</t>
  </si>
  <si>
    <t>Each audio book card should contain following items:
1. Image
2. Audio Book Title
3. Author Name
4. Listen icon
Note: All the cards should have curved edges.</t>
  </si>
  <si>
    <t>VK_589</t>
  </si>
  <si>
    <t>Verify card navigation
Steps:
1. Launch Voot Kids app
2. Tap on audio Book icon on top bar menu
3. Tap on any audio book tile present on the screen
4. Tap on the tray icon button on the audio player
5. Tap on the card present under Related tray.
6. Observe the navigation.</t>
  </si>
  <si>
    <t>Audio program info page should launch when tapping on the card under related section.</t>
  </si>
  <si>
    <t>VK_590</t>
  </si>
  <si>
    <t>Content Tray - More From Author</t>
  </si>
  <si>
    <t>More From Author - UI</t>
  </si>
  <si>
    <t>Verify the UI of More From Author section:
Precondition: Author of the audio book should have other audio books written
Steps:
1.Launch the app.
2.Tap on Listen icon on top bar menu
3. Tap on any Audio book tile and play content
4.Tap on the Up arrow button.
5. Navigate to More From Author section
6. Observe the UI.</t>
  </si>
  <si>
    <t>More From Author should have list of audio books written by the same author.
Max 8 cards should be displayed</t>
  </si>
  <si>
    <t>VK_591</t>
  </si>
  <si>
    <t>Verify the metadata for the cards present under 'More From Author' section:
Precondition: Author of the audio book should have other audio books written
Steps:
1.Launch the app.
2. Tap on Listen icon on top bar menu
3. Tap on any Audio book tile and play content
4.Tap on the Up arrow button.
5. Navigate to More From Author section
6. Observe the Card metadata.</t>
  </si>
  <si>
    <t>VK_592</t>
  </si>
  <si>
    <t>Verify card navigation
Steps:
1. Launch Voot Kids app
2. Tap on audio Book icon on top bar menu
3. Tap on any audio book tile present on the screen
4. Tap on the Up arrow button.
5. Navigate to More From Author section and tap on a audio book.
6. Observe the navigation.</t>
  </si>
  <si>
    <t>Audio program info page should launch when tapping on the card under More From Author section</t>
  </si>
  <si>
    <t>VKIDS-896</t>
  </si>
  <si>
    <t xml:space="preserve">VKIOS-379
</t>
  </si>
  <si>
    <t>VK_593</t>
  </si>
  <si>
    <t>Content Tray - Daily Picks</t>
  </si>
  <si>
    <t>Daily Picks</t>
  </si>
  <si>
    <t>Verify the UI of Daily picks section:
Steps:
1.Launch the app.
2. Tap on Listen icon on top bar menu
3. Tap on any Audio book tile and play content
4.Tap on the Up arrow button.
5. Navigate to Daily picks section
6. Observe the UI.</t>
  </si>
  <si>
    <t>Daily Picks under audio books should have a list of audio books which is same as in the carousel in the Listen/Audio section.
Max 8 cards should be displayed</t>
  </si>
  <si>
    <t>VK_594</t>
  </si>
  <si>
    <t>Verify the metadata displayed for cards present under Daily Picks section:
Steps:
1.Launch the app.
2. Tap on Listen icon on top bar menu
3. Tap on any Audio book tile and play content
4. Tap on the Up arrow button.
5. Navigate to Daily picks section
6. Observe the Card metadata.</t>
  </si>
  <si>
    <t>VK_595</t>
  </si>
  <si>
    <t>Verify card navigation
Steps:
1. Launch Voot Kids app
2. Tap on audio Book icon on top bar menu
3. Tap on any audio book tile present on the screen
4. Tap on the Up arrow button.
5. Navigate to Daily Picks section
6. Observe the navigation.</t>
  </si>
  <si>
    <t>Audio program info page should launch when tapping on the card under Daily Picks section</t>
  </si>
  <si>
    <t>VK_596</t>
  </si>
  <si>
    <t>Verify the tray UI when the data not available for any one of the tab:
Precondition: No content should be there under any of the tabs 
Steps:
1. Launch Voot Kids app
2. Tap on audio Book icon on top bar menu
3. Tap on any audio book tile present on the screen
4. Tap on Up slider icon.
5. Observe the tab UI.</t>
  </si>
  <si>
    <t xml:space="preserve">Nothing Here' message should be displayed below the tray.
Note:  In case, there is no content under any of the tabs, hide the tray section altogether.
</t>
  </si>
  <si>
    <t>UI alignment cant be verified</t>
  </si>
  <si>
    <t>VKIDS-487</t>
  </si>
  <si>
    <t>VKIDS-503</t>
  </si>
  <si>
    <t>VK_597</t>
  </si>
  <si>
    <t>You Might Also Like</t>
  </si>
  <si>
    <t>Listen Again</t>
  </si>
  <si>
    <t>Verify the displayed screen post completion of current audio playback:
Steps:
1. Launch Voot Kids app
2. Tap on Listen icon on top bar menu
3. Tap on any audio book tile present on the screen
4. Listen to the book completely
5. Observe the behaviour.</t>
  </si>
  <si>
    <t>After user listens to the audio story completely, an overlay should apper with Close icon:
1. 'You might also like' text
2. Content thumbnail
3. "Listen Again" button in orange colour(should have curved edges)
4.  Close button</t>
  </si>
  <si>
    <t>Voot Kids_Product requirements V5 - Page 43
https://app.zeplin.io/project/5ac5f1a650595036620957f3/screen/5ac73f18f0e360362a5ce3fe</t>
  </si>
  <si>
    <t>VK_598</t>
  </si>
  <si>
    <t>Verify 'Listen Again' button functionality in 'You Might Also Like' screen:
Steps:
1. Launch Voot Kids app
2. Tap on Listen icon on top bar menu
3. Tap on any audio book tile present on the screen
4. Listen the audio book completely
5. Tap on 'Listen Again' button.
6. Observe the functionality.</t>
  </si>
  <si>
    <t xml:space="preserve">Current playback should start when tapping on 'Listen Again' button.
</t>
  </si>
  <si>
    <t>Verify 'Close' button functionality in 'You Might Also Like' screen:
Steps:
1. Launch Voot Kids app
2. Tap on Listen icon on top bar menu
3. Tap on any audio book tile present on the screen
4. Listen the audio book completely
5. Tap on 'Close' button.
6. Observe the functionality.</t>
  </si>
  <si>
    <t>You Might Also Like' layer should close and seek pointer should shift to starting point for the previously watched audio content.
Note: Content should be in paused state.</t>
  </si>
  <si>
    <t>VK_600</t>
  </si>
  <si>
    <t>Audio Book Card</t>
  </si>
  <si>
    <t>Verify audio book card tap functionality in 'You Might Also Like' screen:
Steps:
1. Launch Voot Kids app
2. Tap on Listen icon on top bar menu
3. Tap on any audio book tile present on the screen
4. Listen the audio book completely
5. Tap on audio book card image
6. Observe the functionality.</t>
  </si>
  <si>
    <t>Content related to the current audio book(basis - recommendation engine) should start playing when tapping on audio book card image.</t>
  </si>
  <si>
    <t>Sprint 9</t>
  </si>
  <si>
    <t>VKIDS-997</t>
  </si>
  <si>
    <t>VK_601</t>
  </si>
  <si>
    <t>Ebook Reader</t>
  </si>
  <si>
    <t>Reader</t>
  </si>
  <si>
    <t>Reader Player</t>
  </si>
  <si>
    <t>Verify the navigation of Reader player when tapped on any book card Preview button
 Steps:
 1. Launch Voot Kids app
 2. Tap on Read icon on top bar menu
 3. Tap on any book tile present on the screen.
4. Tap on 'Preview' button from programme info page.
5. Observe the functionality.</t>
  </si>
  <si>
    <t>Reader player should launch when tapped on Preview button.</t>
  </si>
  <si>
    <t>Voot Kids_Product requirements V5 - Page 39</t>
  </si>
  <si>
    <t>VK_602</t>
  </si>
  <si>
    <t>Verify UI of Reader player controls when immediately player is launched
 Steps:
 1. Launch Voot Kids app
 2. Tap on Read icon on top bar menu
 3. Tap on any book tile present on the screen.
 4. Tap on 'Preview' button.
 5. Observe the Reader player UI</t>
  </si>
  <si>
    <t>All the controls should be hidden by default when the player is launched.</t>
  </si>
  <si>
    <t>Verify UI of Reader player controls after Double tapping on the player screen
 Steps:
 1. Launch Voot Kids app
 2. Tap on Read icon on top bar menu
 3. Tap on any book tile present on the screen
 4. Double Tap on the player screen
 5. Observe the Reader player controls</t>
  </si>
  <si>
    <t>Reader player should have below mentioned controls when tapped on the player screen:
 1. Options icon on top right
 2. Book title, Book Image and author name
 3. Seek bar with scrubber
 4. Favorite icon
 5. Number of pages read out of total number of pages
 6. Tray shortcut button
 7. Narration button on/off</t>
  </si>
  <si>
    <t>VK_604</t>
  </si>
  <si>
    <t>Scrub</t>
  </si>
  <si>
    <t>Verify the Scrub functionality in Reader player:
 Steps:
1. Launch Voot Kids app
2. Tap on Read icon on top bar menu
3. Tap on any book tile present on the screen
4. Scrub on the seek bar.
5. Observe the functionality.</t>
  </si>
  <si>
    <t>The user should be able to seek the content successfully and reader should resume from the point where the user releases the seek action.</t>
  </si>
  <si>
    <t>VK_605</t>
  </si>
  <si>
    <t>Verify the UI of Reader player during seek action:
 Steps:
1. Launch Voot Kids app
2. Tap on Read icon on top bar menu
3. Tap on any book tile present on the screen
4. Scrub on the seek bar.
5. Observe the functionality.</t>
  </si>
  <si>
    <t>User should be allowed the scrub the Reader player seekbar and seerbar UI should show below data:
 1. Scrubbing on the seek bar should display page number above the seekbar.
 2. Other player controls such as Favorite icon , Book title , author name, narration button, settings icon, close icon should not be displayed while the scrubbing happens.</t>
  </si>
  <si>
    <t>Voot Kids_Product requirements V5 - Page 40
https://app.zeplin.io/project/59e4c930b056135c0aaa18f1/screen/5a60da10c085db7c215a0932</t>
  </si>
  <si>
    <t>Automation challenge , preview cant be captured while scrubbing</t>
  </si>
  <si>
    <t>VK_606</t>
  </si>
  <si>
    <t>Narration OFF</t>
  </si>
  <si>
    <t>Verify the functionality of Narration option in Reader when Narration option is in OFF state
Pre condition: 1) Ebook should support narration option
2) Narration option should be in OFF state in options overlay
Steps:
1. Launch Voot Kids app
2. Tap on Read icon on top bar menu
3. Navigate to any Ebook detail screen which has narration option
4. Launch the player
5. Observe the functionality</t>
  </si>
  <si>
    <t>User should NOT be able to hear the narration of the particular Ebook</t>
  </si>
  <si>
    <t>VK_607</t>
  </si>
  <si>
    <t>Narration ON</t>
  </si>
  <si>
    <t>Verify the functionality of Narration option in Reader when Narration option is in ON state
Pre condition: 1) Ebook should support narration option
2) Narration option should be in ON state in options overlay
Steps:
1. Launch Voot Kids app
2. Tap on Read icon on top bar menu
3. Navigate to any Ebook detail screen which has narration option
4. Launch the player
5. Observe the functionality</t>
  </si>
  <si>
    <t>User should be able to hear the narration of the particular Ebook</t>
  </si>
  <si>
    <t>VK_608</t>
  </si>
  <si>
    <t>Dictionary</t>
  </si>
  <si>
    <t>Verify dictionary pop-up is displayed when long pressed on any word
 Pre condition: Word should be contained in the dictionary
 Steps:
1. Launch Voot Kids app
2. Tap on Read icon on top bar menu
3. Tap on any book tile present on the screen
4. Long press on any word
5. Observe the behavior.</t>
  </si>
  <si>
    <t>Long pressing on any word on the Reader player should pop-up dictionary having meaning and pronunciation of the word</t>
  </si>
  <si>
    <t>sound cant be verified</t>
  </si>
  <si>
    <t>VK_609</t>
  </si>
  <si>
    <t>Verify the message if the word is not available in dictionary:
 Pre condition: Word should not be available in the dictionary
 Steps:
1. Launch Voot Kids app
2. Tap on Read icon on top bar menu
3. Tap on any book tile present on the screen
4. Long press on any word.
5. Observe the behavior</t>
  </si>
  <si>
    <t>If the word is not available in the dictionary 'no results found for this search' message should be displayed inside the dictionary pop-up.</t>
  </si>
  <si>
    <t>VK_610</t>
  </si>
  <si>
    <t>Dictionary pop-up</t>
  </si>
  <si>
    <t xml:space="preserve">Verify the UI of Dictionary Pop-up post long pressing any word
Steps:
1. Launch Voot Kids app
2. Tap on Read icon on top bar menu
3. Tap on any book tile present on the screen
4. Long press on any word
5. Observe the UI of Dictionary Pop-up
</t>
  </si>
  <si>
    <t>Dictionary pop-up should have below mentioned items:
1. Dictionary text title written in Bold letters in black colour
2. Close icon on top right 
3. Long pressed word inside the Rectangular box in black colour
4. Parts of speech of that particular word below the box (Eg. NOUN)
5. Meaning of the word written below
6. Background of pop-up section should have animated images.
7. Audio icon present below the rectangular box
- Background of the Pop-up should be partially opaque</t>
  </si>
  <si>
    <t>Voot Kids_Product requirements V5 - Page 41</t>
  </si>
  <si>
    <t>Cant identify word</t>
  </si>
  <si>
    <t>VK_611</t>
  </si>
  <si>
    <t>Dictionary pop-up - Audio icon</t>
  </si>
  <si>
    <t>Verify the functionality by tapping on audio icon in Dictionary pop-up
Steps:
1. Launch Voot Kids app
2. Tap on Read icon on top bar menu
3. Tap on any book tile present on the screen
4. Long press on any word
5. Tap on the audio icon 
6. Observe the functionality</t>
  </si>
  <si>
    <t>Pronounciation of the word should be audible when tapped on the audio icon</t>
  </si>
  <si>
    <t>VK_612</t>
  </si>
  <si>
    <t>Dictionary pop-up - Close icon</t>
  </si>
  <si>
    <t>Verify the close icon functionalty in Dictionary Pop-up post long pressing any word
Steps:
1. Launch Voot Kids app
2. Tap on Read icon on top bar menu
3. Tap on any book tile present on the screen
4. Long press on any word
5. Tap on close icon in Dictionary Pop-up
6. Observe the behaviour</t>
  </si>
  <si>
    <t>Tapping on close icon should close the pop-up and navigated to reader player screen</t>
  </si>
  <si>
    <t>VK_613</t>
  </si>
  <si>
    <t>Verify the Up arrow functionality on the reader player
 Steps:
 1. Launch Voot Kids app
 2. Tap on Read icon on top bar menu
 3. Tap on any book tile present on the screen
 4. Tap on the up arrow button on the Reader player
 5. Observe the behaviour</t>
  </si>
  <si>
    <t>The Up arrow button should switch to down arrow and a content tray overlay should appear which should contain trays (Related, More from Author, Daily picks)</t>
  </si>
  <si>
    <t>VK_614</t>
  </si>
  <si>
    <t>Down Arrow button</t>
  </si>
  <si>
    <t>Verify the Down arrow functionality on the reader player
 Steps:
 1. Launch Voot Kids app
 2. Tap on Read icon on top bar menu
 3. Tap on any book tile present on the screen
 4. Tap on the up arrow button on the Reader player
 5. Tap on down arrow button
 6. Observe the behaviour</t>
  </si>
  <si>
    <t>VKIDS-997
VKIDS-1185</t>
  </si>
  <si>
    <t>VKIDS-1325</t>
  </si>
  <si>
    <t>VK_615</t>
  </si>
  <si>
    <t>Related Tray</t>
  </si>
  <si>
    <t>Verify the cards present under Related tray post tapping on Up arrow button:
 Precondition: Author of the book should not have other books written by the same author
 Steps:
 1. Launch Voot Kids app
 2. Tap on Read icon on top bar menu
 3. Tap on any book tile present on the screen
 4. Tap on the Up arrow button on the Reader player
 5. Observe the cards present under Related tab</t>
  </si>
  <si>
    <t>Related tray section should be highlighted and Ebooks from the recommendation engine should be displayed under this tray.
Max 8 cards should be displayed</t>
  </si>
  <si>
    <r>
      <t xml:space="preserve">When user is scrubbing the audio player seekbar, should display below items:
1. Watched &amp; Total duration  should update based on scrubbed position.
2. Scubbed timer indicator should throw up above the seekbar. (in white colour box having curved edges )
3. Audio Book thumbnail image at the center
4. Forward/rewind button , device drop down, settings icon, close icon, play/pause buttons should </t>
    </r>
    <r>
      <rPr>
        <b/>
        <sz val="11"/>
        <rFont val="Calibri"/>
      </rPr>
      <t>NOT</t>
    </r>
    <r>
      <rPr>
        <sz val="11"/>
        <color rgb="FF000000"/>
        <rFont val="Calibri"/>
      </rPr>
      <t xml:space="preserve"> be displayed while the scrubbing happens
5. Background image should be blurred (Ref Zeplin)
6. UpNext button in orange colour with curved layout at bottom</t>
    </r>
  </si>
  <si>
    <t>VK_616</t>
  </si>
  <si>
    <t>Related Tray - Metadata</t>
  </si>
  <si>
    <t>Verify the metadata displayed for Ebooks present under Related tray
 Steps:
 1. Launch Voot Kids app
 2. Tap on Read icon on top bar menu
 3. Tap on any book tile present on the screen
 4. Tap on the up arrow button on the Reader player
 5. Observe the Metadata displayed under Related tray</t>
  </si>
  <si>
    <t>Each book card under Related tray should contain following items:
 1. Image
 2. Book Title
 3. Author Name
 4. Book icon</t>
  </si>
  <si>
    <t>VK_617</t>
  </si>
  <si>
    <t>Related Tray - Scroll</t>
  </si>
  <si>
    <t>Verify the scroll functionality for Ebook cards present under Related tray
 Steps:
 1. Launch Voot Kids app
 2. Tap on Read icon on top bar menu
 3. Tap on any book tile present on the screen
 4. Tap on the up arrow button on the Reader player
 5. Scroll the cards present under Related tray
 6. Observe the behaviour</t>
  </si>
  <si>
    <t xml:space="preserve">Mobile - Cards should be scrollable towards up/down
Tablet - Cards should be scrollable towards left/right
</t>
  </si>
  <si>
    <t>VK_618</t>
  </si>
  <si>
    <t>Related Tray  - Card Navigation</t>
  </si>
  <si>
    <t>Verify the card navigation when tapped on the cards present under Related tray:
Steps:
1. Launch Voot Kids app
2. Tap on Read icon on top bar menu
3. Tap on any book tile present on the screen
4. Tap on the Up arrow button on the Reader player.
5. Tap on the cards present under Related section.
6. Observe the functionality.</t>
  </si>
  <si>
    <t>Tapping on the cards from Related section should be navigated to respective Ebook detail screen</t>
  </si>
  <si>
    <t>More from Author Tray</t>
  </si>
  <si>
    <t>Verify the cards present under More from Author post tapping on Up arrow button
 Precondition: Author of the book should have other books written by the same author
 Steps:
 1. Launch Voot Kids app
 2. Tap on Read icon on top bar menu
 3. Tap on any book tile present on the screen
 4. Tap on the up arrow button on the Reader player
 5. Observe the cards present under More from Author tray</t>
  </si>
  <si>
    <t>Related section should be highlighted and Ebooks which is fetched from recommendation should be displayed under this tray.
Max 8 cards should be displayed</t>
  </si>
  <si>
    <t>https://app.zeplin.io/project/59e4c930b056135c0aaa18f1/screen/5a7199c24f1af4bc1010c799</t>
  </si>
  <si>
    <t>Verify the cards present under More from Author post tapping on Up arrow button
 Precondition: Author of the book should NOT have other books written by the same author
 Steps:
 1. Launch Voot Kids app
 2. Tap on Read icon on top bar menu
 3. Tap on any book tile present on the screen
 4. Tap on the up arrow button on the Reader player
 5. Tap on 'More from Author' segmented tab
 6. Observe the cards present under More from Author tray</t>
  </si>
  <si>
    <t xml:space="preserve">"Nothing Here" text message should be displayed in 'More From Author' segmented tab </t>
  </si>
  <si>
    <t>Can be implemented for book Dussehra</t>
  </si>
  <si>
    <t>VK_621</t>
  </si>
  <si>
    <t>More from Author Tray - Metadata</t>
  </si>
  <si>
    <t>Verify the metadata displayed for Ebooks present under More from Author Tray
 Steps:
 1. Launch Voot Kids app
 2. Tap on Read icon on top bar menu
 3. Tap on any book tile present on the screen
 4. Tap on the up arrow button on the Reader player
 5. Observe the Metadata displayed under More from Author Tray</t>
  </si>
  <si>
    <t>Each book card under More from Author Tray should contain following items:
 1. Image
 2. Book Title
 3. Author Name
 4. Book icon</t>
  </si>
  <si>
    <t>VK_622</t>
  </si>
  <si>
    <t>More from Author Tray - Scroll</t>
  </si>
  <si>
    <t>Verify the scroll functionality for Ebook cards present under More from Author Tray
 Steps:
 1. Launch Voot Kids app
 2. Tap on Read icon on top bar menu
 3. Tap on any book tile present on the screen
 4. Tap on the up arrow button on the Reader player
 5. Scroll the cards present under More from Author Tray
 6. Observe the behaviour</t>
  </si>
  <si>
    <t>More from Author - Card Navigation</t>
  </si>
  <si>
    <t>Verify the card navigation when tapped on the cards present under More from Author
 Steps:
 1. Launch Voot Kids app
 2. Tap on Read icon on top bar menu
 3. Tapon any book tile present on the screen
 4. Tap on the up arrow button on the Reader player
 5. Tap on the cards present under More from Author and observe
 6. Observe the behaviour</t>
  </si>
  <si>
    <t>Respected Program info screen should be launched when tapped on More from Author Cards</t>
  </si>
  <si>
    <t>Daily Picks Tray</t>
  </si>
  <si>
    <t>Verify Daily Picks under books are same as in the carousel in the read section
 Steps:
 1. Launch Voot Kids app
 2. Tap on Read icon on top bar menu
 3. Tap on any book tile present on the screen
 4. Tap on the up arrow button on the Reader player
 5. Observe the cards present under Daily picks tray</t>
  </si>
  <si>
    <t>Daily Picks under books should be same as in the carousel in the read section.
Max 5 cards should be displayed</t>
  </si>
  <si>
    <t>VK_625</t>
  </si>
  <si>
    <t>Daily Picks Tray - Metadata</t>
  </si>
  <si>
    <t>Verify the metadata displayed for Ebooks present under Daily Picks Tray
 Steps:
 1. Launch Voot Kids app
 2. Tap on Read icon on top bar menu
 3. Tap on any book tile present on the screen
 4. Tap on the up arrow button on the Reader player
 5. Observe the Metadata displayed under Daily Picks Tray</t>
  </si>
  <si>
    <t>Each book card under Daily Picks Tray should contain following items:
 1. Image
 2. Book Title
 3. Author Name
 4. Book icon</t>
  </si>
  <si>
    <t>VK_626</t>
  </si>
  <si>
    <t>Daily Picks Tray- Scroll</t>
  </si>
  <si>
    <t>Verify the scroll functionality for Ebook cards present under Daily Picks Tray
 Steps:
 1. Launch Voot Kids app
 2. Tap on Read icon on top bar menu
 3. Tap on any book tile present on the screen
 4. Tap on the up arrow button on the Reader player
 5. Scroll the cards present under Daily Picks Tray
 6. Observe the behaviour</t>
  </si>
  <si>
    <t>VK_627</t>
  </si>
  <si>
    <t>Daily Picks Tray - Card Navigation</t>
  </si>
  <si>
    <t>Verify the card navigation when tapped on the cards present under Daily picks
 Steps:
 1. Launch Voot Kids app
 2. Tap on Read icon on top bar menu
 3. Tapon any book tile present on the screen
 4. Tap on the up arrow button on the Reader player
 5. Tap on the cards present under Daily picks section and observe</t>
  </si>
  <si>
    <t>Reader Player should launch for the selected book when tapping on card.</t>
  </si>
  <si>
    <t xml:space="preserve">Trays - Number of cards </t>
  </si>
  <si>
    <t>Verify the number of cards present under Related/More from Author/Daily picks
 Steps:
 1. Launch Voot Kids app
 2. Tap on Read icon on top bar menu
 3. Tapon any book tile present on the screen
 4. Tap on the up arrow button on the Reader player
 5. Observe the Number of cards present under Each tray</t>
  </si>
  <si>
    <t>Related - Mximum 8 cards should be displayed which is fetched from recommendation
More from Author - Maximum 8 crads should be displayed which has books from the same author
Daily Picks - Minimum and Maximum will be 5 cards which is fetched from Ebook carousel cards</t>
  </si>
  <si>
    <t>Insufficient number of books</t>
  </si>
  <si>
    <t>VK_629</t>
  </si>
  <si>
    <t>Options overlay UI</t>
  </si>
  <si>
    <t>Verify UI of Options page screen in Reader player
 Pre condition: Selected book should have narration option
 Steps:
 1. Launch Voot Kids app
 2. Tap on Read icon on top bar menu
 3. Tap on any book tile present on the screen
 4. Tap on the Options button on top right
 5. Observe the options page</t>
  </si>
  <si>
    <t>Options overlay UI should have below mentioned items:
- Options text written in Bold letters in black colour
- Close icon on top right
Options will have following fields:
1. Text Size – Small, Medium, Large
2. Dictionary – On/Off
3. Auto-page turn (only when narration is on)
4. Animation – On/Off
5. Maginfy - On/Off
- Animated background images
- Background of the options overlay(Reader) should be partially Opaque
- Options overlay should cover entire screen</t>
  </si>
  <si>
    <t>VK_630</t>
  </si>
  <si>
    <t>Options</t>
  </si>
  <si>
    <t>Verify the availablity of Auto-page Turn option if the book has no narration option
Pre condition: Selected Book should not have narration option
 Steps:
 1. Launch Voot Kids app
 2. Tap on Read icon on top bar menu
 3. Tap on any book tile present on the screen
 4. Tap on the Options button on top right
 5. Observe the options page</t>
  </si>
  <si>
    <t>Autopage option should be disabled for Ebooks which has no Narration option</t>
  </si>
  <si>
    <t>AH to give book details</t>
  </si>
  <si>
    <t>VK_631</t>
  </si>
  <si>
    <t>Options - Close icon</t>
  </si>
  <si>
    <t>Verify the Close icon functionalty in Options overlay screen
Steps:
1. Launch Voot Kids app
2. Tap on Read icon on top bar menu
3. Tap on any book tile present on the screen
4. Double tap on the reader.
 5. Tap on the Options button on top right
 6. Tap on close icon 
 7. Observe the behaviour</t>
  </si>
  <si>
    <t>Tapping on close icon should close the options overlay and navigate user back to reader player control screen.</t>
  </si>
  <si>
    <t>VK_632</t>
  </si>
  <si>
    <t>Options - Text Size</t>
  </si>
  <si>
    <t>Verify the UI of the Text size in Options screen:
 Steps:
 1. Launch Voot Kids app
 2. Tap on Read icon on top bar menu
 3. Tap on any book tile present on the screen
 4. Tap on the Options button on top right
 5. Tap on Text Size options
 6. Observe the UI</t>
  </si>
  <si>
    <t>The following Text Size options should be displayed
- Small
- Medium
- Large</t>
  </si>
  <si>
    <t>Not Implemented-&gt;Text Size option is not available for books</t>
  </si>
  <si>
    <t>VK_633</t>
  </si>
  <si>
    <t>Options - Text Size - Small</t>
  </si>
  <si>
    <t>Verify the Text size of Reader player screen post selecting Text Size - Small
 Steps:
 1. Launch Voot Kids app
 2. Tap on Read icon on top bar menu
 3. Tap on any book tile present on the screen
 4. Tap on the Options button on top right
 5. Tap on Text Size options
 6. Select Small and close the options screen
 6. Observe the Text size of Reader player screen</t>
  </si>
  <si>
    <t>Post selecting Small text size, text in reader player should be displayed accordingly in smaller in size.</t>
  </si>
  <si>
    <t>VK_634</t>
  </si>
  <si>
    <t>Text Size - Medium</t>
  </si>
  <si>
    <t>Verify the Text size of Reader player screen post selecting Text Size - Medium
 Steps:
 1. Launch Voot Kids app
 2. Tap on Read icon on top bar menu
 3. Tap on any book tile present on the screen
 4. Tap on the Options button on top right
 5. Tap on Text Size options
 6. Select Medium and close the options screen
 6. Observe the Text size of Reader player screen</t>
  </si>
  <si>
    <t>Post selecting Medium text size, text in reader player should be displayed accordingly in Medium in size</t>
  </si>
  <si>
    <t>VK_635</t>
  </si>
  <si>
    <t>Text Size - Large</t>
  </si>
  <si>
    <t>Verify the Text size of Reader player screen post selecting Text Size - Large
 Steps:
 1. Launch Voot Kids app
 2. Tap on Read icon on top bar menu
 3. Tap on any book tile present on the screen
 4. Tap on the Options button on top right
 5. Tap on Text Size options
 6. Select Large and close the options screen
 6. Observe the Text size of Reader player screen</t>
  </si>
  <si>
    <t>Post selecting Large text size, text in reader player should be displayed accordingly in larger in size</t>
  </si>
  <si>
    <t>VK_636</t>
  </si>
  <si>
    <t>Dictionary - OFF</t>
  </si>
  <si>
    <t>Verify dictionary pop-up is not displayed when long pressed on any word in Reader player when Dictionary is OFF:
 Steps:
 1. Launch Voot Kids app
 2. Tap on Read icon on top bar menu
 3. Tap on any book tile present on the screen
 4. Tap on the options button on top right
 5. Tap on the Dictionary and select "OFF" option
 6. Long press on any word
 7. Observe the functionality</t>
  </si>
  <si>
    <t>Long pressing on any word on the Reader player should not navigate to dictionary pop-up</t>
  </si>
  <si>
    <t>VK_637</t>
  </si>
  <si>
    <t>Dictionary - ON</t>
  </si>
  <si>
    <t>Verify dictionary pop-up is displayed when long pressed on any word in Reader player when Dictionary in ON:
 Steps:
 1. Launch Voot Kids app
 2. Tap on Read icon on top bar menu
 3. Tap on any book tile present on the screen
 4. Tap on the Options button on top right
 5. Tap on the Dictionary and select "ON" option
 6. Long press on any word
 7. Observe the functionality</t>
  </si>
  <si>
    <t>Long pressing on any word on the Reader player should be navigated to dictionary pop-up with the word meaning and pronounciation of that word</t>
  </si>
  <si>
    <t>Cannot capture word in the book</t>
  </si>
  <si>
    <t>VK_638</t>
  </si>
  <si>
    <t>Auto Page Turn - ON</t>
  </si>
  <si>
    <t>Verify the functionality of Auto page turn option in Reader player when Auto Page turn is ON:
Pre-condition: Selected book should have narration option
 Steps:
 1. Launch Voot Kids app
 2. Tap on Read icon on top bar menu
 3. Tap on any book tile present on the screen
 4. Tap on the Options button on top right
 5. Tap on the Auto-page turn option and select "ON"
 6. Observe the behavior.</t>
  </si>
  <si>
    <t>Selecting the Auto page turn option to ON , Reader player for the particular book should be navigated to next pages automatically</t>
  </si>
  <si>
    <t>Cant verify inside the book</t>
  </si>
  <si>
    <t>VK_639</t>
  </si>
  <si>
    <t>Auto Page Turn - OFF</t>
  </si>
  <si>
    <t>Verify the functionality of Auto page turn option in Reader player when Auto page turn is OFF:
Pre-condition: Selected book should have narration option
 Steps:
 1. Launch Voot Kids app
 2. Tap on Read icon on top bar menu
 3. Tap on any book tile present on the screen
 4. Tap on the Options button on top right
 5. Tap on the Auto-page turn option and select "OFF"
 6. Observe the behavior</t>
  </si>
  <si>
    <t>Selecting the Auto page turn option to OFF , Reader player for the particular book should not be navigated to next pages automatically</t>
  </si>
  <si>
    <t>VK_640</t>
  </si>
  <si>
    <t>Animation - OFF</t>
  </si>
  <si>
    <t>Verify the functionality of Animation option in Reader player when Animation is OFF:
Pre-condition: 1) Selected book should support Animation
2) Animation option should be in OFF state in options overlay
Steps:
1. Launch Voot Kids app
2. Tap on Read icon on top bar menu
3. Navigate to any Ebook detail screen which supports Animation
4. Launch the player
5. Observe the functionality</t>
  </si>
  <si>
    <t>Reader player should not display Animated images (Eg. GIFs ) if Animation option is in OFF state</t>
  </si>
  <si>
    <t>Cant verify animation</t>
  </si>
  <si>
    <t>VK_641</t>
  </si>
  <si>
    <t>Animation - ON</t>
  </si>
  <si>
    <t>Verify the functionality of Animation option in Reader player when Animation is ON:
Pre-condition: 1) Selected book should support Animation
2) Animation option should be in ON state in options overlay
Steps:
1. Launch Voot Kids app
2. Tap on Read icon on top bar menu
3. Navigate to any Ebook detail screen which supports Animation
4. Launch the player
5. Observe the functionality</t>
  </si>
  <si>
    <t>Reader player should display Animated images (Eg. GIFs ) if Animation option is in ON state</t>
  </si>
  <si>
    <t>Options Retain state</t>
  </si>
  <si>
    <t>Verify if options changed in One book will be same if user navigates to different book
 Steps:
 1. Launch Voot Kids app
 2. Tap on Read icon on top bar menu
 3. Tap on any book tile present on the screen
 4. Tap on the Options button on top right
 5. Change the options (Narration/Auto page/Text size/Dictionary) and close the player
 6. Navigate to different Ebook tile and play
 7. Tap on options and observe</t>
  </si>
  <si>
    <t>VK_643</t>
  </si>
  <si>
    <t>Magnify - ON</t>
  </si>
  <si>
    <t>Verify if user can magnify the pages in ebook reader when Magnify option is enabled
Pre condition: Magify option should be enabled from Reader settings
Steps:
 1. Launch Voot Kids app
 2. Complete signup process
 3. Play any Ebook content
 4. Try to magnify the pages by zooming in/out
 5. Observe the behaviour</t>
  </si>
  <si>
    <t>User should be able to magnify the pages in reader player by zooming in/out when Magnify option is enabled</t>
  </si>
  <si>
    <t>cant do zoom and verify</t>
  </si>
  <si>
    <t>VK_644</t>
  </si>
  <si>
    <t>Magnify - OFF</t>
  </si>
  <si>
    <t>Verify if user can magnify the pages in ebook reader when Magnify option is Disabled
Pre condition: Magify option should be Disabled from Reader settings
Steps:
 1. Launch Voot Kids app
 2. Complete signup process
 3. Play any Ebook content
 4. Try to magnify the pages by zooming in/out
 5. Observe the behaviour</t>
  </si>
  <si>
    <t>User should not be able to Zoom in/out the pages in reader player when Magnify option is enabled</t>
  </si>
  <si>
    <t>VK_645</t>
  </si>
  <si>
    <t>Verify the functionality of Close(X) icon in Reader player:
 Steps:
 1. Launch Voot Kids app
 2. Tap on Read icon on top bar menu
 3. Tap on any book tile present on the screen
 4. Tap on Preview button.
 5. Tap on Close button on top left and observe</t>
  </si>
  <si>
    <t>Tapping on Close icon on top left- reader should close and should redirect back to the page from where Reader was launched.</t>
  </si>
  <si>
    <t>VK_646</t>
  </si>
  <si>
    <t>Verify Favourite icon functionality:
 Steps:
 1. Launch Voot Kids app
 2. Tap on Read icon on top bar menu
 3. Tap on any book tile present on the screen
 4. Tap on Preview button
 5. Observe Favorite icon on the player and tap on it
 6. Observe the functionality.</t>
  </si>
  <si>
    <t>Favourite icon color should be highlighted in gold color and that content book should be favourited</t>
  </si>
  <si>
    <t>VK_647</t>
  </si>
  <si>
    <t>Unfavourite icon</t>
  </si>
  <si>
    <t>Verify Unfavourite icon functionality:
 Steps:
 1. Launch Voot Kids app
 2. Tap on Read icon on top bar menu
 3. Tap on any book tile present on the screen
 4. Tap on Favorite icon.
 5. Tap on Unfavorite icon.
 6. Observe the behavior.</t>
  </si>
  <si>
    <t>Tapping on unfavorite icon, should unfavorite the already favorited ebook card and the icon color should update in player.</t>
  </si>
  <si>
    <t>VKIDS-1358</t>
  </si>
  <si>
    <t>VKIOS-683</t>
  </si>
  <si>
    <t>Issue related to Favorite &amp; Unfavorite</t>
  </si>
  <si>
    <t>VK_648</t>
  </si>
  <si>
    <t>You might also like</t>
  </si>
  <si>
    <r>
      <t xml:space="preserve">Audio player on the device notification should have below data:
- Audio book Image, Title, </t>
    </r>
    <r>
      <rPr>
        <sz val="11"/>
        <color rgb="FFFF9900"/>
        <rFont val="Calibri"/>
      </rPr>
      <t>Author Name,</t>
    </r>
    <r>
      <rPr>
        <sz val="11"/>
        <color rgb="FF000000"/>
        <rFont val="Calibri"/>
      </rPr>
      <t xml:space="preserve"> Play/Pause controls should be displayed
- Stop (x) on the audio player notification window to dismiss
</t>
    </r>
    <r>
      <rPr>
        <sz val="11"/>
        <color rgb="FFFF9900"/>
        <rFont val="Calibri"/>
      </rPr>
      <t>Notes: 
1. Next arrow will be displayed if there are any upnext audios.
2. iOS - Volume controler will be present for iOS</t>
    </r>
    <r>
      <rPr>
        <sz val="11"/>
        <color rgb="FF000000"/>
        <rFont val="Calibri"/>
      </rPr>
      <t xml:space="preserve">
</t>
    </r>
  </si>
  <si>
    <t>Verify the functionality of 'You might also like':
 Steps:
 1. Launch Voot Kids app
 2. Tap on Read icon on top bar menu
 3. Tap on any book tile present on the screen
 4. User reads the book completely
 5. Observe the behaviour</t>
  </si>
  <si>
    <t>After user Reads the book completely, an overlay should appear with Close icon.</t>
  </si>
  <si>
    <t>VK_649</t>
  </si>
  <si>
    <t>Verify 'You might also like' overlay UI:
 Steps:
 1. Launch Voot Kids app
 2. Tap on Read icon on top bar menu
 3. Tap on any book tile present on the screen
 4. User reads the book completely
 5. Observe the UI</t>
  </si>
  <si>
    <t>You might also like' overlay should consist of below elements:
1. 'You might also like...' text above the content image
2.  Content thumbnail 
3. "Read Again" button in orange colour(should have curved edges)
4.  Close button
Content thumbnail should have following metadata - Image , Book Title , Author Name , Book icon</t>
  </si>
  <si>
    <t>VK_650</t>
  </si>
  <si>
    <t>You might also like - Close button</t>
  </si>
  <si>
    <t>Verify 'Close' button functionality in 'You Might Also Like' screen:
 Steps:
 1. Launch Voot Kids app
 2. Tap on Read icon on top bar menu
 3. Tap on any book tile present on the screen
 4. User reads the book completely
 5. Tap on 'Close' button.
 6. Observe the functionality.</t>
  </si>
  <si>
    <t>You Might Also Like' layer should close and previously read book should be displayed when tapping on 'Close' button.</t>
  </si>
  <si>
    <t>VK_651</t>
  </si>
  <si>
    <t>You might also like - Ebook card</t>
  </si>
  <si>
    <t>Verify Ebook card tap functionality in 'You Might Also Like' screen:
 Steps:
 1. Launch Voot Kids app
 2. Tap on Read icon on top bar menu
 3. Tap on any book tile present on the screen
 4. User reads the book completely
 5. Tap on Ebook card image
 6. Observe the functionality.</t>
  </si>
  <si>
    <t xml:space="preserve">Tapping on the Ebook card present on the 'You Might Also Like' overlay ,Playback should initiate for the selected Ebook card
</t>
  </si>
  <si>
    <t>VK_652</t>
  </si>
  <si>
    <t>You might also like - Read Again</t>
  </si>
  <si>
    <t>Verify the functionality of Read Again button in Reader player - You might also like overlay:
 Steps:
 1. Launch Voot Kids app
 2. Tap on Read icon on top bar menu
 3. Tap on any book tile present on the screen
 4. User reads the book completely
 5. Tap on 'Read Again' button.
 6. Observe the functionality.</t>
  </si>
  <si>
    <t>Tapping on 'Read Again' button should navigate to first page of the current book.</t>
  </si>
  <si>
    <t>VK_653</t>
  </si>
  <si>
    <t>Reader - Landscape Mode</t>
  </si>
  <si>
    <t xml:space="preserve">To verify if Ebook content plays in Landscape mode if particular Ebook supports Landscape reading option
Pre condition: Ebook should support Landscape reading option
teps:
 1. Launch Voot Kids app
 2. Tap on Read icon on top bar menu
 3. Tap on any book tile present on the screen
 4. Observe the functionality </t>
  </si>
  <si>
    <t>Reader player should launch in landscape mode for the Ebooks which supports landscape mode
Note: Number of Pages displayed on the reader player depends on the screen size of the device</t>
  </si>
  <si>
    <t>https://app.zeplin.io/project/5ac5f1a650595036620957f3/screen/5ac73f588b174a323d4bac49</t>
  </si>
  <si>
    <r>
      <t>Verify the functionality when tapping on the audio player notification area anywhere other than Play/Pause/</t>
    </r>
    <r>
      <rPr>
        <sz val="11"/>
        <color rgb="FFFF9900"/>
        <rFont val="Calibri"/>
      </rPr>
      <t>Volume</t>
    </r>
    <r>
      <rPr>
        <sz val="11"/>
        <color rgb="FF000000"/>
        <rFont val="Calibri"/>
      </rPr>
      <t>/Close buttons:
Pre-Condition: esting should be done on Android(all OS) and only on OS 11 &amp; above(VKIOS-361)
Steps:
1. Launch Voot Kids app
2. Tap on Listen icon on top bar menu
3. Tap on any Audio book tile and play content
4. Tap on the audio player notification area anywhere other than Play/Pause/</t>
    </r>
    <r>
      <rPr>
        <sz val="11"/>
        <color rgb="FFFF9900"/>
        <rFont val="Calibri"/>
      </rPr>
      <t>Volume</t>
    </r>
    <r>
      <rPr>
        <sz val="11"/>
        <color rgb="FF000000"/>
        <rFont val="Calibri"/>
      </rPr>
      <t>/Close buttons
5. Observe the behaviour</t>
    </r>
  </si>
  <si>
    <t>Cant identify portrait or landscape</t>
  </si>
  <si>
    <t>VKIDS-227
VKIDS-1039
VKIDS-3849
VKIOS-2433</t>
  </si>
  <si>
    <t>VKIDS-266
VKIDS-1068</t>
  </si>
  <si>
    <t>Switch Profile</t>
  </si>
  <si>
    <t>Verify Switch Profile page UI:
Steps:
1. Launch Voot Kids app
2. Tap on profile icon on top bar
3. Observe the screen UI.</t>
  </si>
  <si>
    <t>Switch Profile page should have below items with page title 'Switch Profile':
 1. Page title - Switch Profile
 2. Message - 'Max 4 profiles' below page title
 3. List of all the 3D animated avatars with each profile having it's respective name and avatar
 4. Create new profile with "+" icon after list of profiles
 5. Tick icon present on the current profile
 6. 'Edit this profile' option in orange colour below the profiles list(button should have curved edges)
 7. 'Parent Zone' button below 'Edit this profile'(button should have curved edges)
 8. Back arrow icon on top left
 8. Volume icon on top right
 Mobile - 'Parent Zone' button below 'Edit this profile'
 Tablet - 'Parent Zone' button right side of 'Edit this profile'</t>
  </si>
  <si>
    <t>https://app.zeplin.io/project/5b3cf46582f66e944b71cc90/screen/5b3cfb7fb0cbd2c82ba8c238
VKIDS-3029(Niharika Feedback)
https://app.zeplin.io/project/59e4c96bb2d2088b140d00a9/screen/5ccadddf1ae7fe34785b4a30</t>
  </si>
  <si>
    <t>VKIDS-225
VKIDS-227</t>
  </si>
  <si>
    <t>VKIDS-270
VKIDS-266</t>
  </si>
  <si>
    <t>VK_655</t>
  </si>
  <si>
    <t>Edit This Profile</t>
  </si>
  <si>
    <t>Verify the click functionality of 'Edit this Profile' button:
Steps:
1. Launch Voot Kids app
2. Tap on profile icon on top bar
3. Tap on 'Edit thsi Profile' button.
4. Observe the functionality.</t>
  </si>
  <si>
    <t>Tapping on 'Edit this Profile' button should  navigate the user to current profile's edit profile page.</t>
  </si>
  <si>
    <t>Voot Kids_Product requirements V5 - Page 67</t>
  </si>
  <si>
    <t>VKIDS-225
VKIDS-227
VKIDS-492</t>
  </si>
  <si>
    <t>VKIDS-270
VKIDS-266
VKIDS-509</t>
  </si>
  <si>
    <t>VK_656</t>
  </si>
  <si>
    <t>Parent Zone</t>
  </si>
  <si>
    <t>Verify the click functionality of Parent Zone button:
Steps:
1. Launch Voot Kids app
2. Tap on profile icon on top bar
3. Click on Parent Zone button.
4. Observe the functionality.</t>
  </si>
  <si>
    <t>Tapping on Parent Zone button should navigate user to parent zone page.</t>
  </si>
  <si>
    <t>Voot Kids_Product requirements V5 - Page 50 &amp; 72</t>
  </si>
  <si>
    <t>VKIDS-492</t>
  </si>
  <si>
    <t>VKIDS-509</t>
  </si>
  <si>
    <t>VK_657</t>
  </si>
  <si>
    <t>PIN Verification</t>
  </si>
  <si>
    <t>PIN Verification - UI</t>
  </si>
  <si>
    <t>Verify the UI of Parent Zone PIN verification for settings Page
Steps:
1. Launch Voot Kids app
2. Sign Up/Login using valid email ID/mobile no.
3. Tap on Profile icon on top bar
4. Tap on Parent Zone button in bottom
5. Observe the UI</t>
  </si>
  <si>
    <t>PIN verification for settings Page should have below mentioned items:
1. Page Title - 'Parent Zone' written in white colour with Caps
2. 'Enter PIN to access' subtext written below the Ttitle
3. Back arrow in top left with orange colour
4. Four white Blocks should be displayed to enter 4 digit PIN
5. "Submit" button in orange color(should have curved edges). 
6. 'Forgot Pin?' link text below the four blocks</t>
  </si>
  <si>
    <t>https://app.zeplin.io/project/5ac5f1a650595036620957f3/screen/5ac7403315dd16183311f134</t>
  </si>
  <si>
    <t>VK_658</t>
  </si>
  <si>
    <t>PIN Verification - Back arrow</t>
  </si>
  <si>
    <t>Verify the functionality of back arrow in PIN verification for settings Page
Steps:
1. Launch Voot Kids app
2. Sign Up/Login using valid email ID/mobile no.
3. Tap on Profile icon on top bar
4. Tap on Parent Zone button in bottom
5. Tap on Back arrow in top left
6. Observe the behaviour</t>
  </si>
  <si>
    <t>Tapping on Back arrow should be redirected user back to Switch Profile page.</t>
  </si>
  <si>
    <t>VK_659</t>
  </si>
  <si>
    <t>PIN Verification - Forgot Pin</t>
  </si>
  <si>
    <t>Verify the functionality by tapping on Forgot PIN link:
Steps:
1. Launch Voot Kids app
2. Sign Up/Login using valid email ID/mobile no.
3. Tap on Profile icon on top bar
4. Tap on Parent Zone button in bottom
5. Tap on 'Forgot PIN?' link text
6. Observe the behaviour</t>
  </si>
  <si>
    <t>User should be navigated to Forgot PIN page tapping on 'Forgot PIN?' link text</t>
  </si>
  <si>
    <t>VK_660</t>
  </si>
  <si>
    <t>Submit Button - Incorrect Data</t>
  </si>
  <si>
    <t>Verify the Submit button functionality by entering incorrect PIN:
Steps:
1. Launch Voot Kids app
2. Sign Up/Login using valid email ID/mobile no.
3. Tap on Profile icon on top bar
4. Tap on Parent Zone button in bottom
5. Enter incorrect digits in the text field
6. Tap on Submit
7. Observe the behaviour</t>
  </si>
  <si>
    <t>VK_661</t>
  </si>
  <si>
    <t>Submit Button - Empty Data</t>
  </si>
  <si>
    <t>Verify Submit button functionality by kepping all fields blank:
Steps:
1. Launch Voot Kids app
2. Sign Up/Login using valid email ID/mobile no.
3. Tap on Profile icon on top bar
4. Tap on Parent Zone button in bottom
5. Keep the PIN text field empty
6. Tap on Submit
7. Observe the behaviour</t>
  </si>
  <si>
    <t>VK_662</t>
  </si>
  <si>
    <t>Submit Button - Valid Data</t>
  </si>
  <si>
    <t>Verify Submit button functionality for valid data:
Steps:
1. Launch Voot Kids app
2. Sign Up/Login using valid email ID/mobile no.
3. Tap on Profile icon on top bar
4. Tap on Parent Zone button in bottom
5. Enter valid data in the PIN text field
6. Tap on Submit
7. Observe the behaviour</t>
  </si>
  <si>
    <t>User should be navigated to Parent Zone page after successful verification of PIN</t>
  </si>
  <si>
    <t>Close icon</t>
  </si>
  <si>
    <t>Validate Close icon functionality:
Steps:
1. Launch Voot Kids app
2. Tap on profile icon on top bar
3. Tap on the Close icon on top right.
4. Observe the functionality.</t>
  </si>
  <si>
    <t>User should be navigated to My stuff screen tapping on close button</t>
  </si>
  <si>
    <t>Settings</t>
  </si>
  <si>
    <t>Validate Settings button functionality:
Steps:
1. Launch Voot Kids app
2. Tap on Profile icon on top bar
3. Tap on Settings icon &amp; enter valid parent PINon top lef.
4. Observe the functionality.</t>
  </si>
  <si>
    <t>Tapping on Settings icon should be navigated to PIN - enter screen.</t>
  </si>
  <si>
    <t>VK_665</t>
  </si>
  <si>
    <t>Create new</t>
  </si>
  <si>
    <t>Validate 'Create new' button functionality:
Steps:
1. Launch Voot Kids app
2. Tap on profile icon on top bar
3. Tap on 'Create new' icon.
4. Observe the functionality.</t>
  </si>
  <si>
    <t>Tapping on create new icon should be navigated to PIN - enter screen to create new profile page</t>
  </si>
  <si>
    <t>VK_666</t>
  </si>
  <si>
    <t>Verify the functionality of switch profile icons:
Pre-condition: User should have ≥ 2 profiles associated with the account
Steps:
1. Launch Voot Kids app
2. Tap on profile icon on top bar
3. Tap on any other profile to switch.
4. Observe the functionality.</t>
  </si>
  <si>
    <t>Tapping on other profile user should be able to switch successfully and tick icon should be present on the newly switched profile.</t>
  </si>
  <si>
    <t>VKIDS-225
VKIDS-227
VKIDS-3849
VKIOS-2433</t>
  </si>
  <si>
    <t>Profile Count</t>
  </si>
  <si>
    <t>Verify the number of profiles associated with each account:
Steps:
1. Launch Voot Kids app.
2. Tap on profile icon on top bar.
3. Tap on 'Create new' icon.
4. Try creating multiple profiles.
5. Observe the profile limit.</t>
  </si>
  <si>
    <t>Parent should be able to create max 4 profiles.</t>
  </si>
  <si>
    <t>Voot Kids_Product requirements V5 - Page 50
http://jira.v18cc.com/browse/VKIDS-3849</t>
  </si>
  <si>
    <t>VKIDS-225</t>
  </si>
  <si>
    <t>VKIDS-270</t>
  </si>
  <si>
    <t>VK_668</t>
  </si>
  <si>
    <t>Verify profile scroll functionality:
Pre Condition: Multiple profile should be created.
Steps:
1. Launch Voot Kids app.
2. Tap on profile icon on top bar.
3. Scroll through created profiles horizontally.
4. Observe the behavior.</t>
  </si>
  <si>
    <t>User should be able to scroll through the created profiles.</t>
  </si>
  <si>
    <t>VKIDS-434
VKIDS-1039
VKIDS-3839
VKIOS-2413</t>
  </si>
  <si>
    <t>VKIDS-456
VKIDS-1068
VKIDS-3848</t>
  </si>
  <si>
    <t>VK_669</t>
  </si>
  <si>
    <t>Edit Profile</t>
  </si>
  <si>
    <t>Edit Profile - Kid</t>
  </si>
  <si>
    <t xml:space="preserve">Verify the UI of Edit Profile screen:
Steps:
1.Launch the app.
2.Tap on Profile icon.
3. Tap on Edit this Profile button.
4.Observe the screen UI
</t>
  </si>
  <si>
    <t xml:space="preserve">The following should be displayed in the Edit Profile screen:
1. "Profile Name" text in black colour on the top.
2. "Edit your buddy" text below the screen title in grey colour
3. 3D animated avatars and selected avatar should be selected by default
4. Each avatar should have different expression and animation
5. Total of 6 different colours should be displayed and by default orange should be selected.(number configurable)
6. Back button on the top left.(Left arrow mark in orange colour contained in a white coloured circle)
7. Done button in orange colour with curved edges(VKIDS-744)
8. List of avatars which is scrollable and can be repeated
9.Backgroumd UI of the screen - 
a) Background of colours sections is in shaded white colour
b) Background of Avatar section is in white colour
c) Dotted section separator should be present between Avatar list &amp; colors
</t>
  </si>
  <si>
    <t>Voot Kids_Product requirements V5.docx - Page 67
&amp; Skype Discussion
https://app.zeplin.io/project/5b3cf46582f66e944b71cc90/screen/5b3cfb7b2c5f59c472b128b7</t>
  </si>
  <si>
    <t>Colors are not verified</t>
  </si>
  <si>
    <t>VK_670</t>
  </si>
  <si>
    <t>Verify the left/right swiping of avatars functionality  in Create your buddy  screen:
Steps:
1. Launch the app.
2. Tap on Profile icon.
3. Tap on Edit Profile Buddy button. 
4. Swipe the avatars left/right.
5. Observe the behavior.</t>
  </si>
  <si>
    <t>The avatars should change and highlight accordingly when user swipes left/right and same set of avatars should loop in circular manner when there are less avatar sets.</t>
  </si>
  <si>
    <t>Voot Kids_Product requirements V5.docx - Page 67</t>
  </si>
  <si>
    <t xml:space="preserve">Avatar icons icons are same cannot be verified </t>
  </si>
  <si>
    <t>VK_671</t>
  </si>
  <si>
    <t>Verify the list of avatars post selecting any one from the list:
Pre Condition: Atleast one profile should be created.
Steps:
1.Launch the app.
2. Tap on Profile icon.
3. Tap on Edit Profile Buddy button.
4. Observe the avatars list shown</t>
  </si>
  <si>
    <t>All the avatar list should be shown. Profile icon/avatar need not be unique to a profile. User can select same avatars for creating multiple child profiles</t>
  </si>
  <si>
    <t>VK_672</t>
  </si>
  <si>
    <t>Verify if the colour gets highlighted when user selects any colour:
Steps:
1. Launch the app.
2. Tap on Profile icon.
3. Tap on Edit Profile Buddy button.
4. Select any colour.
5. Observe the behavior.</t>
  </si>
  <si>
    <t>VK_673</t>
  </si>
  <si>
    <t>Verify if the chracter`s colour gets updated when user selects any colour in colour`s section:
Steps:
1.Launch the app.
2. Tap on Profile icon.
3. Tap on Edit Profile Buddy button.
4.Select any colour.
5. Observe the color of character post selection.</t>
  </si>
  <si>
    <t>The character`s  colour should update as per the colour selected by the user</t>
  </si>
  <si>
    <r>
      <t xml:space="preserve">Options (Narration/Auto page/Text size/Dictionary) changed for an Ebook should </t>
    </r>
    <r>
      <rPr>
        <b/>
        <sz val="11"/>
        <rFont val="Calibri"/>
      </rPr>
      <t>NOT</t>
    </r>
    <r>
      <rPr>
        <sz val="11"/>
        <color rgb="FF000000"/>
        <rFont val="Calibri"/>
      </rPr>
      <t xml:space="preserve"> be retained for other Ebooks</t>
    </r>
  </si>
  <si>
    <t>VK_674</t>
  </si>
  <si>
    <t>Verify the back arrow functionality in Edit Profile screen:
Steps:
1.Launch the app.
2. Tap on Profile icon.
3. Tap on Edit Profile Buddy button.
4.Tap on the back button.
5. Observe the redirection.</t>
  </si>
  <si>
    <t>User should be taken to Switch Profile screen when tapping on Back arrow.</t>
  </si>
  <si>
    <t>VK_675</t>
  </si>
  <si>
    <t>Verify the Done button functionality in Edit Profile screen:
Steps:
1.Launch the app.
2. Tap on Profile icon.
3. Tap on Edit Profile Buddy button.
4.Select any color.
5. Tap on Done button.
6. Observe the functionality.</t>
  </si>
  <si>
    <t>Avatar image should change when tapping on Done button.</t>
  </si>
  <si>
    <t>Voot Kids_Product requirements V5.docx - Page 67
Skype Discussion</t>
  </si>
  <si>
    <t>Image cannot be verified</t>
  </si>
  <si>
    <t>Create Profile Screen</t>
  </si>
  <si>
    <t xml:space="preserve">Verify the UI of Create Profile screen:
Steps:
1.Launch the app.
2. Tap on Profile icon.
3. Tap on Create new button and enter paren PIN
4. Observe the Create Profile screen UI. 
</t>
  </si>
  <si>
    <t>User should be taken to Create Profile screen and the following should be displayed in Create Profile screen:
1."New Profile" text in black colour.
2."Tell us about your kid" text in grey colour below the title
3.Name field (Name text in grey colour) having curved edges.
4.Date of birth field (Date of birth text in grey colour)having curved edges .
5.Next button in orange colour(button should have a curved edges).
7.Three Pagination indicators.
8.Blue coloured animated curved portion on the bottom of the screen and background of rest of the is in grey colour
Note: 1) Text "Kid's Name" should be written in the Name field text box in grey before user types anything.
2) Text "DD MM YYYY" should be written in the Date of birth field text boxes in grey before user types anything.</t>
  </si>
  <si>
    <t>https://app.zeplin.io/project/5b3cf46582f66e944b71cc90/screen/5b3cf8a4de86488b366a96eb</t>
  </si>
  <si>
    <t>Colour is not verified</t>
  </si>
  <si>
    <t>VK_677</t>
  </si>
  <si>
    <t xml:space="preserve">Verify the availablity of back arrow in Create Profile 1st screen:
Steps:
1.Launch the app.
2. Tap on Profile icon.
3. Tap on Create new button and enter paren PIN
4. Observe the UI
</t>
  </si>
  <si>
    <t>https://app.zeplin.io/project/5ac5f1a650595036620957f3/screen/5ac73e0e8c5bcb5a61cc6748</t>
  </si>
  <si>
    <t>VK_678</t>
  </si>
  <si>
    <t>Verify the Name field in Create Profile screen by entering special characters(Invalid):
Steps:
1.Launch the app.
2. Tap on Profile icon.
3. Tap on Create new button and enter paren PIN
4.Enter Special characters in Name field(Eg:$(*#(*@).
5. Fill DOB field and tap on Next.
6. Observe the behavior.</t>
  </si>
  <si>
    <t xml:space="preserve">Name field should throw an error message 'Special characters are not allowed' on entering special characters in to the name field.
</t>
  </si>
  <si>
    <t>Voot Kids_Product requirements V5.docx - Page 63</t>
  </si>
  <si>
    <t>VK_679</t>
  </si>
  <si>
    <t>Verify the Name field in Create Profile screen by entering blank space(Invalid):
Steps:
1.Launch the app.
2. Tap on Profile icon.
3. Tap on Create new button and enter paren PIN
4. Keep Name field blank.
5. Fill DOB field and tap on Next button.
6. Observe the error message.</t>
  </si>
  <si>
    <t>VK_680</t>
  </si>
  <si>
    <t>Verify the Name field in Create Profile screen by entering Numbers(Invalid):
Steps:
1.Launch the app.
2. Tap on Profile icon.
3. Tap on Create new button and enter paren PIN
4. Enter Numbers in Name field.
5. Fill DOB field and tap on Next button.
6. Observe the error message.</t>
  </si>
  <si>
    <t xml:space="preserve">Name field should throw an error message 'Numbers are not allowed' when user enters numbers in to the name field and presses on the next button.
</t>
  </si>
  <si>
    <t>VK_681</t>
  </si>
  <si>
    <t xml:space="preserve">Verify the Name field in Create Profile screen by entering less than 2 characters:(Invalid)
Steps:
1.Launch the app.
2. Tap on Profile icon.
3. Tap on Create new button and enter paren PIN
4. Enter less than 2 characters in to the Name field.
5. Fill DOB field and tap on Next button.
6. Observe the error message.
</t>
  </si>
  <si>
    <t xml:space="preserve">Appropriate error message 'Please enter atleast 2 characters' should be thrown when user gives less than 2 characters in Name field.
</t>
  </si>
  <si>
    <t>VK_682</t>
  </si>
  <si>
    <t>Verify the Name field in Create Profile screen by entering more than or equal to 2 characters:(Valid)
Steps:
1.Launch the app.
2. Tap on Profile icon.
3. Tap on Create new button and enter paren PIN
4. Enter more than or equal to 2 characters in to the Name field.
5. Fill DOB field and tap on Next button.
6. Observe the behavior.</t>
  </si>
  <si>
    <t>VK_683</t>
  </si>
  <si>
    <t xml:space="preserve">Verify the Name field in Create Profile screen by entering spaces between each characters(Valid):
Steps:
1.Launch the app.
2. Tap on Profile icon.
3. Tap on Create new button and enter paren PIN
4.Enter spaces between character in to the Name field.
5. Fill DOB field and tap on Next button.
</t>
  </si>
  <si>
    <t>VK_684</t>
  </si>
  <si>
    <t>Verify the Name field in Create Profile screen by entering spaces between first name and last name(Valid):
Steps:
1.Launch the app.
2. Tap on Profile icon.
3. Tap on Create new button and enter paren PIN
4.Enter spaces between character in to the Name field.
5. Fill DOB field and tap on Next button.
6. Observe the behavior.</t>
  </si>
  <si>
    <t>VK_685</t>
  </si>
  <si>
    <t>Verify the click functionality on the DOB field:
Steps:
1.Launch the app.
2. Tap on Profile icon.
3. Tap on Create new button and enter paren PIN
4.Fill the name field with valid data
5.Tap on DOB field.</t>
  </si>
  <si>
    <t>VK_686</t>
  </si>
  <si>
    <t>Verify the DOB field in Create Profile screen by selecting any past date:
Steps:
1.Launch the app.
2. Tap on Profile icon.
3. Tap on Create new button and enter paren PIN
4.Fill the name field with valid data
5.Tap on the DOB field and try Selecting any past date</t>
  </si>
  <si>
    <t>VK_687</t>
  </si>
  <si>
    <t>Verify the DOB field in Create Profile screen by selecting any future dates:
Steps:
1.Launch the app.
2. Tap on Profile icon.
3. Tap on Create new button and enter paren PIN
4.Fill the name field with valid data
5.Tap on the DOB field and select the any future date.
6. Observe the behavior.</t>
  </si>
  <si>
    <t>User should not be able to select the date.</t>
  </si>
  <si>
    <t>Voot Kids_Product requirements V5.docx - Page No 63</t>
  </si>
  <si>
    <t>VK_688</t>
  </si>
  <si>
    <t>Verify the DOB field in Create Profile screen by selecting the current/today's date(Valid):
Steps:
1.Launch the app.
2. Tap on Profile icon.
3. Tap on Create new button and enter paren PIN
4.Fill the name field with valid data
5.Tap on the DOB field and select the current/today's date.
6. Tap on Next button.
7. Observe the behavior.</t>
  </si>
  <si>
    <t>VK_689</t>
  </si>
  <si>
    <t>Verify the Name and DOB text fields by tapping on Next button without filling the mandatory details in to the Create Profile screen:(Invalid)
Steps:
1.Launch the app.
2. Tap on Profile icon.
3. Tap on Create new button and enter paren PIN
4.Tap on Next button by keeping the name and DOB fields blank.
5. Observe the behavior.</t>
  </si>
  <si>
    <t>VK_690</t>
  </si>
  <si>
    <t xml:space="preserve">Verify the Next button functionality after filling all the mandatory fields:
Steps:
1.Launch the app.
2. Tap on Profile icon.
3. Tap on Create new button and enter paren PIN
4.Enter valid data in to Name and DOB fields.
5.Tap on the Next button
6. Observe the functonality.
</t>
  </si>
  <si>
    <t>Voot Kids_Product requirements V5.docx - Page 64</t>
  </si>
  <si>
    <t xml:space="preserve">Verify the UI of Avatar selection/Create your buddy screen:
Steps:
1.Launch the app.
2.Tap on Profile icon.
3. Tap on Create new button and enter paren PIN
4.Complete Create profile`s 1st screen process. 
5.Observe the Create profile`s 2nd screen UI
</t>
  </si>
  <si>
    <t>The following should be displayed in the Create profile`s 2nd screen (Avatar selection screen):
1. "Profile Name" text title in black colour on the top(Refer VKIDS-3848).
2. "Create your Kids buddy" text in grey colour below the title text
3. 3D animated avatars and any one avatar(Yellow color to be selected and smile avatar to be selected by default) should be selected/highlighted by default.
4. Each avatar should have different expression and animation
5. Selected avatar should have white ciricle highlighted 
6. Total of 6 different colours should be displayed and by default orange should be selected.(number configurable)
7. Next Button(should be filled in orange color and should have curved edges).
8. Pagination indicator(1st two dots should be filled in white)
9. Back button on the top left.(Left arrow mark in orange colour contained in a white coloured circle)
10. Backgroumd UI of the screen - 
a) Blue coloured animated curved portion on the bottom of the screen
b) Background of colours sections is in shaded grey colour
c)  Background of Avatar section is in grey colour
d) Background of selected Avatar in white colour.
11. Dotted lines seperating the Avatars and colour selection area</t>
  </si>
  <si>
    <t>VK_692</t>
  </si>
  <si>
    <t>Verify the left/right swiping of avatars functionality  in Create your buddy  screen:
Steps:
1.Launch the app.
2. Tap on Profile icon.
3. Tap on Create new button and enter paren PIN
4.Enter valid data in the 1st screen of create profile and tap on the Next button. 
5.Swipe the avatars left/right in the 2nd screen of Create profile
6. Observe the behavior.</t>
  </si>
  <si>
    <t>The avatars should change and highlight accordingly when user swipes left/right and avatars should be repeated upon swiping left/right</t>
  </si>
  <si>
    <t>VK_693</t>
  </si>
  <si>
    <t>Verify the list of avatars post selecting any one from the list:
Pre Condition: Atleast one profile should be created.
Steps:
1.Launch the app.
2. Tap on Profile icon.
3. Tap on Create new button and enter paren PIN
4.Enter valid data in the 1st screen of create profile and tap on the next button. 
5. Observe the avatars list shown</t>
  </si>
  <si>
    <t>Avatar image cannot be verified</t>
  </si>
  <si>
    <t>VK_694</t>
  </si>
  <si>
    <t>Verify if the colour gets highlighted when user selects any colour:
Steps:
1.Launch the app.
2. Tap on Profile icon.
3. Tap on Create new button and enter paren PIN
4.Enter valid data in the 1st screen of create profile and tap on the next button.
5.Select any colour in the 2nd screen of Create profile
6. Observe the behavior.</t>
  </si>
  <si>
    <t>https://app.zeplin.io/project/5ac5f1a650595036620957f3/screen/5ac73e0fa74d3be4a64d4ab3
https://app.zeplin.io/project/59e4c930b056135c0aaa18f1/screen/5a6a162251a824832a76d0cd</t>
  </si>
  <si>
    <t>VK_695</t>
  </si>
  <si>
    <t>Verify if the 3D avtar`s colour gets updated when user selects any colour in colour`s section:
Steps:
1.Launch the app.
2. Tap on Profile icon.
3. Tap on Create new button and enter paren PIN
4.Enter valid data in the 1st screen of create profile and tap on the Next button.
5.Select any colour in the 2nd screen of Create profile</t>
  </si>
  <si>
    <t>VK_696</t>
  </si>
  <si>
    <t>Verify the back button in the  2nd screen of Create profile (Avatar selection screen):
Steps:
1.Launch the app.
2. Tap on Profile icon.
3. Tap on Create new button and enter paren PIN
4.Enter valid data in the 1st screen of create profile and tap on the next button.
5.Tap on the back button in the 2nd screen of Create profile.</t>
  </si>
  <si>
    <t>VK_697</t>
  </si>
  <si>
    <t>Verify the Next button functionality in the avatar selection screen:
Steps:
1.Launch the app.
2. Tap on Profile icon.
3. Tap on Create new button and enter paren PIN
4.Enter valid data in the 1st screen of create profile and tap on the next button.
5.Tap on the next button in the  2nd screen of Create profile.
6. Observe the functionality.</t>
  </si>
  <si>
    <t>Voot Kids_Product requirements V5.docx - Page 65</t>
  </si>
  <si>
    <t>VK_698</t>
  </si>
  <si>
    <t xml:space="preserve">Verify the UI of Favourites screen in the avatar selection screen:
Steps:
1.Launch the app.
2. Tap on Profile icon.
3. Tap on Create new button and enter paren PIN
4.Enter valid data in the 1st screen of create profile and tap on the next button.
5.Tap on the Next button in the  2nd screen of Create profile.
6. Observe the next screen UI.
</t>
  </si>
  <si>
    <t>The following should be displayed in the Favourites screen:
1. "Profile Name" text title in black colour on the top.
2. "Pick your Kid's favorites" text in grey colour below the title text
3. List of Favourites characters along with toon names below each character which is scrollable top to bottom
5. Next button in orange colour.
6. Back button on the top left.(Left arrow mark in orange colour contained in a white coloured circle)
6. Pagination indicators(all 3 should be filled)
7. Background UI of the screen - 
a. Blue coloured animated curved portion on the bottom of the screen
b. Background of Favourites section is in grey colour
Mobile - Favourites characters should be displayed in column of 2 which is scrollable top/bottom
Tablets - Favourites characters should be displayed in column of 4 which is scrollable top/bottom</t>
  </si>
  <si>
    <t>Voot Kids_Product requirements V5.docx - Page 65
https://app.zeplin.io/project/5b3cf46582f66e944b71cc90/screen/5b3cfb7b87eaea5a1add3a96
https://app.zeplin.io/project/5ac5f1a650595036620957f3/screen/5ccadcd97c3b7f68564ab571</t>
  </si>
  <si>
    <t>Verify the favorite charcaters UI post selecting any favorite charcaters
Steps:
1.Launch the app.
2. Tap on Profile icon.
3. Tap on Create new button and enter paren PIN
4.Enter valid data in the 1st screen of create profile and tap on the next button.
5. Tap on any Favorite characters
6. Observe the UI post selection.</t>
  </si>
  <si>
    <t>Green color circle should show up for the selected character</t>
  </si>
  <si>
    <t>Selecting the Favourites - Invalid</t>
  </si>
  <si>
    <t>Verify the favourites selection functionality in the Favourites screen  by selecting less than or equal to 4 favourites characters(invalid)
Steps:
1.Launch the app.
2. Tap on Profile icon.
3. Tap on Create new button and enter paren PIN
4.Enter valid data in the 1st screen of create profile and tap on the next button
5.Tap on the next button in the Create profile`s 2nd screen.
6.Select less than or equal to 4 Favourite characters
7.Tap on the next button
8. Observe the functionality.</t>
  </si>
  <si>
    <t xml:space="preserve">
User should not proceed to the next screen by selecting 4 favourite characters.
"Please select at least 5 Favourites" message should be displayed</t>
  </si>
  <si>
    <t>VK_701</t>
  </si>
  <si>
    <t>Verify the favourites selection functionality in the Favourites screen  by selecting 5 favourites characters(Valid)
Steps:
1.Launch the app.
2. Tap on Profile icon.
3. Tap on Create new button and enter paren PIN
4.Enter valid data in the 1st screen of create profile and tap on the next button
5.Tap on the next button in the Create profile`s 2nd screen.
6.Select 5 Favourite characters
7.Tap on the Next button
8. Observe the behavior.</t>
  </si>
  <si>
    <t>VK_702</t>
  </si>
  <si>
    <t>Verify the favourites selection functionality in the Favourites screen by selecting 6 favourites characters(Valid)
Steps:
1.Launch the app.
2. Tap on Profile icon.
3. Tap on Create new button and enter paren PIN
4.Enter valid data in the 1st screen of create profile and tap on the next button
5.Tap on the next button in the Create profile`s 2nd screen.
6.Select 6 Favourite characters
7.Tap on the Next button.
8. Observe the behavior.</t>
  </si>
  <si>
    <t xml:space="preserve">
User should proceed to the next screen by selecting 6 favourite characters.
</t>
  </si>
  <si>
    <t>VK_703</t>
  </si>
  <si>
    <t>Verify the back button in the Favourites screen:
Steps:
1.Launch the app.
2. Tap on Profile icon.
3. Tap on Create new button and enter paren PIN
4.Enter valid data in the 1st screen of create profile and tap on the next button
5.Tap on the next button in the Create profile`s 2nd screen.
6.Tap on the back button in Favourites screen.
7. Observe the functionality.</t>
  </si>
  <si>
    <t>VK_704</t>
  </si>
  <si>
    <t xml:space="preserve">Verify the UI of Final(last) screen:
Steps:
1.Launch the app.
2. Tap on Profile icon.
3. Tap on Create new button and enter paren PIN
4.Enter valid data in the 1st screen of create profile and tap on the next button
5.Tap on the next button in the Create profile`s 2nd screen.
6.Select 5 Favourite characters in Favourites screen.
7.Tap on the Next button in  Favourites screen.
8. Observe the next screen UI.
</t>
  </si>
  <si>
    <t>The following should be displayed in the screen:
1. Screen title  - Profile name &amp; text You`re all set!
2. 3D animated Avatar that is selected by the user.
3. Profile Name in Black text(BOLD).
4. "Aged X" text in grey colour. ( X representing age of user)
5. "Let`s Go" button(should be filled in orange color and should have curved edges).
6. "Create another profile" - hyperlink link in black colour with undelrine
7. Back arrow icon present on top left
8. Background color:
a) Bottom section should have curved layout in blue color.
b) Remaining section should be in grey color
Note: - Pagination indicators should not be present</t>
  </si>
  <si>
    <t>https://app.zeplin.io/project/5ac5f1a650595036620957f3/screen/5ac73e0fb19c747c3a03a176
https://app.zeplin.io/project/59e4c930b056135c0aaa18f1/screen/5a676cc649395907b6e03568</t>
  </si>
  <si>
    <t>VK_705</t>
  </si>
  <si>
    <t>Verify the Let`s Go button functionality in Final(last) screen:
Steps:
1.Launch the app.
2. Tap on Profile icon.
3. Tap on Create new button.
4.Enter valid data in the 1st screen of create profile and tap on the Next button
5.Tap on the Next button in the Create profile`s 2nd screen.
6.Select 5 Favourite characters in Favourites screen.
7.Tap on the Next button in  Favourites screen.
8.Tap on Let`s Go button in the final screen.
9. Observe the functionality.</t>
  </si>
  <si>
    <t>VK_706</t>
  </si>
  <si>
    <t>Verify the functionality of Create another profile hyperlink in Final(last) screen:
Steps:
1.Launch the app.
2.Tap on Profile button.
3. Tap on Create new button and enter paren PIN
4.Fill all the mandatory fields.
5.Tap on the Next button.
6.Tap on the Next button in the Avatar selection screen post selection.
7.Select 5 Favourite characters.
8.Tap on the Next button.
9.Tap on Create another profile hyperlink in the final screen.
10. Observe the behavior.</t>
  </si>
  <si>
    <t>VK_707</t>
  </si>
  <si>
    <t>Verify the functionality of back arrow in Final(last) screen:
Steps:
1.Launch the app.
2. Tap on Profile icon.
3. Tap on Create new button and enter paren PIN
4.Enter valid data in the 1st screen of create profile and tap on the Next button
5.Tap on the Next button in the Create profile`s 2nd screen.
6.Select 5 Favourite characters in Favourites screen.
7.Tap on the Next button in  Favourites screen.
8.Tap on back arrow.
9. Observe the functionality.</t>
  </si>
  <si>
    <t>User should be taken back to the Switch profile screen where list of previously created profiles will be displayed along with create new button</t>
  </si>
  <si>
    <t>VKIDS-491</t>
  </si>
  <si>
    <t>VKIDS-510</t>
  </si>
  <si>
    <t>VK_708</t>
  </si>
  <si>
    <t>Settings Icon</t>
  </si>
  <si>
    <t>Validate Settings icon functionality:
Steps:
1. Launch Voot Kids app
2. Tap on Profile icon on top bar
3. Tap on Settings icon on top left
4. Observe the behaviour</t>
  </si>
  <si>
    <t>Tapping on Settings icon - User should be taken to PIN verification screen.</t>
  </si>
  <si>
    <t>Verify the UI of PIN verification for Settings Page
Steps:
1. Launch Voot Kids app
2. Sign Up/Login using valid email ID/mobile no.
3. Tap on Profile icon on top bar
4. Tap on Settings icon on top left
5. Observe the PIN Verification screen UI.</t>
  </si>
  <si>
    <t>PIN verification for settings Page should have below mentioned items:
1. Page Title - 'Settings' written in white colour with Caps
2. 'Enter PIN to access' subtext written below the Ttitle
3. Back arrow in top left with orange colour
4. Four white Blocks should be displayed to enter 4 digit PIN
5. "Submit" button in orange color(should have curved edges). 
6. 'Forgot Pin?' link text below the four blocks</t>
  </si>
  <si>
    <t>VK_710</t>
  </si>
  <si>
    <t>Verify the functionality of Back arrow in PIN verification for Settings Page
Steps:
1. Launch Voot Kids app
2. Sign Up/Login using valid email ID/mobile no.
3. Tap on Profile icon on top bar
4. Tap on Settings icon on top left
5. Tap on Back arrow in top left
6. Observe the behaviour</t>
  </si>
  <si>
    <t>Tapping on Back arrow should be redirected back to Switch Profile page</t>
  </si>
  <si>
    <t>Voot Kids_Product requirements V5.docx - Page 70</t>
  </si>
  <si>
    <t>VK_711</t>
  </si>
  <si>
    <t>Verify Forgot PIN link functionality: 
Steps:
1. Launch Voot Kids app
2. Sign Up/Login using valid email ID/mobile no.
3. Tap on Profile icon on top bar
4. Tap on Settings icon on top left
5. Tap on 'Forgot PIN?' link text
6. Observe the behaviour</t>
  </si>
  <si>
    <t>User should be navigated to Forgot PIN page post tapping on 'Forgot PIN?' link text</t>
  </si>
  <si>
    <t>VK_712</t>
  </si>
  <si>
    <t>Verify Submit button functionality by entering incorrect PIN:
Steps:
1. Launch Voot Kids app
2. Sign Up/Login using valid email ID/mobile no.
3. Tap on Profile icon on top bar
4. Tap on Settings icon on top left
5. Enter incorrect digits in the text field
6. Tap on Submit
7. Observe the behaviour</t>
  </si>
  <si>
    <t>“‘You have entered a wrong PIN. Do you want to reset your PIN? Yes/No. ” message should be displayed below those 4 boxes in red color</t>
  </si>
  <si>
    <t>Voot Kids_Product requirements V5.docx - Page 54</t>
  </si>
  <si>
    <t>Query</t>
  </si>
  <si>
    <t>VK_713</t>
  </si>
  <si>
    <t xml:space="preserve">Forgot Pin Button - Selection of 'Yes' option </t>
  </si>
  <si>
    <t>Verify Forgot Pin button functionality by entering incorrect PIN:
Steps:
1. Launch Voot Kids app
2. Sign Up/Login using valid email ID/mobile no.
3. Tap on Profile icon on top bar
4. Tap on Settings icon on top left
5. Enter incorrect digits in the text field
6. Tap on Submit
7. Tap on 'Yes' option from the toast message.</t>
  </si>
  <si>
    <t>“Tapping on 'Yes' will show a native  message to user  “If you have forgotten your PIN, we can send you an email to reset your PIN. Request reset PIN email? No/Yes”</t>
  </si>
  <si>
    <t>VK_714</t>
  </si>
  <si>
    <t xml:space="preserve">Forgot Pin Button - Selection of 'No' option </t>
  </si>
  <si>
    <t>Verify Forgot Pin button functionality by entering incorrect PIN:
Steps:
1. Launch Voot Kids app
2. Sign Up/Login using valid email ID/mobile no.
3. Tap on Profile icon on top bar
4. Tap on Settings icon on top left
5. Enter incorrect digits in the text field
6. Tap on Submit
7. Tap on 'No' option from the toast message.</t>
  </si>
  <si>
    <t>“Tapping on 'No' will keep the user in same Pin Screen.</t>
  </si>
  <si>
    <t>VK_715</t>
  </si>
  <si>
    <t xml:space="preserve">Forgot Pin Button - Selection of 'Yes' option in native message </t>
  </si>
  <si>
    <t>Verify Forgot Pin button functionality by entering incorrect PIN:
Steps:
1. Launch Voot Kids app
2. Sign Up/Login using valid email ID/mobile no.
3. Tap on Profile icon on top bar
4. Tap on Settings icon on top left
5. Enter incorrect digits in the text field
6. Tap on Submit
7. Tap on 'Yes' option from the native message shown to user.
8. Tap on 'Yes' again from the Reset Request message.
9. Observe the fuctionality.</t>
  </si>
  <si>
    <t>“Tapping on 'Yes' should send an email to user.</t>
  </si>
  <si>
    <t>VK_716</t>
  </si>
  <si>
    <t xml:space="preserve">Forgot Pin Button - Selection of 'No' option in native message </t>
  </si>
  <si>
    <t>Verify Forgot Pin button functionality by entering incorrect PIN:
Steps:
1. Launch Voot Kids app
2. Sign Up/Login using valid email ID/mobile no.
3. Tap on Profile icon on top bar
4. Tap on Settings icon on top left
5. Enter incorrect digits in the text field
6. Tap on Submit
7. Tap on 'Yes' option from the native message shown to user.
8. Tap on 'No' again from the Reset Request message.
9. Observe the fuctionality.</t>
  </si>
  <si>
    <t>VK_717</t>
  </si>
  <si>
    <t>Forgot Pin Functionality</t>
  </si>
  <si>
    <t xml:space="preserve">Verify Forgot Pin button functionality by entering incorrect PIN:
Steps:
1. Launch Voot Kids app
2. Sign Up/Login using valid email ID/mobile no.
3. Tap on Profile icon on top bar
4. Tap on Settings icon on top left
5. Tap on 'Forgot Pin?'
6. Observe the functionality.
</t>
  </si>
  <si>
    <t>“Tapping on 'Forgot Pin?' will show a native  message to user  “If you have forgotten your PIN, we can send you an email to reset your PIN. Request reset PIN email? No/Yes”</t>
  </si>
  <si>
    <t>VK_718</t>
  </si>
  <si>
    <t>Forgot Pin - 'Yes' option in native message.</t>
  </si>
  <si>
    <t>Verify Forgot Pin button functionality by entering incorrect PIN:
Steps:
1. Launch Voot Kids app
2. Sign Up/Login using valid email ID/mobile no.
3. Tap on Profile icon on top bar
4. Tap on Settings icon on top left
5.  Tap on 'Forgot Pin?'
6. Tap on 'Yes' option from the native message shown to user.
7. Observe the functionality.</t>
  </si>
  <si>
    <t>“Tapping on 'yes' will send an email to user to reset the pin.</t>
  </si>
  <si>
    <t>VK_719</t>
  </si>
  <si>
    <t>Forgot Pin - 'No' option in native message.</t>
  </si>
  <si>
    <t>Verify Forgot Pin button functionality by entering incorrect PIN:
Steps:
1. Launch Voot Kids app
2. Sign Up/Login using valid email ID/mobile no.
3. Tap on Profile icon on top bar
4. Tap on Settings icon on top left
5. Tap on 'Forgot Pin?'
6. Tap on 'No' option from the native message shown to user.
7. Observe the functionality.</t>
  </si>
  <si>
    <t>VK_720</t>
  </si>
  <si>
    <t>Verify Submit button functionality by keeping all the fields blank:
Steps:
1. Launch Voot Kids app
2. Sign Up/Login using valid email ID/mobile no.
3. Tap on Profile icon on top bar
4. Tap on Settings icon on top left
5. Keep the PIN text field empty
6. Tap on Submit
7. Observe the behaviour</t>
  </si>
  <si>
    <t>VK_721</t>
  </si>
  <si>
    <t>Verify Submit button functionality by entering valid PIN:
Steps:
1. Launch Voot Kids app
2. Sign Up/Login using valid email ID/mobile no.
3. Tap on Profile icon on top bar
4. Tap on Settings icon on top left
5. Enter valid data in the PIN text field
6. Tap on Submit
7. Observe the behaviour</t>
  </si>
  <si>
    <t>User should be navigated to Settings page after successful verification of PIN.</t>
  </si>
  <si>
    <t>VKIDS-336</t>
  </si>
  <si>
    <t>VKIDS-337</t>
  </si>
  <si>
    <t>VK_722</t>
  </si>
  <si>
    <t>Settings Main Screen UI</t>
  </si>
  <si>
    <t>Verify the UI of Settings Main Screen
Steps:
1. Launch Voot Kids app
2. Tap on Profile icon on top bar
3. Tap on Settings icon &amp; enter valid parent PIN
4. Observe the screen UI</t>
  </si>
  <si>
    <t>Settings Main Screen UI should have below mentioned items:
1. Account 
2. Profiles
3. Device
4. Share
5. Help and Support
6. Rate Us
All above options should have sub text written (Ref Doc.) and dotted lines seperated between each
6. Logout option in orange colour (Button should have curved edges)
7. Right arrow mark option in orange colour for each settings
8. Back arrow option in orange colour in top right (should be oval in shape with shadow)
9. Below the Settings text on top should have curved layout (Ref Doc.)
10. Background image on top portion of the screen</t>
  </si>
  <si>
    <t>Mobile: https://app.zeplin.io/project/5ac5f1a650595036620957f3/screen/5afc56eefca4d6551d1241f6
Tablet: https://app.zeplin.io/project/59e4c930b056135c0aaa18f1/screen/5a5f2e2f998a44940decf42a</t>
  </si>
  <si>
    <t>VK_723</t>
  </si>
  <si>
    <t>Verify Back arrow functionality in Settings screen 
Steps:
1. Launch Voot Kids app
2. Tap on Profile icon on top bar
3. Tap on Settings icon &amp; enter valid parent PIN
4. Tap on Back arrow in top left
5. Observe the behaviour</t>
  </si>
  <si>
    <t>Tapping on Back arrow should be redirected user back to the Switch Profile screen.</t>
  </si>
  <si>
    <t>VK_724</t>
  </si>
  <si>
    <t>Logout</t>
  </si>
  <si>
    <t>Verify the funcionality of Logout feature in settings main screen
Steps:
1. Launch Voot Kids app
2. Tap on Profile icon on top bar
3. Tap on Settings icon &amp; enter valid parent PIN
4. Tap on Logout button present at bottom of the screen
5. Observe the behaviour</t>
  </si>
  <si>
    <t>Tapping on Logout button should be redirected to Welcome screen</t>
  </si>
  <si>
    <t>VK_725</t>
  </si>
  <si>
    <t>Account Settings</t>
  </si>
  <si>
    <t>Validate Account Settings functionality:
Steps:
1. Launch Voot Kids app
2. Tap on Profile tab on top bar
3. Tap on Settings icon &amp; enter valid parent PIN
4. Tap on Account 
5. Observe the behaviour</t>
  </si>
  <si>
    <t>Tapping on Account in Settings page should  navigate user to Accounts screen (Entire account layout area in the settings screen should be clickable)</t>
  </si>
  <si>
    <t>VKIDS-338</t>
  </si>
  <si>
    <t>Account Settings UI</t>
  </si>
  <si>
    <t>Verify the UI of Account Settings page
Steps:
1. Launch Voot Kids app
2. Tap on Profile tab on top bar
3. Tap on Settings icon &amp; enter valid parent PIN
4. Tap on Account options in Settings page
5. Observe the Account page UI</t>
  </si>
  <si>
    <t>Account Settings page should have below mentioned items:
a) Email - 'Email' text and Add Email id below the text
b) Mobile Number - 'Mobile' text and user's Mobile No. along with country code below the text
c) Reset password
d) Reset parent zone PIN
e) Subscription with subscription status
f) Payment Method(not part of this sprint)
g) Cancel Subscription(not part of this sprint)
All above options will have right arrow icon in orange colour and dotted lines seperated between each area
- Back arrow icon on top left (should be in oval shaped with orange colour)
- Below the Account text on top should have curved layout (Ref Doc.)
- Background image on top portion of the screen</t>
  </si>
  <si>
    <t>Mobile - https://app.zeplin.io/project/59e4c96bb2d2088b140d00a9/screen/5a5e3972c609eff45f27e53f
Tablet - https://app.zeplin.io/project/59e4c930b056135c0aaa18f1/screen/5a5f2e2fad86b6565f6d68a7
Voot Kids_Product requirements V5 - Page 56</t>
  </si>
  <si>
    <t>VK_727</t>
  </si>
  <si>
    <t>Verify Back icon functionality: 
Steps:
1. Launch Voot Kids app
2. Tap on Profile icon on top bar
3. Tap on Settings icon &amp; enter valid parent PINon top left and enter valid parent PIN
4. Click on Account option
5. Tap on Back arrow in top left
6. Observe the behaviour</t>
  </si>
  <si>
    <t>Tapping on back arrow should be redirected back to the Settings main screen page.</t>
  </si>
  <si>
    <t>Mobile - https://app.zeplin.io/project/59e4c96bb2d2088b140d00a9/screen/5a5e3972c609eff45f27e53f
Tablet - https://app.zeplin.io/project/59e4c930b056135c0aaa18f1/screen/5a5f2e2fad86b6565f6d68a7</t>
  </si>
  <si>
    <t>Email Field</t>
  </si>
  <si>
    <t>Verify the email id present on the Account Settings main screen is same as when user entered while signing up/login
Steps:
1. Launch Voot Kids app
2. Sign up/Login using valid email ID &amp; Mobile No.
3. Tap on Profile icon on top bar
4. Tap on Settings icon &amp; enter valid parent PIN
5. Click on Account option in Settings page
6. Observe the email id present on the main screen</t>
  </si>
  <si>
    <t>Email ID present on the Account settings screen should be same as the one  user entered while signing up/login.</t>
  </si>
  <si>
    <t>VK_729</t>
  </si>
  <si>
    <t>Mobile Field</t>
  </si>
  <si>
    <t>Verify the mobile number present on the Account Settings main screen is same as when user entered while signing up/login
Steps:
1. Launch Voot Kids app
2. Sign up/Login using valid email ID &amp; Mobile No. / only Mobile No.
3. Tap on Profile tab on top bar
4. Tap on Settings icon &amp; enter valid parent PIN
5. Click on Account option in Settings page
6. Observe the mobile number present on the main screen</t>
  </si>
  <si>
    <t>Mobile number along with the country code present on the Account settings main screen should be same as the one user entered while signing up/login.</t>
  </si>
  <si>
    <t xml:space="preserve">Email </t>
  </si>
  <si>
    <t>Verify the click functionality of Email field in Account settings page
Steps:
1. Launch Voot Kids app
2. Sign up/Login using valid email ID &amp; Mobile No.
3. Tap on Profile tab on top bar
4. Tap on Settings icon &amp; enter valid parent PIN
5. Tap on Account option in Settings page
6. Tap on Email
7. Observe the behaviour</t>
  </si>
  <si>
    <t>Tapping on Email field , user should take to seperate dedicated page to add/update the current email
New User/User who has not tagged email ID - User is taken to Add Email screen
User who has already tagged email ID - should be taken to Update Email screen.
Note: Entire Email section should be tappable.</t>
  </si>
  <si>
    <t>Voot Kids_Product requirements V5 - Page 62</t>
  </si>
  <si>
    <t>VK_731</t>
  </si>
  <si>
    <t>Email Page</t>
  </si>
  <si>
    <t>Verify the UI of Update Email screen
Steps:
1. Launch Voot Kids app
2. Sign up/Login using valid email ID &amp; Mobile No.
3. Tap on Profile tab on top bar
4. Tap on Settings icon &amp; enter valid parent PIN
5. Tap on Account option in Settings page
6. Tap on Email
7. Observe the UI</t>
  </si>
  <si>
    <t>Update Email screen should have below mentioned items:
1. Page Title - Update Email
2. Back arrow in top left
3. User's Email id
4. Save button
5. Below the Email text on top should have curved layout (Ref Doc.)
6. Background image on top portion of the screen</t>
  </si>
  <si>
    <t>Voot Kids_Product requirements V5 - Page 59</t>
  </si>
  <si>
    <t>VK_732</t>
  </si>
  <si>
    <t>Update Email Page - Back arrow</t>
  </si>
  <si>
    <t>Verify the Back arrow functionality in Update Email page
Steps:
1. Launch Voot Kids app
2. Sign up/Login using valid email ID &amp; Mobile No.
3. Tap on Profile tab on top bar
4. Tap on Settings icon &amp; enter valid parent PIN
5. Tap on Account option in Settings page
6. Tap on Email
7. Tap on back arrow
8. Observe the behaviour</t>
  </si>
  <si>
    <t>Tapping on back arrow should be redirected back to the Account settings page</t>
  </si>
  <si>
    <t>VK_733</t>
  </si>
  <si>
    <t>Update Email Page - SAVE</t>
  </si>
  <si>
    <t>Verify the functionality of SAVE button in Update Email page
Steps:
1. Launch Voot Kids app
2. Sign up/Login using valid email ID &amp; Mobile No.
3. Tap on Profile tab on top bar
4. Tap on Settings icon &amp; enter valid parent PIN
5. Tap on Account option in Settings page
6. Tap on Email
7. Enter valid Email id 
8. Tap on SAVE button
9. Observe the behaviour</t>
  </si>
  <si>
    <t>New entered email id should be saved in place of old email id when Tapping on SAVE button.</t>
  </si>
  <si>
    <t>VK_734</t>
  </si>
  <si>
    <t>Verify the functionality of SAVE button in Update Email page  is user enters invalid email id
Steps:
1. Launch Voot Kids app
2. Sign up/Login using valid email ID &amp; Mobile No.
3. Tap on Profile tab on top bar
4. Tap on Settings icon &amp; enter valid parent PIN
5. Tap on Account option in Settings page
6. Tap on Email
7. Enter Invalid format Email id 
8. Tap on 'SAVE' button
9. Observe the behaviour</t>
  </si>
  <si>
    <t>Entering invalid format Email ID should throw an appropriate error message(Please enter valid Email ID).</t>
  </si>
  <si>
    <t>VK_735</t>
  </si>
  <si>
    <t>Verify the functionality of SAVE button in Update Email page  without entering email id
Steps:
1. Launch Voot Kids app
2. Sign up/Login using valid email ID &amp; Mobile No.
3. Tap on Profile tab on top bar
4. Tap on Settings icon &amp; enter valid parent PIN
5. Tap on Account option in Settings page
6. Tap on Email
7. Clear the Email field
8. Tap on SAVE button
9. Observe the behaviour</t>
  </si>
  <si>
    <t>Tapping on SAVE button without entering Email id/keeping empty Email field should throw an error message.(Please enter email)</t>
  </si>
  <si>
    <t>VK_736</t>
  </si>
  <si>
    <t>Verify the functionality of SAVE button in Update Email page if user enters same email id
Steps:
1. Launch Voot Kids app
2. Sign up/Login using valid email ID &amp; Mobile No.
3. Tap on Profile tab on top bar
4. Tap on Settings icon &amp; enter valid parent PIN
5. Tap on Account option in Settings page
6. Tap on Email
7. Enter the same Email id which was used using registration
8. Tap on SAVE button
9. Observe the behaviour</t>
  </si>
  <si>
    <t>Tapping on SAVE button, re-entered email id should NOT be saved and we should get appropriate error message.</t>
  </si>
  <si>
    <t>Onboarding Change</t>
  </si>
  <si>
    <t>VK_737</t>
  </si>
  <si>
    <t xml:space="preserve">Email Page </t>
  </si>
  <si>
    <t>Verify the click functionality of 'Add Email' in Settings page:
Pre condition: User should not have submitted Email id while registration
Steps:
1. Launch Voot Kids app
2. Sign up/Login using valid Mobile No.
3. Tap on Profile icon on top bar
4. Tap on Settings icon &amp; enter valid parent PIN
5. Tap on Account option in Settings page
6. Tap on 'Add Email'.
7. Observe the naviagted page.</t>
  </si>
  <si>
    <t>Tapping on 'Add Email' , user should take to seperate dedicated page to Add new email id</t>
  </si>
  <si>
    <t>VK_738</t>
  </si>
  <si>
    <t>Email Page - Add Email</t>
  </si>
  <si>
    <t>Verify the UI of 'Add Email' page UI:
Pre condition: User should not have submitted Email id while registration
Steps:
1. Launch Voot Kids app
2. Sign up/Login using valid mobile number.
3. Tap on Profile icon on top bar
4. Tap on Settings icon &amp; enter valid parent PIN
5. Tap on Account option in Settings page
6. Tap on 'Add Email' 
7. Observe the navigated page UI.</t>
  </si>
  <si>
    <t>User is redirected to another page(Next page) which should have a  
1. Page Title - 'Add Email' written in white colour with Caps
2. Back arrow in top left
3. 'Email' text written above the Email text field
4. Editable text to enter Email
5. 'Save' button in orange colour with curved edges below the text field</t>
  </si>
  <si>
    <t>Voot Kids_Product requirements V5 - Page 59
https://app.zeplin.io/project/5b080dd3eba862456b2a56c3/screen/5b18dccb44fc7a0363dbece6</t>
  </si>
  <si>
    <t>Verify the functionality of 'Save' button post entering valid data in 'Email' field:
Steps:
1. Launch Voot Kids app
2. Sign up/Login using valid mobile number.
3. Tap on Profile icon on top bar
4. Tap on Settings icon &amp; enter valid parent PIN
5. Tap on Account option in Settings page
6. Tap on Email field and enter valid data in Email field.
7. Tap on Save button.
8. Observe the behaviour</t>
  </si>
  <si>
    <t>A pop-up message "Email Added" should be displayed in the Account settings page.
Message: Your email has been added successfully.</t>
  </si>
  <si>
    <t>Voot Kids_Product requirements V5 - Page 59
https://app.zeplin.io/project/5b080dd3eba862456b2a56c3/screen/5b17deae856695746362acad</t>
  </si>
  <si>
    <t>VK_740</t>
  </si>
  <si>
    <t>Verify the UI of pop-up message post successful adding Email no.
Steps:
1. Launch Voot Kids app
2. Sign up/Login using valid mobile number.
3. Tap on Profile icon on top bar
4. Tap on Settings icon &amp; enter valid parent PIN
5. Tap on Account option in Settings page
6. Tap on Email field and enter valid data in Email field.
7. Tap on Save button.
8. Observe the UI</t>
  </si>
  <si>
    <t>Pop-up message post successful adding Email should have below mentioned items:
1. "Email Added" text written in Bold text in black colour
2. "Your Email has been added successfully" text in grey colour
3. Cross mark in top right of the pop-up message
4. Background image should be partially opaque</t>
  </si>
  <si>
    <t>https://app.zeplin.io/project/5b080dd3eba862456b2a56c3/screen/5b17de353837faf42cba3e30</t>
  </si>
  <si>
    <t>VK_741</t>
  </si>
  <si>
    <t>Update Email Page - SAVE - Cross Mark</t>
  </si>
  <si>
    <t>Verify the functionality of Cross mark icon the pop-up notification in Email Added pop-up
Steps:
1. Launch Voot Kids app
2. Sign up/Login using valid mobile number.
3. Tap on Profile icon on top bar
4. Tap on Settings icon &amp; enter valid parent PIN
5. Tap on Account option in Settings page
6. Tap on Email field and enter valid data in Email field.
7. Tap on Save button.
8. Tap on Coss mark icon on the pop-up notification
9. Observe the behaviour</t>
  </si>
  <si>
    <t>Tapping on Coss mark icon on the pop-up notification should close the pop-up and land on the Account settings page</t>
  </si>
  <si>
    <t>https://app.zeplin.io/project/5b080dd3eba862456b2a56c3/screen/5b17deae856695746362acad</t>
  </si>
  <si>
    <t>Verify Updated Email is reflected in Account settings page under Email field
Steps:
1. Launch Voot Kids app
2. Sign up/Login using valid mobile number.
3. Tap on Profile icon on top bar
4. Tap on Settings icon &amp; enter valid parent PIN
5. Tap on Account option in Settings page
6. Tap on Email field and enter valid data in Email field.
7. Tap on Save button.
8. Dismiss the Pop-up
9. Observe the Email field in Account settings page</t>
  </si>
  <si>
    <t>- Added Email should be displayed under 'Email' field</t>
  </si>
  <si>
    <t>VKIOS-820</t>
  </si>
  <si>
    <t>VKIDS-336
VKIDS-1098</t>
  </si>
  <si>
    <t>VK_743</t>
  </si>
  <si>
    <t>Email Page - Add email ID - Save</t>
  </si>
  <si>
    <t>Verify the functionality of 'Save ' button post entering invalid data in 'Add Email ID' field:
Pre condition: User should not have submitted Email id while registration
Steps:
1. Launch Voot Kids app
2. Sign up/Login using valid mobile number.
3. Tap on Profile icon on top bar
4. Tap on Settings icon &amp; enter valid parent PIN
5. Tap on Account option in Settings page
6. Tap on Email
7. Tap on 'Add Email ID' and enter invalid data.
8. Tap pn Save button.
9. Observe the behaviour</t>
  </si>
  <si>
    <t>Appropriate error message should be displayerd when user enters invalid data in Email ID field and taps on Confirm button.(Ex: Please enter valid email)
On passing old email as new email - Old email and new email should not be the same.
on passing some other already registered email - This Email is already registered with us</t>
  </si>
  <si>
    <t>VK_744</t>
  </si>
  <si>
    <t>Verify the functionality of 'Save ' button by keeping the 'Add Email ID' field blank/empty:
Pre condition: User should not have submitted Email id while registration
Steps:
1. Launch Voot Kids app
2. Sign up/Login using valid mobile number.
3. Tap on Profile icon on top bar
4. Tap on Settings icon &amp; enter valid parent PIN
5. Tap on Account option in Settings page
6. Keep 'Add Email ID' empty/blank.
7. Tap on Save button.
8. Observe the behaviour</t>
  </si>
  <si>
    <t>Appropriate error message should be displayerd when user enters invalid data in Email ID field and taps on Confirm button.(Ex: Please enter email)</t>
  </si>
  <si>
    <t>VK_745</t>
  </si>
  <si>
    <t>Verify the click functionality of Mobile No. field in Account settings page
Steps:
1. Launch Voot Kids app
2. Sign up/Login using valid Mobile No.
3. Tap on Profileicon on top bar
4. Tap on Settings icon &amp; enter valid parent PIN
5. Tap on Account option in Settings page
6. Tap on Mobile No.
7. Observe the behaviour</t>
  </si>
  <si>
    <t>Tapping on Mobile No. field , user should take to a seperate dedicated page to edit the current Mobile No.</t>
  </si>
  <si>
    <t>Voot Kids_Product requirements V5 - Page 58</t>
  </si>
  <si>
    <t>VKIDS-488</t>
  </si>
  <si>
    <t>VKIDS-513</t>
  </si>
  <si>
    <t>VK_746</t>
  </si>
  <si>
    <t>Mobile No. Page</t>
  </si>
  <si>
    <t>Verify the UI of Mobile No. page 
Steps:
1. Launch Voot Kids app
2. Sign up/Login using valid Mobile No.
3. Tap on Profile icon on top bar
4. Tap on Settings icon &amp; enter valid parent PIN
5. Tap on Account option in Settings page
6. Tap on Mobile No.
7. Observe the navigated page UI</t>
  </si>
  <si>
    <t>Mobile No. Page should have below mentioned items:
1. Page Title - Update Mobile Number
2. Back arrow in top left
3. User's Current Mobile No. with country code(Editable field)
4. Below the Mobile text on top should have curved layout (Ref Doc.)
5. SAVE buton
6. Background image on top portion of the screen</t>
  </si>
  <si>
    <t>VK_747</t>
  </si>
  <si>
    <t>Mobile No. Page - Back arrow</t>
  </si>
  <si>
    <t>Verify the click functionality of Back arrow in Mobile No. Page.
Steps:
1. Launch Voot Kids app
2. Sign up/Login using valid Mobile No.
3. Tap on Profile icon on top bar
4. Tap on Settings icon &amp; enter valid parent PIN
5. Tap on Account option in Settings page
6. Tap on Mobile No.
7. Tap on back arrow
8. Observe the behaviour</t>
  </si>
  <si>
    <t>VK_748</t>
  </si>
  <si>
    <t>Account Settings - Mobile No. Page - Edit</t>
  </si>
  <si>
    <t>Mobile No. Page - SAVE</t>
  </si>
  <si>
    <t>Verify the functionality of SAVE button in Update Mobile No. page
Steps:
1. Launch Voot Kids app
2. Sign up/Login using valid Mobile No.
3. Tap on Profile icon on top bar
4. Tap on Settings icon &amp; enter valid parent PIN
5. Tap on Account option in Settings page
6. Tap on Mobile No.
7. Enter valid Mobile No.
8. Tap on SAVE button
9. Observe the behaviour</t>
  </si>
  <si>
    <t>Tapping on SAVE button, Authentication process should start to verify the mobile no. using OTP</t>
  </si>
  <si>
    <t>Voot Kids_Product requirements V5 - Page 60</t>
  </si>
  <si>
    <t>VKIDS-488
VKIDS-1098</t>
  </si>
  <si>
    <t>VK_749</t>
  </si>
  <si>
    <t>Verify the functionality of SAVE button in Edit Mobile No. page if user enters the already registered Mobile No.
Steps:
1. Launch Voot Kids app
2. Sign up/Login using valid Mobile No.
3. Tap on Profile icon on top bar
4. Tap on Settings icon &amp; enter valid parent PIN
5. Tap on Account option in Settings page
6. Tap on Mobile No.
7. Clear the Mobile No. field
8. Re-enter the Same mobile no.
9. Tap on SAVE button
10. Observe the behaviour</t>
  </si>
  <si>
    <t>When re-entering same mobile number - “Old mobile &amp; new mobile should not be the same” error message should be displayed to user.
When entering any already registered mobile number - This Mobile is already registered with us.</t>
  </si>
  <si>
    <t>VK_750</t>
  </si>
  <si>
    <t>Verify the functionality of SAVE button in Edit Mobile No. page if user enters invalid Mobile No.
Steps:
1. Launch Voot Kids app
2. Sign up/Login using valid Mobile No.
3. Tap on Profile icon on top bar
4. Tap on Settings icon &amp; enter valid parent PIN
5. Tap on Account option in Settings page
6. Tap on Mobile No.
7. Enter Invalid Mobile No.
8. Tap on SAVE button
9. Observe the behaviour</t>
  </si>
  <si>
    <t xml:space="preserve">Entering invalid Mobile No. should throw an error message(Please enter valid mobile number) </t>
  </si>
  <si>
    <t>VK_751</t>
  </si>
  <si>
    <t>Verify the functionality of SAVE button in Edit Mobile No. page without entering Mobile No.
Steps:
1. Launch Voot Kids app
2. Sign up/Login using valid Mobile No.
3. Tap on Profile icon on top bar
4. Tap on Settings icon &amp; enter valid parent PIN
5. Tap on Account option in Settings page
6. Tap on Mobile
7. Clear the Mobile No. field
8. Tap on SAVE button
9. Observe the behaviour</t>
  </si>
  <si>
    <t>Tapping on SAVE button without entering Mobile No. should throw an error message(Please enter valid Mobile Number)</t>
  </si>
  <si>
    <t>Mobile No. Edit Page - Country code</t>
  </si>
  <si>
    <t>Verify country code is autofilled as user starts typing mobile no. in the text field
Steps:
1. Launch Voot Kids app
2. Sign up/Login using valid Mobile No.
3. Tap on Profile icon on top bar
4. Tap on Settings icon &amp; enter valid parent PIN
5. Tap on Account option in Settings page
6. Tap on Mobile No field.
8. Start typing the valid mobile no. in the field
9. Observe the behaviour</t>
  </si>
  <si>
    <t>As user starts typing server should detect the country and should assign a country code in front of the Mobile No. text field.  (for eg. IN +91 for India)</t>
  </si>
  <si>
    <t>VK_753</t>
  </si>
  <si>
    <t>Authentication loading Page</t>
  </si>
  <si>
    <t>Verify the UI of Authentication Auto verify OTP loading screen 
Steps:
1. Launch Voot Kids app
2. Sign up/Login using valid Mobile No.
3. Tap on Profile tab on top bar
4. Tap on Settings icon &amp; enter valid parent PIN
5. Tap on Account option in Settings page
6. Tap on Mobile No.
7. Enter valid Mobile No.
8. Tap on SAVE button
9. Observe the UI</t>
  </si>
  <si>
    <t xml:space="preserve">Authentication Auto verify OTP loading screen should have below items:
1. Page Title - Mobile
2. Back arrow in top left
3. Loading animator at center of the screen (orange colour)
4. "Please wait!" text below the loading animator in grey colour.
5. "We are trying to auto-verify your number
with an SMS sent to +xxxxxx (mobile no.)" text written in grey colour
6. "Enter Code Manually" link text in orange colour with underlined
</t>
  </si>
  <si>
    <t>https://app.zeplin.io/project/5b080dd3eba862456b2a56c3</t>
  </si>
  <si>
    <t>VK_754</t>
  </si>
  <si>
    <t>Verify the functionality of back arrow in Authentication screen:
Steps:
1. Launch Voot Kids app
2. Sign up/Login using valid Mobile No.
3. Tap on Profile tab on top bar
4. Tap on Settings icon &amp; enter valid parent PIN
5. Tap on Account option in Settings page
6. Tap on Mobile No.
7. Enter valid Mobile No.
8. Tap on SAVE button
9. Tap on back arrow in Authentication page before it Auto detects OTP
10. Observe the behaviour</t>
  </si>
  <si>
    <t>Tapping on back arrow should take the user back to the Mobile No. Edit page</t>
  </si>
  <si>
    <t>VK_755</t>
  </si>
  <si>
    <t xml:space="preserve">Verify the UI of Authentication page post auto detecting OTP 
Steps:
1. Launch Voot Kids app
2. Sign up/Login using valid Mobile No.
3. Tap on Profile tab on top bar
4. Tap on Settings icon &amp; enter valid parent PIN
5. Tap on Account option in Settings page
6. Tap on Mobile No.
7. Enter valid Mobile No.
8. Tap on SAVE button
9. Observe the UI after loading page </t>
  </si>
  <si>
    <t>Authentication page post auto detecting OTP should have below items:
1. Page Title - Mobile
2. Back arrow in top left
3. Loading animator at center of the screen (orange colour)
4. "Please wait!" text below the loading animator in grey colour.
5.  Four text fields to autofill 4 digit OTP</t>
  </si>
  <si>
    <t>VK_756</t>
  </si>
  <si>
    <t>Verify If newly added phone number is saved after auto detecting OTP
Steps:
1. Launch Voot Kids app
2. Sign up/Login using valid Mobile No.
3. Tap on Profile tab on top bar
4. Tap on Settings icon &amp; enter valid parent PIN
5. Tap on Account option in Settings page
6. Tap on Mobile No.
7. Enter valid Mobile No.
8. Tap on SAVE button
9. Wait to Autodetect OTP
10. Observe the behaviour</t>
  </si>
  <si>
    <t>After successful verification of Mobile number ,New entered phone number should be saved in place of old phone number after Autodetecting OTP</t>
  </si>
  <si>
    <t>VK_757</t>
  </si>
  <si>
    <t>Verify the click functionality of 'Enter Code Manually' link text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Observe the behaviour</t>
  </si>
  <si>
    <t>Verify the UI of Manual verification code page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Observe the UI</t>
  </si>
  <si>
    <t>Manual verification code page should have below items:
1. Page Title - Mobile
2. Back arrow in top left
3. "Please enter the OTP sent to +xxxxxx(Mobile No.)" text written below the Page title in grey colour
4. Four text fields to enter the OTP digits
5. Verify button in orange colour (Should have curved edges)
6. "Haven't received your OTP? Resend OTP" text written below the submit button (Resent OTP - link text in orange colour with underlined )</t>
  </si>
  <si>
    <t>VK_759</t>
  </si>
  <si>
    <t>Verify the functionality of back arrow in Manual Verification screen: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back arrow in Manual verification page
11. Observe the behaviour</t>
  </si>
  <si>
    <t>Tapping on back arrow should take the user back to the Auto detecting OTP page</t>
  </si>
  <si>
    <t>VK_760</t>
  </si>
  <si>
    <t>Manual Verification - OTP field</t>
  </si>
  <si>
    <t>Verify the OTP field by entering corrent OTP number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Enter valid OTP number (sent to the registered number)
11. Observe the behaviour</t>
  </si>
  <si>
    <t>Verify the OTP field by entering incorrent OTP number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Enter Incorrect OTP number
11. Observe the behaviour</t>
  </si>
  <si>
    <t>1. "“Please enter valid OTP”." error text in red colour should be displayed below the OTP text fields
2. Four text fields should be highlighted by red colour outline</t>
  </si>
  <si>
    <t>PRD-Page no- 79</t>
  </si>
  <si>
    <t>VK_762</t>
  </si>
  <si>
    <t>Verify the OTP field by not entering OTP number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Keep the field blank  and Tap on Next Button
11. Observe the behaviour</t>
  </si>
  <si>
    <t>1. "“Please enter OTP to proceed” error text in red colour should be displayed below the OTP text fields
2. Four text fields should be highlighted by red colour outline</t>
  </si>
  <si>
    <t>VK_763</t>
  </si>
  <si>
    <t>Verify the functionality of Submit button in Manual Verification page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Enter Correct OTP number
11. Tap on next button
12. Observe the behaviour</t>
  </si>
  <si>
    <t>After successful verification of Mobile number ,New entered phone number should be saved in place of old phone number after OTP is entered manually</t>
  </si>
  <si>
    <t>VK_764</t>
  </si>
  <si>
    <t>Verify the click functionality of 'Resend OTP' link text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'Resend OTP' Link text
11. Observe the behaviour</t>
  </si>
  <si>
    <t>VK_765</t>
  </si>
  <si>
    <t>Verify the UI of Resend OTP page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'Resend OTP' Link text
11. Observe the UI</t>
  </si>
  <si>
    <t>Resend OTP page should have below items:
1. Page Title - Mobile
2. Back arrow in top left
3. "Please enter the OTP sent to +xxxxxx(Mobile No.)" text written below the Page title in grey colour
4. Four text fields to enter the OTP digits
5. Submit button in orange colour (Should have curved edges)
6. "OTP sent. Resend OTP" text written below the submit button (Resent OTP - link text in orange colour with underlined)
7. 'n attempts left' text written below Resend OTP text (n = maximum number of times user can manually enter the OTP , n&lt;=3 for first time when user clicks on resent OTP and subsequent)</t>
  </si>
  <si>
    <t>VK_766</t>
  </si>
  <si>
    <t>Verify the OTP limit count in Manual verification Resend OTP page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'Resend OTP' Link text
11. Verify the count written in 'n attempts left'</t>
  </si>
  <si>
    <t>User will get a limit of up to 5 OTPs to enter manually. Post this limit should throw an error message 
Total OTPs - 1 During Entering Mobile and tapping on next, 1 when tapped on resend OTP and 3 will be the remaining attempts left for 'Resend OTP'.</t>
  </si>
  <si>
    <t>VK_767</t>
  </si>
  <si>
    <t>Verify the UI of Post OTP limit page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'Resend OTP' Link text
11. Enter 5 invalid OTPs subsequently
12. Observe the screen UI</t>
  </si>
  <si>
    <t>Post 5 Maximum OTP limit following items should be displayed:
1. Page Title - Mobile
2. Back arrow in top left
3. "Please enter the OTP sent to +xxxxxx(Mobile No.)" text written below the Page title in grey colour
4. Four text fields to enter the OTP digits
5. Submit button in orange colour (Should have curved edges)
6. “OTP sent. Please try after some time.” ." error message in grey colour below submit button</t>
  </si>
  <si>
    <t>VK_768</t>
  </si>
  <si>
    <t>Verify if user is navigated to Edit Mobile no. page after 5 unsuccessful OTP attempts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Tap on 'Resend OTP' Link text
11. Tap on 'n attempts let link text' (n &lt;=3)
12. Observe the behaviour</t>
  </si>
  <si>
    <t xml:space="preserve">- “OTP sent. Please try after some time.” error message is displayed post unsuccessful OTP attempts.
- OTP request reset time is 24 hours (Upon exhausting all attempts)
- User will have to do the steps again on the previous screen to generate another OTP.
</t>
  </si>
  <si>
    <t>VK_769</t>
  </si>
  <si>
    <t>Mobile Page - Edit Mobile - Save</t>
  </si>
  <si>
    <t>Verify the functionality of 'Save' button post entering valid data in 'Mobile' field:
Steps:
1. Launch Voot Kids app
2. Sign up/Login using valid mobile number.
3. Tap on Profile icon on top bar
4. Tap on Settings icon &amp; enter valid parent PIN
5. Tap on Account option in Settings page
6. Tap on Mobile No. and enter valid Mobile No.
7. Tap on Save button.
8. Auto verify OTP / Manual verification of OTP
9. Observe the behaviour</t>
  </si>
  <si>
    <t>A pop-up message "Mobile Number Added" should be displayed in the Account settings page.
Message: Your Mobile Number has been added successfully.</t>
  </si>
  <si>
    <t>https://zpl.io/VDzGOgJ</t>
  </si>
  <si>
    <t>VK_770</t>
  </si>
  <si>
    <t>Mobile Page - Edit Mobile - Save - UI</t>
  </si>
  <si>
    <t>Verify the UI of pop-up message post successful Editing and adding new Mobile No.
Steps:
1. Launch Voot Kids app
2. Sign up/Login using valid mobile number.
3. Tap on Profile icon on top bar
4. Tap on Settings icon &amp; enter valid parent PIN
5. Tap on Account option in Settings page
6. Tap on Mobile No. and enter valid Mobile No.
7. Tap on Save button.
8. Auto verify OTP / Manual verification of OTP
9. Observe the UI</t>
  </si>
  <si>
    <t>Pop-up message post successful adding Mobile should have below mentioned items:
1. "Mobile Number added" text written in Bold text in black colour
2. "Your Mobile Number has been added successfully" text in grey colour
3. Cross mark in top right of the pop-up message
4. Background image should be partially opaque</t>
  </si>
  <si>
    <t>VK_771</t>
  </si>
  <si>
    <t>Mobile Page - Edit Mobile - Save - Cross mark</t>
  </si>
  <si>
    <t>Verify the functionality of Cross mark icon the pop-up notification in Mobile Number Added pop-up
Steps:
1. Launch Voot Kids app
2. Sign up/Login using valid mobile number.
3. Tap on Profile icon on top bar
4. Tap on Settings icon &amp; enter valid parent PIN
5. Tap on Account option in Settings page
6. Tap on Mobile No. and enter valid Mobile No.
7. Tap on Save button.
8. Auto verify OTP / Manual verification of OTP
9. Tap on Coss mark icon / Outside the pop-up notification in pop-up message
10. Observe the behaviour</t>
  </si>
  <si>
    <t>VK_772</t>
  </si>
  <si>
    <t>Reset Parent Zone PIN</t>
  </si>
  <si>
    <t>Verify the click functionality of Reset Parent Zone PIN field in Account settings page
 Steps:
 1. Launch Voot Kids app
 2. Sign Up/Login using valid email ID &amp; mobile no.
 3. Tap on Profile icon on top bar
 4. Tap on Settings icon on top left &amp; enter valid Parent PIN.
 5. Click on Account option in Settings page
 6. Tap on Reset Parent Zone PIN
 7. Observe the behaviour</t>
  </si>
  <si>
    <t>Clicking on Reset Parent Zone PIN , user should take to seperate dedicated page to reset the current PIN</t>
  </si>
  <si>
    <t>https://zpl.io/beYwYZY</t>
  </si>
  <si>
    <t>VK_773</t>
  </si>
  <si>
    <t>Verify the UI of Reset Parent Zone PIN
 Steps:
 1. Launch Voot Kids app
 2. Sign Up/Login using valid email ID/mobile no.
 3. Tap on Profile icon on top bar
 4. Tap on Settings icon on top left &amp; enter valid Parent PIN.
 5. Click on Account option in Settings page
 6. Tap on Reset Parent Zone PIN
 7. Observe the navigated page UI</t>
  </si>
  <si>
    <t>UI of Reset Parent Zone PIN page should have below mentioned items:
 1. Page Title - 'Reset PIN' written in white colour with Caps
 2. Subtitle - Enter current PIN written in grey colour below page title
 3. Back arrow in top left
 4. Four white Blocks with curved edges to enter 4 digit PIN
 5. "Next" button in orange color(should have curved edges). 
 6. 'Forgot Pin?' link text below the four blocks in orange colour underlined
Note:
1. Background of page title section should have animated images.
2. Rest of the screen bakcground should be in black color.</t>
  </si>
  <si>
    <t>VK_774</t>
  </si>
  <si>
    <t>Reset Parent Zone PIN - Back arrow</t>
  </si>
  <si>
    <t>Verify the Back arrow functionality in Reset Parent Zone PIN Page
 Steps:
 1. Launch Voot Kids app
 2. Sign Up/Login using valid email ID/mobile no.
 3. Tap on Profile icon on top bar
 4. Tap on Settings icon on top left &amp; enter valid Parent PIN.
 5. Click on Account option in Settings page
 6. Tap on Reset Parent Zone PIN
 7. Tap on back arrow
 8. Observe the behaviour</t>
  </si>
  <si>
    <t>Tapping on Back arrow should take user back to Account Settings page</t>
  </si>
  <si>
    <t>VK_775</t>
  </si>
  <si>
    <t>Reset Parent Zone PIN - Forgot Pin</t>
  </si>
  <si>
    <t>Verify Forgot Pin link functionality:
 Steps:
 1. Launch Voot Kids app
 2. Sign Up/Login using valid email ID/mobile no.
 3. Tap on Profile icon on top bar
 4. Tap on Settings icon on top left &amp; enter valid Parent PIN.
 5. Click on Account option in Settings page
 6. Tap on Reset Parent Zone PIN
 7. Tap on 'Forgot Pin?'
 8. Observe the functionality.</t>
  </si>
  <si>
    <t>Tapping on 'Forgot Pin?' should show a native  message to user  “If you have forgotten your PIN, we can send you an email to reset your PIN. Request reset PIN email? No/Yes”</t>
  </si>
  <si>
    <t>VK_776</t>
  </si>
  <si>
    <t>Reset Parent Zone PIN - Forgot Pin - 'Yes' option in native message.</t>
  </si>
  <si>
    <t>Verify Forgot Pin button functionality by tapping on 'Yes' option in native message:
 Steps:
 1. Launch Voot Kids app
 2. Sign Up/Login using valid email ID/mobile no.
 3. Tap on Profile icon on top bar
 4. Tap on Settings icon on top left &amp; enter valid Parent PIN.
 5. Click on Account option in Settings page
 6. Tap on Reset Parent Zone PIN
 7. Tap on 'Forgot Pin?'
 8. Tap on 'Yes' option from the native message shown to user.
 9. Observe the functionality.</t>
  </si>
  <si>
    <t>“Tapping on 'Yes' should send an email to user to reset the pin.</t>
  </si>
  <si>
    <t>Not getting OTP Via Email</t>
  </si>
  <si>
    <t>VK_777</t>
  </si>
  <si>
    <t>Reset Parent Zone PIN - Forgot Pin - 'No' option in native message.</t>
  </si>
  <si>
    <t>Verify Forgot Pin button functionality by tapping on 'No' option in native message:
 Steps:
 1. Launch Voot Kids app
 2. Sign Up/Login using valid email ID/mobile no.
 3. Tap on Profile icon on top bar
 4. Tap on Settings icon on top left &amp; enter valid Parent PIN.
 5. Click on Account option in Settings page
 6. Tap on Reset Parent Zone PIN
 7. Tap on 'Forgot Pin?'
 8. Tap on 'No' option from the native message shown to user.
 9. Observe the functionality.</t>
  </si>
  <si>
    <t>“Tapping on 'No' should keep the user in same Pin Screen.</t>
  </si>
  <si>
    <t>VK_778</t>
  </si>
  <si>
    <t>Reset Parent Zone PIN - Enter current PIN - Next button - Valid data</t>
  </si>
  <si>
    <t>Verify the functionality of Next button in 'Enter Current PIN' screen by entering correct PIN (Valid)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Observe the functionality.</t>
  </si>
  <si>
    <t>Tapping on Next button should take the user to next screen to Enter new PIN.
- Page subtitle should be 'Enter new PIN'</t>
  </si>
  <si>
    <t>https://app.zeplin.io/project/5b150711cdc1c1615f8d349e/screen/5b1e29bf12880a01a714b5d7</t>
  </si>
  <si>
    <t>VK_779</t>
  </si>
  <si>
    <t>Reset Parent Zone PIN - Enter current PIN - Next button - Invalid data</t>
  </si>
  <si>
    <t>Verify the functionality of Next button in 'Enter Current PIN' screen by entering Incorrect PIN (Invalid)
 Steps:
 1. Launch Voot Kids app
 2. Sign Up/Login using valid email ID/mobile no.
 3. Tap on Profile icon on top bar
 4. Tap on Settings icon on top left &amp; enter valid Parent PIN.
 5. Click on Account option in Settings page
 6. Tap on Reset Parent Zone PIN
 7. Enter Incorrect PIN and tap on next
 8. Observe the functionality.</t>
  </si>
  <si>
    <t>"Invalid PIN" error message should be displayed below the four text blocks and all text blocks should be outlined in red colour</t>
  </si>
  <si>
    <t>VK_780</t>
  </si>
  <si>
    <t>Reset Parent Zone PIN - Enter current PIN - Next button - Empty data</t>
  </si>
  <si>
    <t>Verify the functionality of Next button in 'Enter Current PIN' screen by keeping fields blank (Invalid)
 Steps:
 1. Launch Voot Kids app
 2. Sign Up/Login using valid email ID/mobile no.
 3. Tap on Profile icon on top bar
 4. Tap on Settings icon on top left &amp; enter valid Parent PIN.
 5. Click on Account option in Settings page
 6. Tap on Reset Parent Zone PIN
 7. Keep the fields blank in 'Enter current PIN' screen and tap on next
 8. Observe the functionality.</t>
  </si>
  <si>
    <t>"Please Enter PIN" error message should be displayed below the four text blocks and all text blocks should be outlined in red colour</t>
  </si>
  <si>
    <t>VK_781</t>
  </si>
  <si>
    <t>Reset Parent Zone PIN - Enter new PIN - Next button - Valid data</t>
  </si>
  <si>
    <t>Verify the functionality of Next button in 'Enter new PIN' screen by entering Valid 4 digit PIN (Valid)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Observe the functionality.</t>
  </si>
  <si>
    <t>Tapping on Next button should take the user to next screen to Confirm New PIN
- Page subtitle should be 'Confirm new PIN'
- 'Save' button CTA with curved edges in orange colour</t>
  </si>
  <si>
    <t>https://app.zeplin.io/project/5b150711cdc1c1615f8d349e/screen/5b1e29c03c80da07a5349ef4</t>
  </si>
  <si>
    <t>VK_782</t>
  </si>
  <si>
    <t>Reset Parent Zone PIN - Enter new PIN - Next button - Empty data</t>
  </si>
  <si>
    <t>Verify the functionality of Next button in 'Enter new PIN' screen by keeping fields blank (Invalid)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Keep the fields blank in 'Enter new PIN' screen and tap on next 
 9. Observe the functionality.</t>
  </si>
  <si>
    <t>VK_783</t>
  </si>
  <si>
    <t>Reset Parent Zone PIN - Enter new PIN - Next button - Same PIN</t>
  </si>
  <si>
    <t>Verify the functionality of Next button in 'Enter new PIN' screen by Entering current PIN (Invalid)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Re-enter Current PIN in 'Enter new PIN' screen and tap on next 
 9. Observe the functionality.</t>
  </si>
  <si>
    <t>"Old PIN should not match with the new PIN" error message should be displayed below the four text blocks and all text blocks should be outlined in red colour</t>
  </si>
  <si>
    <t>VK_784</t>
  </si>
  <si>
    <t>Reset Parent Zone PIN - Confirm new PIN - Save button - Valid data</t>
  </si>
  <si>
    <t>Verify the functionality of Save button in 'Confirm new PIN' screen by entering Valid 4 digit PIN (Valid)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Re-enter 4 digit PIN in 'Confirm New PIN' screen and tap on Save
 10. Observe the functionality.</t>
  </si>
  <si>
    <t>A pop-up message "PIN Reset " should be displayed in the Account settings page.
 Message: Your PIN has been reset</t>
  </si>
  <si>
    <t>https://app.zeplin.io/project/5b150711cdc1c1615f8d349e/screen/5b1e29bf57a0c54542c43d13</t>
  </si>
  <si>
    <t>VK_785</t>
  </si>
  <si>
    <t>Reset Parent Zone PIN - Pop-up message</t>
  </si>
  <si>
    <t>Verify the UI of pop-up message post successfully Resetting the PIN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Re-enter 4 digit PIN in 'Confirm New PIN' screen and tap on save
 10. Observe the UI of pop up message.</t>
  </si>
  <si>
    <t>Pop-up message post successful resetting the PIN should have below mentioned items:
 1. "PIN Reset" text written in Bold text in black colour
 2. "Your PIN has been reset" message text in grey colour
 3. Cross mark in top right of the pop-up message
 4. Background image should be partially opaque
 Note: Pop up box should have curved edges</t>
  </si>
  <si>
    <t>Color and curved edges not verified</t>
  </si>
  <si>
    <t>VK_786</t>
  </si>
  <si>
    <t>Reset Parent Zone PIN - Pop-up message - Close icon</t>
  </si>
  <si>
    <t>Verify the functionality of close icon in Pop-up message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Re-enter 4 digit PIN in 'Confirm New PIN' screen and tap on save
 10. Tap on close icon in pop-up message</t>
  </si>
  <si>
    <t>Tapping on Close icon should close the pop-up message and redirected to Account settings page</t>
  </si>
  <si>
    <t>VK_787</t>
  </si>
  <si>
    <t>Reset Parent Zone PIN - Confirm new PIN - Save button - Incorrect data</t>
  </si>
  <si>
    <t>Verify the functionality of Save button in 'Confirm new PIN' screen by entering Incorrectt PIN (Invalid)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Enter incorrect PIN in 'Confirm New PIN' screen and tap on Save
 10. Observe the functionality.</t>
  </si>
  <si>
    <t>"PIN entered does not match. Please try again" error message should be displayed below the four text blocks and all text blocks should be outlined in red colour</t>
  </si>
  <si>
    <t>VK_788</t>
  </si>
  <si>
    <t>Reset Parent Zone PIN - Confirm new PIN - Save button - Empty data</t>
  </si>
  <si>
    <t>Verify the functionality of Next button in 'Confirm new PIN' screen by Keeping the fields blank (Invalid)
 Steps:
 1. Launch Voot Kids app
 2. Sign Up/Login using valid email ID/mobile no.
 3. Tap on Profile icon on top bar
 4. Tap on Settings icon on top left &amp; enter valid Parent PIN.
 5. Click on Account option in Settings page
 6. Tap on Reset Parent Zone PIN
 7. Enter Correct PIN and tap on next
 8. Enter valid 4 digit PIN in 'Enter new PIN' screen and tap on next 
 9. Keep the fields blank in  'Confirm New PIN' screen and tap on save
 10. Observe the functionality.</t>
  </si>
  <si>
    <t>VKIDS-339</t>
  </si>
  <si>
    <t>VK_789</t>
  </si>
  <si>
    <t>Profiles</t>
  </si>
  <si>
    <t>Profiles list screen</t>
  </si>
  <si>
    <t>Validate Profile icon functionality.
Steps:
1. Launch Voot Kids app
2. Tap on profile icon on top bar
3. Tap on Settings icon on top left &amp; enter valid Parent PIN.
4. Tap on Profile.
5. Observe the behaviour</t>
  </si>
  <si>
    <t>Tapping on Profile in settings page should be navigated to Profiles list screen (Entire Profile layout area in the settings screen should be clickable)</t>
  </si>
  <si>
    <t>VKIDS-336
VKIDS-3839
VKIOS-2413</t>
  </si>
  <si>
    <t>Profiles list screen UI</t>
  </si>
  <si>
    <t>Verify profile settings screen UI if user has created &lt; 4 profiles
Steps:
1. Launch Voot Kids app
2. Tap on profile icon on top bar
3. Tap on Settings icon on top left &amp; enter valid Parent PIN.
4. Tap on Profiles
5. Observe the navigated screen UI.</t>
  </si>
  <si>
    <t>Profile screen should have below items:
1. List of all the profiles with each profile having it's respective name and avatar (Each profile seperated with dotted lines )
2. 'Create New Profile' option below the profiles list
3. Back arrow on top left (Oval shaped with orange colour)
4. Tick icon next to the current profile should be displayed
- Below the Profiles text on top should have curved layout (Ref Doc.)
- Background image on top portion of the screen</t>
  </si>
  <si>
    <t>VK_791</t>
  </si>
  <si>
    <t>Verify profile settings screen UI if user has created 4 profiles
Steps:
1. Launch Voot Kids app
2. Tap on profile icon on top bar
3. Tap on Settings icon on top left &amp; enter valid Parent PIN.
4. Tap on Profiles
5. Observe the screen UI.</t>
  </si>
  <si>
    <t>Profile screen will have below items:
1. List of all the profiles with each profile having it's respective name and avatar
2. Back arrow on top left (Oval shaped with orange colour)
3. Tick icon next to the current profile should be displayed
Note: "Create New Profile" option should be hidden</t>
  </si>
  <si>
    <t>VK_792</t>
  </si>
  <si>
    <t>Profile list screen - Back arrow</t>
  </si>
  <si>
    <t>Verify the functionality by tapping on Back arrow from Profile list screen:
Steps:
1. Launch Voot Kids app
2. Tap on profile icon on top bar
3. Tap on Settings icon on top left &amp; enter valid Parent PIN.
4. Tap on back arrow in top left
5. Observe the behaviour</t>
  </si>
  <si>
    <t xml:space="preserve">Tapping on back arrow should be redirected back to the settings main  screen page.
</t>
  </si>
  <si>
    <t>Profile settings - Profile icon</t>
  </si>
  <si>
    <t>Validate the navigation by tapping on Profile icon/arrow icon in profile list screen:
Steps:
1. Launch Voot Kids app
2. Tap on Profile icon on top bar
3. Tap on Settings icon on top left &amp; enter valid Parent PIN.
4. Tap on Profiles
5. Click on any of the profiles/arrow
6. Observe the behaviour</t>
  </si>
  <si>
    <t>Tapping on any of the profiles should open their respetive edit profile page in the next screen.
Screen UI:
1) Page Title - Profile Name
2) Text - Edit your profile
3) Name, DOB fields
4) Edit Buddy link
5) Edit Favorites link
6) Delete Profile link
7) Done button(should be in orange color and should have curved edges)
8) Back arrow on top left of the page</t>
  </si>
  <si>
    <t>VK_794</t>
  </si>
  <si>
    <t>Profile settings -Create new profile</t>
  </si>
  <si>
    <t>Validate 'Create New Profile' button functionality:
Steps:
1. Launch Voot Kids app
2. Tap on Profile icon on top bar
3. Tap on Setings icon on top left
4. Tap on Profiles
5. Click on Create New Profile
6. Oserve the behaviour</t>
  </si>
  <si>
    <t>Tapping on Create New Profile should be navigated to Create Profile page in the next screen</t>
  </si>
  <si>
    <t>VK_795</t>
  </si>
  <si>
    <t>Edit Profile - Parent</t>
  </si>
  <si>
    <t>Name field</t>
  </si>
  <si>
    <t>Verify the name text field present in edit profile is same as in the profile selected 
Steps:
1. Launch Voot Kids app
2. Tap on profile tab on top bar
3. Tap on Settings icon on top left &amp; enter valid Parent PIN.
4. Tap on Profiles
5. Tap on any profile in the list
6. Observe the name text field</t>
  </si>
  <si>
    <t>Profile name should be written in text box</t>
  </si>
  <si>
    <t>Voot Kids_Product requirements V5 - Page 71</t>
  </si>
  <si>
    <t>VK_796</t>
  </si>
  <si>
    <t>Date of birth</t>
  </si>
  <si>
    <t>Verify date of birth field in edit profile page is prefilled and same as when user entered DOB while creating profile
Steps:
1. Launch Voot Kids app
2. Tap on profile tab on top bar
3. Tap on Settings icon on top left &amp; enter valid Parent PIN.
4. Tap on Profiles
5. Tap on any profile in the list
6. Observe the Date of birth field</t>
  </si>
  <si>
    <t>Date of birth field should be prefilled in edit profile page (DOB format should be DD-MM-YY)  and should be same as when user entered while creating profile</t>
  </si>
  <si>
    <t>VK_797</t>
  </si>
  <si>
    <t>Date of birth - Valid</t>
  </si>
  <si>
    <t>Verify user can edit the date of birth field in edit profile page
Steps:
1. Launch Voot Kids app
2. Tap on profile tab on top bar
3. Tap on Settings icon on top left &amp; enter valid Parent PIN.
4. Tap on Profiles
5. Tap on any profile in the list
6. Tap on the Date of birth field
7. Change the date of birth with valid integer values.
8. Tap on Done button.
9. Observe the behaviour</t>
  </si>
  <si>
    <t>User should succesfully be able edit the date of birth without any error message. Applied changes get saved only after tapping on Done button.</t>
  </si>
  <si>
    <t>VK_798</t>
  </si>
  <si>
    <t>Verify the Name field in Edit profile screen by entering blank space(Invalid):
Steps:
1. Launch Voot Kids app
2. Tap on profile tab on top bar
3. Tap on Settings icon on top left &amp; enter valid Parent PIN.
4. Tap on Profiles
5. Tap on any profile in the list
6. Tap on name text field
7. Clear the data
8. Enter blank spaces and tap on Done.
9. Observe the behaviour</t>
  </si>
  <si>
    <t>Name field should throw an error message 'Please enter name' on entering blank spaces in to the name field.</t>
  </si>
  <si>
    <t>VK_799</t>
  </si>
  <si>
    <t>Verify the Name field in Edit profile screen by entering Numbers(Invalid):
Steps:
1. Launch Voot Kids app
2. Tap on profile tab on top bar
3. Tap on Settings icon on top left &amp; enter valid Parent PIN.
4. Tap on Profiles
5. Tap on any profile in the list
6. Tap on name text field
7. Clear the data
8. Enter Numbers in the name field &amp; tap on Done
9. Observe the behaviour</t>
  </si>
  <si>
    <t>Name field should throw an error message 'Numbers are not allowed' on entering Numbers in to the name field.</t>
  </si>
  <si>
    <t>VK_800</t>
  </si>
  <si>
    <t>Verify the Name field in Edit profile screen by entering Alphanumeric(Invalid):
Steps:
1. Launch Voot Kids app
2. Tap on profile tab on top bar
3. Tap on Settings icon on top left &amp; enter valid Parent PIN.
4. Tap on Profiles
5. Tap on any profile in the list
6. Tap on name text field
7. Clear the data
8. Enter Alphanumeric in the name field &amp; tap on Done
9. Observe the behaviour</t>
  </si>
  <si>
    <t>Name field should throw an error message 'Alphanumeric characters are not allowed' on entering Alphanumeric in to the name field.</t>
  </si>
  <si>
    <t>VK_801</t>
  </si>
  <si>
    <t>Verify the Name field in Edit profile screen by entering Special characters (Invalid):
Steps:
1. Launch Voot Kids app
2. Tap on profile tab on top bar
3. Tap on Settings icon on top left &amp; enter valid Parent PIN.
4. Tap on Profiles
5. Tap on any profile in the list
6. Tap on name text field
7. Clear the data
8. Enter Special characters in the name field (eg. $%&amp;* ) &amp; tap on Done
9. Observe the behaviour</t>
  </si>
  <si>
    <t>Name field should throw an error message 'Special characters are not allowed' on entering Special characters in to the name field.</t>
  </si>
  <si>
    <t>VK_802</t>
  </si>
  <si>
    <t>Name field - Valid</t>
  </si>
  <si>
    <t>Verify the Name field in Edit profile screen by entering Alphabet characters (Valid):
Steps:
1. Launch Voot Kids app
2. Tap on profile tab on top bar
3. Tap on Settings icon on top left &amp; enter valid Parent PIN.
4. Tap on Profiles
5. Tap on any profile in the list
6. Tap on name text field
7. Clear the data
8. Enter Alphabet characters in the name field &amp; tap on Done
9. Observe the behaviour</t>
  </si>
  <si>
    <t>User should be able to enter alphabets in to the name field and changes should get saved.</t>
  </si>
  <si>
    <t>VK_803</t>
  </si>
  <si>
    <t>DOB - Invalid Data</t>
  </si>
  <si>
    <t>Verify the DOB field in Edit profile screen by entering invalid data (Eg. 31/12/2018)
Steps:
1. Launch Voot Kids app
2. Tap on profile tab on top bar
3. Tap on Settings icon on top left &amp; enter valid Parent PIN.
4. Tap on Profiles
5. Tap on any profile in the list
6. Tap on DOB text field
7. Enter any future date and tap on Done.
8. Observe the behavior.</t>
  </si>
  <si>
    <t>User should not be able to select the any future date as DOB.</t>
  </si>
  <si>
    <t>VKIDS-432
VKIDs-1039</t>
  </si>
  <si>
    <t>VKIDS-452
VKIDS-1068</t>
  </si>
  <si>
    <t>VK_804</t>
  </si>
  <si>
    <t>Delete Profile</t>
  </si>
  <si>
    <t>Verify Delete Profile link functionality:
Steps:
1. Launch Voot Kids app
2. Tap on profile tab on top bar
3. Tap on Settings icon on top left &amp; enter valid Parent PIN.
4. Tap on Profiles
5. Tap on any profile in the list
6. Tap on Delete Profile.
7. Observe the functionality.</t>
  </si>
  <si>
    <t>Tapping on delete profile should trigger a pop-up asking for confirmation to delete the profile. Message - “Are you sure you want to delete this profile? Once deleted, profile can't be recovered“ with "Delete profile" and "No" CTA buttons</t>
  </si>
  <si>
    <t>Voot Kids_Product requirements V5 - Page 71
https://app.zeplin.io/project/59e4c96bb2d2088b140d00a9/screen/5b62cf26d86fcf41520ab5af</t>
  </si>
  <si>
    <t>VKIDS-432</t>
  </si>
  <si>
    <t>VKIDS-452</t>
  </si>
  <si>
    <t>VK_805</t>
  </si>
  <si>
    <t>Verify the functionality of 'Done' button in Edit Profile page after editing Name/DOB
Steps:
1. Launch Voot Kids app
2. Tap on profile tab on top bar
3. Tap on Settings icon on top left &amp; enter valid Parent PIN.
4. Tap on Profiles
5. Tap on any profile in the list
6. Edit name,DOB with valid data
7. Tap on Done
8. Observe the behaviour</t>
  </si>
  <si>
    <t>Tapping on done should save the updated data succesfully without error message and should land on the previous screen(profile list screen).</t>
  </si>
  <si>
    <t>VK_806</t>
  </si>
  <si>
    <t>Verify the functionality of 'Done' button in Edit Profile page without editing Name/DOB
Steps:
1. Launch Voot Kids app
2. Tap on profile tab on top bar
3. Tap on Settings icon on top left &amp; enter valid Parent PIN.
4. Tap on Profiles
5. Tap on any profile in the list
6. Tap on Done without editing any fields
7. Observe the behaviour</t>
  </si>
  <si>
    <t>Tapping on Done without editing any fields should land on the previous page(Profile list screen). 
Note: In the backend, there won't be any changes.</t>
  </si>
  <si>
    <t>VKIDS-1039</t>
  </si>
  <si>
    <t>VKIDS-1068</t>
  </si>
  <si>
    <t>VK_807</t>
  </si>
  <si>
    <t>Edit Buddy</t>
  </si>
  <si>
    <t>Verify the functionality of Edit Buddy link: 
Steps:
1. Launch Voot Kids app
2. Tap on Profile tab on top bar
3. Tap on Settings icon on top left &amp; enter valid Parent PIN.
4. Tap on Profiles
5. Tap on any profile in the list
6. Tap on Edit Buddy
7. Observe the behaviour</t>
  </si>
  <si>
    <t>User should be taken to Edit profile screen</t>
  </si>
  <si>
    <t>https://app.zeplin.io/project/5b3cf46582f66e944b71cc90/screen/5b3cfb7ab0cbd2c82ba8c1ef</t>
  </si>
  <si>
    <t>VK_808</t>
  </si>
  <si>
    <t>Edit Buddy - Done</t>
  </si>
  <si>
    <t>Verify the functionality of Done button in Edit Buddy screen: 
Steps:
1. Launch Voot Kids app
2. Tap on Profile tab on top bar
3. Tap on Settings icon on top left &amp; enter valid Parent PIN.
4. Tap on Profiles
5. Tap on any profile in the list
6. Tap on Edit Buddy
7. Edit the avatar/colour 
8. Tap on done
9. Observe the behaviour</t>
  </si>
  <si>
    <t>Selected 3D animated avatar should be selected and land on the Edit profile Main screen</t>
  </si>
  <si>
    <t>VKIDS-1039
VKIDS-3839
VKIOS-2413</t>
  </si>
  <si>
    <t xml:space="preserve">Verify the UI of Avatar selection/Create your buddy screen:
Steps:
1. Launch Voot Kids app
2. Tap on Profile tab on top bar
3. Tap on Settings icon on top left &amp; enter valid Parent PIN.
4. Tap on Profiles
5. Tap on any profile in the list
6. Tap on Edit Buddy
7. Observe the UI
</t>
  </si>
  <si>
    <t>The following should be displayed in the Edit buddy screen (Avatar selection screen):
1. "Profile Name" text title in black colour on the top.
2. "Pick your Kid's favorites" text in grey colour below the title text
3. 3D animated avatars and Smile avatar(in yellow color) should be selected/highlighted by default.
4. Each avatar should have different expression and animation
5. Selected avatar should have white ciricle highlighted 
6. Total of 6 different colours should be displayed and by default orange should be selected.(number configurable)
7. "Done" Button(should be filled in orange color and should have curved edges).
8. Back button on the top left.(Left arrow mark in orange colour contained in a white coloured circle)
9. Backgroumd UI of the screen - 
a) Background of colours sections is in shaded grey colour
b)  Background of Avatar section is in grey colour
n) Background of selected Avatar in white colour.</t>
  </si>
  <si>
    <t>https://app.zeplin.io/project/5b3cf46582f66e944b71cc90/screen/5b3cfb7b2c5f59c472b128b7
https://app.zeplin.io/project/5ac5f1a650595036620957f3/screen/5ccadcd97c3b7f68564ab571</t>
  </si>
  <si>
    <t>VK_810</t>
  </si>
  <si>
    <t>Edit Buddy - Swiping avatars</t>
  </si>
  <si>
    <t>Verify the left/right swiping of avatars functionality in edit buddy screen:
Steps:
1. Launch Voot Kids app
2. Tap on Profile tab on top bar
3. Tap on Settings icon on top left &amp; enter valid Parent PIN.
4. Tap on Profiles
5. Tap on any profile in the list
6. Tap on Edit Buddy
7.Swipe the avatars left/right in the edit buddy screen
8. Observe the behavior.</t>
  </si>
  <si>
    <t>https://app.zeplin.io/project/5b3cf46582f66e944b71cc90/screen/5b3cfb7b2c5f59c472b128b7</t>
  </si>
  <si>
    <t>VK_811</t>
  </si>
  <si>
    <t>Edit Buddy - Avatar List</t>
  </si>
  <si>
    <t>Verify the list of avatars post selecting any one from the list:
Pre Condition: Atleast one profile should be created.
Steps:
1. Launch Voot Kids app
2. Tap on Profile tab on top bar
3. Tap on Settings icon on top left &amp; enter valid Parent PIN.
4. Tap on Profiles
5. Tap on any profile in the list
6. Tap on Edit Buddy
5. Observe the avatars list shown</t>
  </si>
  <si>
    <t>VK_812</t>
  </si>
  <si>
    <t>Edit Buddy - Highlighting of the selected colour</t>
  </si>
  <si>
    <t>Verify if the colour gets highlighted when user selects any colour:
Steps:
1. Launch Voot Kids app
2. Tap on Profile tab on top bar
3. Tap on Settings icon on top left &amp; enter valid Parent PIN.
4. Tap on Profiles
5. Tap on any profile in the list
6. Tap on Edit Buddy
5. Select any colour in the Edit buddy screen
7. Observe the behavior.</t>
  </si>
  <si>
    <t>VK_813</t>
  </si>
  <si>
    <t>Verify if the 3D avtar`s colour gets updated when user selects any colour in colour`s section:
Steps:
1. Launch Voot Kids app
2. Tap on Profile tab on top bar
3. Tap on Settings icon on top left &amp; enter valid Parent PIN.
4. Tap on Profiles
5. Tap on any profile in the list
6. Tap on Edit Buddy
7. Select any colour in the Edit buddy screen
8. observe the behaviour</t>
  </si>
  <si>
    <t>VK_814</t>
  </si>
  <si>
    <t>Edit Buddy - Back button functionality</t>
  </si>
  <si>
    <t>Verify the back button in the Edit profile (Avatar selection screen):
Steps:
1. Launch Voot Kids app
2. Tap on Profile tab on top bar
3. Tap on Settings icon on top left &amp; enter valid Parent PIN.
4. Tap on Profiles
5. Tap on any profile in the list
6. Tap on Edit Buddy
7. Tap on the back button in edit buddy sceen
8. Observe the behaviour</t>
  </si>
  <si>
    <t>User should be taken to the previous screen(Edit Profile Main screen) on tapping the back button.</t>
  </si>
  <si>
    <t>VK_815</t>
  </si>
  <si>
    <t>Verify the edited 3D avatar is reflected in "Edit buddy" area in edit profile main screen
Steps:
1. Launch Voot Kids app
2. Tap on Profile tab on top bar
3. Tap on Settings icon on top left &amp; enter valid Parent PIN.
4. Tap on Profiles
5. Tap on any profile in the list
6. Tap on Edit Buddy
7. Edit the avatar/colour 
8. Tap on done
8. Observe the behaviour</t>
  </si>
  <si>
    <t>Selected 3D animated avatar should be reflected and displayed in left side of the "Edit Buddy" text area</t>
  </si>
  <si>
    <t>VK_816</t>
  </si>
  <si>
    <t>Edit Favourites</t>
  </si>
  <si>
    <t>Verify the functionality of Edit Favourites link: 
Steps:
1. Launch Voot Kids app
2. Tap on Profile tab on top bar
3. Tap on Settings icon on top left &amp; enter valid Parent PIN.
4. Tap on Profiles
5. Tap on any profile in the list
6. Tap on Edit Favourites link
7. Observe the behaviour</t>
  </si>
  <si>
    <t>User should be taken to Edit Favourites screen</t>
  </si>
  <si>
    <t>https://app.zeplin.io/project/5b3cf46582f66e944b71cc90/screen/5b3cfb792c5f59c472b1282e</t>
  </si>
  <si>
    <t>VK_817</t>
  </si>
  <si>
    <t xml:space="preserve">Verify the UI of Favourites screen :
Steps:
1. Launch Voot Kids app
2. Tap on Profile tab on top bar
3. Tap on Settings icon on top left &amp; enter valid Parent PIN.
4. Tap on Profiles
5. Tap on any profile in the list
6. Tap on Edit Favourites link
7. Observe the UI.
</t>
  </si>
  <si>
    <t>The following should be displayed in the Favourites screen:
1. "Profile Name" text title in black colour on the top.
2. "'Pick your Kid's favorites" text in grey colour below the title text
3. List of Favourites characters which is scrollable top to bottom
5. Done button in orange colour.
6. Back button on the top left.(Left arrow mark in orange colour contained in a white coloured circle)
7. Background UI of the screen - 
a. Blue coloured animated curved portion on the bottom of the screen
b. Background of Favourites section is in grey colour
Mobile - Favourites characters should be displayed in column of 3 which is scrollable top/bottom
Tablets - Favourites characters should be displayed in column of 4 which is scrollable top/bottom</t>
  </si>
  <si>
    <t>https://app.zeplin.io/project/5ac5f1a650595036620957f3/screen/5ccadcd97c3b7f68564ab571
https://app.zeplin.io/project/5ac5f1a650595036620957f3/screen/5ccae6ebdefdc003a18d7acf</t>
  </si>
  <si>
    <t>VK_818</t>
  </si>
  <si>
    <t>Edit Favourites - screen UI</t>
  </si>
  <si>
    <t>Verify the favorite charcaters UI post selecting any favorite charcaters
Steps:
1. Launch Voot Kids app
2. Tap on Profile tab on top bar
3. Tap on Settings icon on top left &amp; enter valid Parent PIN.
4. Tap on Profiles
5. Tap on any profile in the list
6. Tap on Edit Favourites link
7. Tap on any Favorite characters
8. Observe the UI post selection.</t>
  </si>
  <si>
    <t>VK_819</t>
  </si>
  <si>
    <t>Edit Favourites - Selecting the Favourites - Invalid</t>
  </si>
  <si>
    <t>Verify the favourites selection functionality in the Favourites screen  by selecting less than or equal to 4 favourites characters(invalid)
Steps:
1. Launch Voot Kids app
2. Tap on Profile tab on top bar
3. Tap on Settings icon on top left &amp; enter valid Parent PIN.
4. Tap on Profiles
5. Tap on any profile in the list
6. Tap on Edit Favourites link
7. Select less than or equal to 4 Favourite characters
8. Tap on the Done button
9. Observe the functionality.</t>
  </si>
  <si>
    <t xml:space="preserve">
User should not proceed to the next screen by selecting 4 favourite characters.
"Please select 5 Favourites" message should be displayed</t>
  </si>
  <si>
    <t>VK_820</t>
  </si>
  <si>
    <t>Edit Favourites - Selecting the favourites - Valid</t>
  </si>
  <si>
    <t>Verify the favourites selection functionality in the Favourites screen  by selecting 5 favourites characters(Valid)
Steps:
1. Launch Voot Kids app
2. Tap on Profile tab on top bar
3. Tap on Settings icon on top left &amp; enter valid Parent PIN.
4. Tap on Profiles
5. Tap on any profile in the list
6. Tap on Edit Favourites link
7. Select 5 Favourite characters
8. Tap on the Done button
8. Observe the behavior.</t>
  </si>
  <si>
    <t xml:space="preserve">
User should proceed to the next screen by selecting 5 favourite characters and land on the Edit profile Main screen</t>
  </si>
  <si>
    <t>VK_821</t>
  </si>
  <si>
    <t>Verify the favourites selection functionality in the Favourites screen  by selecting 6 favourites characters(Valid)
Steps:
1. Launch Voot Kids app
2. Tap on Profile tab on top bar
3. Tap on Settings icon on top left &amp; enter valid Parent PIN.
4. Tap on Profiles
5. Tap on any profile in the list
6. Tap on Edit Favourites link
7. Select 6 Favourite characters
8. Tap on the Done button
8. Observe the behavior.</t>
  </si>
  <si>
    <t xml:space="preserve">
User should proceed to the next screen by selecting 6 favourite characters and land on the Edit profile Main screen</t>
  </si>
  <si>
    <t>VK_822</t>
  </si>
  <si>
    <t>Edit Favourites - Back Arrow</t>
  </si>
  <si>
    <t>Verify the back button in the Favourites screen:
Steps:
1. Launch Voot Kids app
2. Tap on Profile tab on top bar
3. Tap on Settings icon on top left &amp; enter valid Parent PIN.
4. Tap on Profiles
5. Tap on any profile in the list
6. Tap on Edit Favourites link
7. Tap on the back button in Favourites screen.
8. Observe the functionality.</t>
  </si>
  <si>
    <t>User should be taken back to the previous screen(Edit Profile Main screen) on tapping the back button in the Favourites screen.</t>
  </si>
  <si>
    <t>VK_823</t>
  </si>
  <si>
    <t>Delete Profile - Delete Profile</t>
  </si>
  <si>
    <t>Verify the Functionality of delete profile by clicking on 'Delete Profile' in pop-up:
Precondition: 
i) User has more than 1 profile associated with the account 
Steps:
1. Launch Voot Kids app
2. Tap on Profile tab on top bar
3. Tap on Settings icon on top left &amp; enter valid Parent PIN.
4. Tap on Profiles
5. Tap on any profile in which user wants to delete
6. Tap on 'Delete Profile' link.
7. Click on 'Delete Profile' on the pop-up notification.
8. Observe the functionality.</t>
  </si>
  <si>
    <t>Current profile should be deleted and land to previous screen (Profile list page)</t>
  </si>
  <si>
    <t>VK_824</t>
  </si>
  <si>
    <t>Verify the Functionality of delete profile by clicking on 'Delete Profile' in pop-up:
Precondition: 
i) User has only 1 profile associated with the account ( last profile in the list )
Steps:
1. Launch Voot Kids app
2. Tap on profile tab on top bar
3. Tap on Settings icon on top left &amp; enter valid Parent PIN.
4. Tap on Profiles
5. Tap on any profile in which user wants to delete
6. Tap on 'Delete Profile' link.
7. Tap on 'Delete Profile' on the pop-up notification.
8. Observe the functionality.</t>
  </si>
  <si>
    <t>Current profile should be deleted and Post deletion user should land on the create profile screen that is seen during onboarding. User should not be able to skip this and user have to create at least one profile.</t>
  </si>
  <si>
    <t>VK_825</t>
  </si>
  <si>
    <t>Delete Profile - NO</t>
  </si>
  <si>
    <t>Verify the Functionality of delete profile by clicking on 'No' in pop-up:
Steps:
1. Launch Voot Kids app
2. Tap on profile tab on top bar
3. Tap on Settings icon on top left &amp; enter valid Parent PIN.
4. Tap on Profiles
5. Tap on any profile in which user wants to delete
6. Tap on 'Delete Profile' link.
7. Tap on 'No' on the pop-up notification.
8. Observe the functionality.</t>
  </si>
  <si>
    <t>Tapping on "No" in pop-up message, delete profile pop-up should be dismissed and land on the Edit profile screen</t>
  </si>
  <si>
    <t>Voot Kids_Product requirements V5 - Page 73</t>
  </si>
  <si>
    <t>VK_826</t>
  </si>
  <si>
    <t xml:space="preserve">Verify edited fields are not saved when clicked on back arrow in edit profile page without clicking on done
Steps:
1. Launch Voot Kids app
2. Tap on profile tab on top bar
3. Tap on Settings icon on top left &amp; enter valid Parent PIN.
4. Tap on Profiles
5. Tap on any profile in the list
6. Edit name and or DOB
7. Tap on back arrow on top left without tapping on Done
8. Observe the behaviour
</t>
  </si>
  <si>
    <t>Changes should not be saved If user edits data in Name or DOB fields and taps on Back arrow without pressing on Done button.</t>
  </si>
  <si>
    <t>VKIDS-489</t>
  </si>
  <si>
    <t>VKIDS-512</t>
  </si>
  <si>
    <t>VK_827</t>
  </si>
  <si>
    <t>Verify the click functionality of Reset Password field in Account settings page
Steps:
1. Launch Voot Kids app
2. Sign Up/Login using valid email ID/mobile no.
3. Tap on Profile icon on top bar
4. Tap on Settings icon on top left &amp; enter valid Parent PIN.
5. Click on Account option in Settings page
6. Tap on Reset Password 
7. Observe the behaviour</t>
  </si>
  <si>
    <t>Clicking on Reset Password field , user should take to seperate dedicated page to reset the current password</t>
  </si>
  <si>
    <t>Voot Kids_Product requirements V5 - Page 61</t>
  </si>
  <si>
    <t>VK_828</t>
  </si>
  <si>
    <t>Verify the UI of Reset Password page
Steps:
1. Launch Voot Kids app
2. Sign Up/Login using valid email ID/mobile no.
3. Tap on Profile icon on top bar
4. Tap on Settings icon on top left &amp; enter valid Parent PIN.
5. Click on Account option in Settings page
6. Tap on Reset Password 
7. Observe the navigated page UI</t>
  </si>
  <si>
    <t>UI of reset password page should have below mentioned items:
1. Page Title - 'Reset Password' written in white colour with Caps
2. Back arrow in top left
3. Current Password text above the editable text 
4. New Password text above the editable text
5. Confirm New Password text above the editable text
6. All the Text should have password visibility icon on the right side of the text bar
7.  'SAVE' button in orange colour with curved edges(VKIDS-930)
8. 'Forgot Password' link text in orange colour below the save button
Notes: 
1. All the fields should have curved edges
2. Background of page title section should have animated images.
3. Rest of the screen bakcground should be in black color.</t>
  </si>
  <si>
    <t>Voot Kids_Product requirements V5 - Page 59
https://app.zeplin.io/project/5b080dd3eba862456b2a56c3/screen/5b17dee8e57d8c3618cfc2a7</t>
  </si>
  <si>
    <t>VK_829</t>
  </si>
  <si>
    <t>Reset Password - Back arrow</t>
  </si>
  <si>
    <t>Verify the Back arrow functionality in Reset Password Page
Steps:
1. Launch Voot Kids app
2. Sign Up/Login using valid email ID/mobile no.
3. Tap on Profile icon on top bar
4. Tap on Settings icon on top left &amp; enter valid Parent PIN.
5. Click on Account option in Settings page
6. Tap on Reset Password
7. Tap on back arrow
8. Observe the behaviour</t>
  </si>
  <si>
    <t>VK_830</t>
  </si>
  <si>
    <t>Reset Password - Forgot Password</t>
  </si>
  <si>
    <t>Verify the functionality of 'Forgot Password' link text in Reset Password page
Steps:
1. Launch Voot Kids app
2. Sign Up/Login using valid email ID/mobile no.
3. Tap on Profile icon on top bar
4. Tap on Settings icon on top left &amp; enter valid Parent PIN.
5. Click on Account option in Settings page
6. Tap on Reset Password
7. Tap on Forgot Password link text
8. Observe the behaviour</t>
  </si>
  <si>
    <t>Tapping on 'Forgot Password' link text - should take user to the Forgot Password page to reset the password.</t>
  </si>
  <si>
    <t>VK_831</t>
  </si>
  <si>
    <t>Reset Password - Current Password - Eye icon</t>
  </si>
  <si>
    <t>Verify the functionality of Eye icon in Current Password text field:
Steps:
1. Launch Voot Kids app
2. Sign Up/Login using valid email ID/mobile no.
3. Tap on Profile icon on top bar
4. Tap on Settings icon on top left &amp; enter valid Parent PIN.
5. Click on Account option in Settings page
6. Tap on Reset Password
7. Enter input in Current Password field
8. Tap on the Eye icon 
9. Observe the behaviour</t>
  </si>
  <si>
    <t>Tapping on Eye icon in the Current Password text field should make the entered password visible. 
Tapping again on the eye icon, Asterisks/dots should be re-visible in the text field.</t>
  </si>
  <si>
    <t>https://app.zeplin.io/project/5b080dd3eba862456b2a56c3/screen/5b17dee8e57d8c3618cfc2a7</t>
  </si>
  <si>
    <t>VK_832</t>
  </si>
  <si>
    <t>Reset Password - New Password - Eye icon</t>
  </si>
  <si>
    <t>Verify the functionality of Eye icon in New Password text field:
Steps:
1. Launch Voot Kids app
2. Sign Up/Login using valid email ID/mobile no.
3. Tap on Profile icon on top bar
4. Tap on Settings icon on top left &amp; enter valid Parent PIN.
5. Tap on Account option in Settings page
6. Tap on Reset Password
7. Enter input in New Password field
8. Tap on the Eye icon 
9. Observe the behaviour</t>
  </si>
  <si>
    <t>Tapping on Eye icon in the New Password text field should make the entered password visible. 
Tapping again on the eye icon, Asterisks/dots should be re-visible in the text field.</t>
  </si>
  <si>
    <t>VK_833</t>
  </si>
  <si>
    <t>Reset Password - Confirm New Password - Eye icon</t>
  </si>
  <si>
    <t>Verify the functionality of Eye icon in Confirm New Password text field:
Steps:
1. Launch Voot Kids app
2. Sign Up/Login using valid email ID/mobile no.
3. Tap on Profile icon on top bar
4. Tap on Settings icon on top left &amp; enter valid Parent PIN.
5. Tap on Account option in Settings page
6. Tap on Reset Password
7. Enter input in Confirm New Password field
8. Tap on Eye icon 
9. Observe the behaviour</t>
  </si>
  <si>
    <t>Tapping on Eye icon in the 'Confirm New Password' text field should make the entered password visible. 
Tapping again on the eye icon, Asterisks/dots should be re-visible in the text field.</t>
  </si>
  <si>
    <t>VKIDS-489
VKIDS-1098</t>
  </si>
  <si>
    <t>VK_834</t>
  </si>
  <si>
    <t>Reset Password - Current Password - Incorrect input</t>
  </si>
  <si>
    <t>Verify Current Password field by giving Incorrect input:
Steps:
1. Launch Voot Kids app
2. Sign Up/Login using valid email ID/mobile no.
3. Tap on Profile icon on top bar
4. Tap on Settings icon on top left &amp; enter valid Parent PIN.
5. Click on Account option in Settings page
6. Tap on Reset Password
7. Enter Incorrect Password in Current Password field
8. Observe the behaviour</t>
  </si>
  <si>
    <t xml:space="preserve">Proper error message "Incorrect old password." should be displayed below Current Password field and Current Password field should be outlined in red colour.
</t>
  </si>
  <si>
    <t>VK_835</t>
  </si>
  <si>
    <t>Reset Password - Current Password - Empty Input</t>
  </si>
  <si>
    <t>Verify Current Password field by Keeping Current Password empty and tapping on save
Steps:
1. Launch Voot Kids app
2. Sign Up/Login using valid email ID/mobile no.
3. Tap on Profile icon on top bar
4. Tap on Settings icon on top left &amp; enter valid Parent PIN.
5. Click on Account option in Settings page
6. Tap on Reset Password
7. Enter data in New Password and Confirm New Password fields and keep Current Password field empty
8. Tap on SAVE
9. Observe the behaviour</t>
  </si>
  <si>
    <t>“Please enter password”
error message should be displayed in red color below "Current Password" field and text field should be outlined in red colour.</t>
  </si>
  <si>
    <t>VK_836</t>
  </si>
  <si>
    <t>Reset Password - New Password - Invalid Input</t>
  </si>
  <si>
    <t>Verify New Password field by giving Invalid input:
Steps:
1. Launch Voot Kids app
2. Sign Up/Login using valid email ID/mobile no.
3. Tap on Profile icon on top bar
4. Tap on Settings icon on top left &amp; enter valid Parent PIN.
5. Click on Account option in Settings page
6. Tap on Reset Password
7. Enter data in Current Password field
8. Enter Invalid format data in New Password field
9. Observe the behaviour</t>
  </si>
  <si>
    <t>When passing less than 6 characters - "Please choose another Password." error message in red colour should be displayed below the New Password text field and text field should be outlined in red colour.
When passing same old password in new password - "Password should not be the same as old password. Please select a new password" should be displayed.</t>
  </si>
  <si>
    <t>VK_837</t>
  </si>
  <si>
    <t>Reset Password - New Password - Empty Input</t>
  </si>
  <si>
    <t>Verify New Password field by Keeping New Password empty and tapping on save
Steps:
1. Launch Voot Kids app
2. Sign Up/Login using valid email ID/mobile no.
3. Tap on Profile icon on top bar
4. Tap on Settings icon on top left &amp; enter valid Parent PIN.
5. Click on Account option in Settings page
6. Tap on Reset Password
7. Enter data in Current Password and Confirm New Password fields and keep New Password field empty
8. Tap on SAVE
9. Observe the behaviour</t>
  </si>
  <si>
    <t>"Please enter Password." error message in red colour should be displyaed below the New Password text field and text field should be outlined in red colour.</t>
  </si>
  <si>
    <t>VK_838</t>
  </si>
  <si>
    <t>Reset Password - Confirm New Password - Invalid Input</t>
  </si>
  <si>
    <t>Verify Confirm New Password field by giving Invalid input by entering less than 6 characters:
Steps:
1. Launch Voot Kids app
2. Sign Up/Login using valid email ID/mobile no.
3. Tap on Profile icon on top bar
4. Tap on Settings icon on top left &amp; enter valid Parent PIN.
5. Click on Account option in Settings page
6. Tap on Reset Password
7. Enter passwords in Current Password and New Password fields
7. Enter incorrect format password(less than 6) Password in Confirm New Password field.
8. Tap on SAVE button.
9. Observe the behaviour</t>
  </si>
  <si>
    <t>Proper error message "Password does not match. Please enter again." should be displayed below Confirm New Password field and field should be outlined in red colour</t>
  </si>
  <si>
    <t>VK_839</t>
  </si>
  <si>
    <t>Reset Password - Confirm New Password - Incorrect Input</t>
  </si>
  <si>
    <t>Verify Confirm New Password field by giving Incorrect input which is not matching data given under 'New Password' field:
Steps:
1. Launch Voot Kids app
2. Sign Up/Login using valid email ID/mobile no.
3. Tap on Profile icon on top bar
4. Tap on Settings icon on top left &amp; enter valid Parent PIN.
5. Tap on Account option in Settings page
6. Tap on Reset Password
7. Enter data in Current Password and New Password fields.
8. Enter some incorrect password(not the one given in New Password field) in Confirm New Password field.
9. Tap on SAVE button.
10. Observe the behaviour</t>
  </si>
  <si>
    <t>VK_840</t>
  </si>
  <si>
    <t>Reset Password - Confirm New Password - Empty Input</t>
  </si>
  <si>
    <t>Verify Confirm New Password field by keeping Confirm New Password empty and tapping on save
Steps:
1. Launch Voot Kids app
2. Sign Up/Login using valid email ID/mobile no.
3. Tap on Profile icon on top bar
4. Tap on Settings icon on top left &amp; enter valid Parent PIN.
5. Click on Account option in Settings page
6. Tap on Reset Password
7. Enter valid data Current Password and New Password fields and keep Confirm New Password field empty
8. Tap on SAVE
9. Observe the behaviour</t>
  </si>
  <si>
    <t>"Please enter Password." error message in red colour should be displyaed below the Confirm New password text field and text field should be outlined in red colour</t>
  </si>
  <si>
    <t>VK_841</t>
  </si>
  <si>
    <t>Reset Password - Save</t>
  </si>
  <si>
    <t>Verify the Save button functionality by entering all valid inputs in reset password page
Steps:
1. Launch Voot Kids app
2. Sign Up/Login using valid email ID/mobile no.
3. Tap on Profile icon on top bar
4. Tap on Settings icon on top left &amp; enter valid Parent PIN.
5. Tap on Account option in Settings page
6. Tap on Reset Password
7. Enter valid inputs in Current Password, New Password and Confirm New Password text fields
8. Tap on SAVE
9. Observe the behaviour</t>
  </si>
  <si>
    <t>A pop-up message "Password reset was successful" should be displayed in the Account settings page.
Message: Your Password has been reset</t>
  </si>
  <si>
    <t>VK_842</t>
  </si>
  <si>
    <t>Reset Password - Save - Invalid</t>
  </si>
  <si>
    <t>Verify the Save button functionality by not entering any inputs in Reset Password page
Steps:
1. Launch Voot Kids app
2. Sign Up/Login using valid email ID/mobile no.
3. Tap on Profile icon on top bar
4. Tap on Settings icon on top left &amp; enter valid parent PIN.
5. Tap on Account option in Settings page
6. Tap on Reset Password
7. Tap on SAVE without entering any data in any fields
8. Observe the behaviour</t>
  </si>
  <si>
    <t xml:space="preserve">Error message "Please enter password" should be displayed below all fields and text fields should be highlighted in red colour </t>
  </si>
  <si>
    <t>VK_843</t>
  </si>
  <si>
    <t>Reset Password - Pop-up Message</t>
  </si>
  <si>
    <t>Verify the UI of pop-up message post successfully Resetting the password
Steps:
1. Launch Voot Kids app
2. Sign Up/Login using valid email ID/mobile no.
3. Tap on Profile icon on top bar
4. Tap on Settings icon on top left &amp; enter valid Parent PIN.
5. Tap on Account option in Settings page
6. Tap on Reset Password
7. Enter valid inputs in Current Password, New Password and Confirm New Password text fields
8. Tap on SAVE
9. Observe the UI of pop up message.</t>
  </si>
  <si>
    <t>Pop-up message post successful resetting the password should have below mentioned items:
1. "Password Reset" text written in Bold text in black colour
2. "Your Password has been reset" message text in grey colour
3. Cross mark in top right of the pop-up message
4. Background image should be partially opaque
Note: Pop up box should have curved edges</t>
  </si>
  <si>
    <t>https://app.zeplin.io/project/5b080dd3eba862456b2a56c3/screen/5b1a4ebb31a28bc314784956</t>
  </si>
  <si>
    <t>VK_844</t>
  </si>
  <si>
    <t>Reset Password - Pop-up Message - Cross Mark</t>
  </si>
  <si>
    <t>Verify the functionality of Cross mark icon in Reset Password pop-up:
Steps:
1. Launch Voot Kids app
2. Sign Up/Login using valid email ID/mobile no.
3. Tap on Profile icon on top bar
4. Tap on Settings icon on top left &amp; enter valid Parent PIN.
5. Tap on Account option in Settings page
6. Tap on Reset Password
7. Enter valid inputs in Current Password, New Password and Confirm New Password text fields
8. Tap on SAVE
9. Tap on Coss mark icon in pop-up message
10. Observe the behaviour</t>
  </si>
  <si>
    <t>Tapping on Cross mark icon in the pop-up notification should close the pop-up and land on the Account settings page.</t>
  </si>
  <si>
    <t>VKIDS-340</t>
  </si>
  <si>
    <t>VK_845</t>
  </si>
  <si>
    <t>Device</t>
  </si>
  <si>
    <t>Validate Device option functionality in Settings screen:
Steps:
1. Launch Voot Kids app
2. Tap on Profile icon on top bar
3. Tap on Settings icon on top left &amp; enter valid Parent PIN.
4. Tap on Device
5. Observe the behaviour</t>
  </si>
  <si>
    <t>Tapping on Device in settings page should be navigated to Device landing screen (Entire Device layout area in the settings screen should be clickable)</t>
  </si>
  <si>
    <t>Device Screen UI</t>
  </si>
  <si>
    <t>Verify the UI of Device page
Steps:
1. Launch Voot Kids app
2. Tap on Profile icon on top bar
3. Tap on Settings icon and enter valid parent PIN.
4. Click on Device option.
5. Observe the navigated page UI.</t>
  </si>
  <si>
    <t>Device settings page should have below mentioned items:
- Cellular playback with toggle button
- Default Stream Quality with drop down button - High, Auto, Low 
- Preferred Language with drop down button
- Enable Downloads with toggle button
- Cellular Downloads with toggle button
- Video Download Quality with drop down button - High, Medium, Low
- Audio Download Quality with drop down button - High, Medium, Low
- Background music with toggle button
- Notifications with toggle button
- Allow Casting with toggle button
- Clear Cache with right arrow icon
- Back arrow icon on top left(Oval shaped with orange colour)
(dotted lines seperated between each area)
- Below the Device text on top should have curved layout (Ref Doc.)
- Background image on top portion of the screen</t>
  </si>
  <si>
    <t>Voot Kids_Product requirements V5 - Page 63
https://app.zeplin.io/project/5ac5f1a650595036620957f3/screen/5ac73ff49be8d46c60f21866</t>
  </si>
  <si>
    <t>VK_847</t>
  </si>
  <si>
    <t>Verify Back arrow functionality in Device settings screen 
Steps:
1. Launch Voot Kids app
2. Tap on Profile icon on top bar
3. Tap on Settings icon on top left &amp; enter valid Parent PIN.
4. Tap on Device options
5. Tap on back arrow in top left
6. Observe the behaviour</t>
  </si>
  <si>
    <t>Tapping on back arrow should be redirected back to the settings main screen page</t>
  </si>
  <si>
    <t xml:space="preserve">Voot Kids_Product requirements V5 - Page 63
</t>
  </si>
  <si>
    <t>VK_848</t>
  </si>
  <si>
    <t>Cellular Playback - Default State</t>
  </si>
  <si>
    <t>Verify the default state for Cellular Playback button:
Steps:
1. Launch Voot Kids app
2. Tap on Profile icon on top bar
3. Tap on Settings icon on top left &amp; enter valid Parent PIN.
4. Tap on Device options
5. Observe the button default state.</t>
  </si>
  <si>
    <t>Default button for 'Cellular Playback' is ON.</t>
  </si>
  <si>
    <t xml:space="preserve">Voot Kids_Product requirements V5 - Page 63
</t>
  </si>
  <si>
    <t>VK_849</t>
  </si>
  <si>
    <t>Cellular Playback - Toggle State</t>
  </si>
  <si>
    <t>Verify 'Cellular Playback' toggle button functionality:
Steps:
1. Launch Voot Kids app
2. Tap on Profile icon on top bar
3. Tap on Settings icon on top left &amp; enter valid Parent PIN.
4. Tap on Device options
5. Try toggling ON &amp; OFF 'Cellular Playback' button.
6. Observe the functionality.</t>
  </si>
  <si>
    <t>User should be able to toggle ON &amp; OFF the button.</t>
  </si>
  <si>
    <t>Cellular Playback - OFF</t>
  </si>
  <si>
    <t>Verify the functionality when Cellular Playback button in OFF state:
Pre Condition: i) 'Cellular Playback' should be in OFF state
ii) Network to be connected to Cellular
Steps:
1. Launch Voot Kids app
2. Tap on Profile icon on top bar
3. Tap on Settings icon on top left &amp; enter valid Parent PIN.
4. Tap on Device options
5. Toggle OFF Cellular Playback button.
6. Plan any content 
7. Observe the behavior.</t>
  </si>
  <si>
    <t>Audio &amp; Episode - When Cellular Playback button in OFF state and if user tries to play any content message "Cellular playback disabled. Go to settings to enable cellular playback." with "OK" button CTA should be displayed.
Ebook - User should be allowed to read a book even when 'Cellular Playback' button is in OFF state.</t>
  </si>
  <si>
    <t>Sim required</t>
  </si>
  <si>
    <t>VK_851</t>
  </si>
  <si>
    <t>Cellular Playback - ON</t>
  </si>
  <si>
    <t>Verify the functionality when Cellular Playback button in ON state:
Pre Condition: i) 'Cellular Playback' should be in ON state
ii) Network to be connected to Cellular
Steps:
1. Launch Voot Kids app
2. Tap on Profile icon on top bar
3. Tap on Settings icon on top left &amp; enter valid Parent PIN.
4. Tap on Device options
5. Toggle ON Cellular Playback button.
6. Observe the behavior.</t>
  </si>
  <si>
    <t>User should be able to playback any content in cellular network</t>
  </si>
  <si>
    <t>VK_852</t>
  </si>
  <si>
    <t>Default Stream Quality - Default Option</t>
  </si>
  <si>
    <t>Verify the default option for Default Stream Quality in Device Settings:
Pre-condition: User has to install the app for the first time and observe
Steps:
1. Launch Voot Kids app
2. Tap on Profile icon on top bar
3. Tap on Settings icon &amp; enter valid parent PIN.
4. Click on Device options
5. Observe the Default Stream Quality option state.</t>
  </si>
  <si>
    <t xml:space="preserve">Default selection for the 'Default Stream Quality' should be 'Auto'
This will be a drop-down on the same screen for selection. 
</t>
  </si>
  <si>
    <t>Voot Kids_Product requirements V5 - Page 63</t>
  </si>
  <si>
    <t>VK_853</t>
  </si>
  <si>
    <t>Default Stream Quality - Dropdown</t>
  </si>
  <si>
    <t>Verify the Default Stream Quality dropdown functionality:
Steps:
1. Launch Voot Kids app.
2. Tap on Profile icon.
3. Tap on Settings icon and enter valid parent PIN.
4. Tap on Device.
5. Select High/Low/Auto options from 'Default Stream Quality' drop down.
6. Observe the behavior.</t>
  </si>
  <si>
    <t>User should be successfully able to change the quality option from the drop down.</t>
  </si>
  <si>
    <t>VK_854</t>
  </si>
  <si>
    <t xml:space="preserve">Verify if VOD content plays in Auto stream quality post changing streaming quality options from Settings:
Steps:
1. Launch Voot Kids app.
2. Tap on Profile icon.
3. Tap on Settings icon and enter valid parent PIN.
4. Tap on Device.
5. Select Auto options from 'Default Stream Quality' drop down.
6. Play any VOD content.
7. Observe the streaming quality of the played content. </t>
  </si>
  <si>
    <t>Content should play in changed streaming quality i.e Auto (To be verified in charles)</t>
  </si>
  <si>
    <t>Requires validation on Charles</t>
  </si>
  <si>
    <t>VK_855</t>
  </si>
  <si>
    <t>Verify if VOD content plays in Low stream quality post changing streaming quality options from Settings:
Steps:
1. Launch Voot Kids app.
2. Tap on Profile icon.
3. Tap on Settings icon and enter valid parent PIN.
4. Tap on Device.
5. Select Low options from 'Default Stream Quality' drop down.
6. Play any content.
7. Observe the streaming quality of the played content.</t>
  </si>
  <si>
    <t>Content should play in changed streaming quality i.e Low (To be verified in charles)</t>
  </si>
  <si>
    <t>VK_856</t>
  </si>
  <si>
    <t>Verify if VOD content plays in Medium stream quality post changing streaming quality options from Settings:
Steps:
1. Launch Voot Kids app.
2. Tap on Profile icon.
3. Tap on Settings icon and enter valid parent PIN.
4. Tap on Device.
5. Select Medium options from 'Default Stream Quality' drop down.
6. Play any content.
7. Observe the streaming quality of the played content.</t>
  </si>
  <si>
    <t>Content should play in changed streaming quality i.e Medium (To be verified in charles)</t>
  </si>
  <si>
    <t>VK_857</t>
  </si>
  <si>
    <t xml:space="preserve">Verify if VOD content plays in High stream quality post changing streaming quality options from Settings:
Steps:
1. Launch Voot Kids app.
2. Tap on Profile icon.
3. Tap on Settings icon and enter valid parent PIN.
4. Tap on Device.
5. Select High options from 'Default Stream Quality' drop down.
6. Play any content.
7. Observe the streaming quality of the played content. </t>
  </si>
  <si>
    <t>Content should play in changed streaming quality i.e High (To be verified in charles)</t>
  </si>
  <si>
    <t>VK_858</t>
  </si>
  <si>
    <t>Preferred Language - Default Option</t>
  </si>
  <si>
    <t>Verify the default option for Preferred Language in Device Settings:
Pre-condition: User has to install the app for the first time and observe
Steps:
1. Launch Voot Kids app
2. Tap on Profile icon on top bar
3. Tap on Settings icon &amp; enter valid parent PIN.
4. Click on Device options
5. Observe the Default Language state.</t>
  </si>
  <si>
    <t xml:space="preserve">Default selection for the 'Language' should be English
This will be a drop-down on the same screen for selection. 
Other language options on the list(this can vary) - 
Hindi
Kannada
Tamil
Telugu
Marathi
Bengali
</t>
  </si>
  <si>
    <t>Voot Kids_Product requirements V5 - Page 64</t>
  </si>
  <si>
    <t>VK_859</t>
  </si>
  <si>
    <t>Preferred Language- Dropdown</t>
  </si>
  <si>
    <t>Verify the Preferred Language dropdown functionality:
Steps:
1. Launch Voot Kids app.
2. Tap on Profile icon.
3. Tap on Settings icon and enter valid parent PIN.
4. Tap on Device.
5. Select any language (Eg. Hindi, Kannada, Tamil, Telugu, Marathi, Bengali ) options from 'Preferred Language' drop down.
6. Observe the behavior.</t>
  </si>
  <si>
    <t>User should be successfully able to change the Language from the drop down.</t>
  </si>
  <si>
    <t>VK_860</t>
  </si>
  <si>
    <t>Preferred Language</t>
  </si>
  <si>
    <t>Verify the functionality post changing Preferred Language options from Settings:
Steps:
1. Launch Voot Kids app.
2. Tap on Profile icon.
3. Tap on Settings icon and enter valid parent PIN.
4. Tap on Device.
5. Select any language (Eg. Hindi, Kannada, Tamil, Telugu, Marathi, Bengali ) options from 'Preferred Language' drop down.
6. Play any content.
7. Observe the Language of the played content.</t>
  </si>
  <si>
    <t>Content should play in changed Language preference.</t>
  </si>
  <si>
    <t>VK_861</t>
  </si>
  <si>
    <t>Enable Downloads - Default State</t>
  </si>
  <si>
    <t>Verify the default toggle button state for Enable Downloads options in Device settings
Pre-condition: User has to install the app for the first time and observe
Steps:
1. Launch Voot Kids app
2. Tap on Profile icon on top bar
3. Tap on Settings icon &amp; enter valid parent PIN.
4. Click on Device options
5. Observe the default state for Enable Downloads toggle button.</t>
  </si>
  <si>
    <t>Default state for the 'Enable Downloads' should be ON.</t>
  </si>
  <si>
    <t>VK_862</t>
  </si>
  <si>
    <t>Enable Downloads - Toggle State</t>
  </si>
  <si>
    <t>Verify 'Enable Downloads' toggle button functionality:
Steps:
1. Launch Voot Kids app
2. Tap on Profile icon on top bar
3. Tap on Settings icon on top left &amp; enter valid Parent PIN.
4. Tap on Device options
5. Try toggling ON &amp; OFF 'Enable Downloads' button.
6. Observe the functionality.</t>
  </si>
  <si>
    <t>VK_863</t>
  </si>
  <si>
    <t>Enable Downloads - ON state</t>
  </si>
  <si>
    <t>Verify download button functionality when 'Enable Downloads'  button is in 'ON' state:
Pre Condition: 'Enable Download' should be in ON state
Steps:
1. Launch Voot Kids app
2. Navigate to any show/ebook/audio book listen detail page
3. Tap on Download option 
4. Observe the behaviour</t>
  </si>
  <si>
    <t xml:space="preserve">User should be successfully able to initiate the download for the content. </t>
  </si>
  <si>
    <t>VK_864</t>
  </si>
  <si>
    <t>Enable Downloads - OFF state</t>
  </si>
  <si>
    <t>Verify download button functionality when 'Enable Downloads'  button is in 'OFF' state:
Pre Condition: 'Enable Download' should be in OFF state
Steps:
1. Launch Voot Kids app
2. Navigate to any show/ebook/audio book listen detail page
3. Tap on Download option 
4. Observe the behaviour</t>
  </si>
  <si>
    <t>If user tries to download when 'Enable Downloads' is OFF in settings, it should throw a message “Please Got to settings to Enable Downloads .” CTA - Ok button ( VKIDS-1154 )</t>
  </si>
  <si>
    <t>VKIDS-1037</t>
  </si>
  <si>
    <t>VKIDS-1073</t>
  </si>
  <si>
    <t>VK_865</t>
  </si>
  <si>
    <t>Enable Downloads OFF - Download Disabled UI</t>
  </si>
  <si>
    <t>Verify the UI of Download disabled Pop-up
Pre Condition: 'Enable Download' should be in OFF state
Steps:
1. Launch Voot Kids app
2. Navigate to any show/ebook/audio book listen detail page
3. Tap on Download option 
4. Observe the Download disabled Pop-up UI</t>
  </si>
  <si>
    <t>Download disabled Pop-up UI should have below mentioned items:
- "Download Disabled" text in black colour
- " Please go to Settings to enable downloads." text below the title
- "OK" button in orange colour with curved edges
- Dotted lines seperating the title and message
- Background of the pop-up should be partially opaque</t>
  </si>
  <si>
    <t>http://jira.v18cc.com/browse/VKIDS-1154</t>
  </si>
  <si>
    <t>VK_866</t>
  </si>
  <si>
    <t>Enable Downloads OFF - Download Disabled - OK</t>
  </si>
  <si>
    <t>Verify the functonality of OK button in Downloads disabled pop-up
Pre Condition: 'Enable Download' should be in OFF state
Steps:
1. Launch Voot Kids app
2. Navigate to any show/ebook/audio book listen detail page
3. Tap on Download option 
4. Tap on "ok" button CTA
5. Observe the behaviour</t>
  </si>
  <si>
    <t>Tapping on "OK" button pop-up message should be dismissed and land on the previous screen (respective program info page)</t>
  </si>
  <si>
    <t>VK_867</t>
  </si>
  <si>
    <t>Cellular Downloads - Default State</t>
  </si>
  <si>
    <t>Verify the default toggle button state for Cellular Downloads options in Device settings
Pre-condition: User has to install the app for the first time and observe
Steps:
1. Launch Voot Kids app
2. Tap on Profile icon on top bar
3. Tap on Settings icon &amp; enter valid parent PIN.
4. Click on Device options
5. Observe the default state for Cellular Downloads toggle button.</t>
  </si>
  <si>
    <t>Default state for the 'Cellular Downloads' should be ON.</t>
  </si>
  <si>
    <t>VK_868</t>
  </si>
  <si>
    <t>Cellular Downloads - Toggle State</t>
  </si>
  <si>
    <t>Verify 'Cellular Downloads' toggle button functionality:
Steps:
1. Launch Voot Kids app
2. Tap on Profile icon on top bar
3. Tap on Settings icon on top left &amp; enter valid Parent PIN.
4. Tap on Device options
5. Try toggling ON &amp; OFF 'Cellular Downloads' button.
6. Observe the functionality.</t>
  </si>
  <si>
    <t>VK_869</t>
  </si>
  <si>
    <t>Cellular Downloads - ON state</t>
  </si>
  <si>
    <t>Verify download button functionality when 'Cellular Downloads'  button is in 'ON' state:
Pre Condition: i) 'Cellular Download' should be in ON state
ii) Network to be connected to Cellular
Steps:
1. Launch Voot Kids app
2. Navigate to any show/ebook/audio book listen detail page
3. Tap on Download option 
4. Observe the behaviour</t>
  </si>
  <si>
    <t>User should be successfully able to initiate the download for the content in cellular network</t>
  </si>
  <si>
    <t>VK_870</t>
  </si>
  <si>
    <t>Cellular Downloads - OFF state</t>
  </si>
  <si>
    <t>Verify download button functionality when 'Cellular Downloads'  button is in 'OFF' state:
Pre Condition: i) 'Cellular Download' should be in OFF state
ii) Network to be connected to Cellular
Steps:
1. Launch Voot Kids app
2. Navigate to any show/ebook/audio book listen detail page
3. Tap on Download option 
4. Observe the behaviour</t>
  </si>
  <si>
    <t>VK_871</t>
  </si>
  <si>
    <t>Cellular Downloads OFF - Download Disabled UI</t>
  </si>
  <si>
    <t>Verify the UI of Download disabled Pop-up
Pre Condition: i) 'Cellular Download' should be in OFF state
ii) Network to be connected to Cellular
Steps:
1. Launch Voot Kids app
2. Navigate to any show/ebook/audio book listen detail page
3. Tap on Download option 
4. Observe the Download disabled Pop-up UI</t>
  </si>
  <si>
    <t>VK_872</t>
  </si>
  <si>
    <t>Cellular Downloads OFF - Download Disabled - OK</t>
  </si>
  <si>
    <t>Verify the functonality of OK button in Downloads disabled pop-up
Pre Condition: i) 'Cellular Download' should be in OFF state
ii) Network to be connected to Cellular
Steps:
1. Launch Voot Kids app
2. Navigate to any show/ebook/audio book listen detail page
3. Tap on Download option 
4. Tap on "ok" button CTA
5. Observe the behaviour</t>
  </si>
  <si>
    <t>VK_873</t>
  </si>
  <si>
    <t>Download Quality - Default State</t>
  </si>
  <si>
    <t>Verify the default option for Download Quality in device settings
Pre-condition: User has to install the app for the first time and observe
Steps:
1. Launch Voot Kids app
2. Tap on Profile icon on top bar
3. Tap on Settings icon &amp; enter valid parent PIN.
4. Click on Device options
5. Observe the Download Quality option</t>
  </si>
  <si>
    <t>Default selection for the 'Download Quality' should be Medium</t>
  </si>
  <si>
    <t>VK_874</t>
  </si>
  <si>
    <t>Download Quality - Dropdown</t>
  </si>
  <si>
    <t>Verify the Download Quality dropdown functionality:
Steps:
1. Launch Voot Kids app
2. Tap on Profile icon on top bar
3. Tap on Settings icon &amp; enter valid parent PIN.
4. Click on Device options
5. Select any options (Eg. Low/Medium/High ) options from ' Download Quality' drop down.
6. Observe the behavior.</t>
  </si>
  <si>
    <t>User should be successfully able to change the Download quality options from the drop down.</t>
  </si>
  <si>
    <t>Discussed in stand up</t>
  </si>
  <si>
    <t>VK_875</t>
  </si>
  <si>
    <t>Download Quality - Low</t>
  </si>
  <si>
    <t>Verify if VOD content download initiates in Low download quality
Steps:
1. Launch Voot Kids app.
2. Tap on Profile icon on top bar.
3. Tap on Settings icon &amp; enter valid parent PIN.
4. Tap on Device option.
5. Change Download Quality option to Low
6. Tap on Download for any of the VOD content.
7. Observe the behavior.</t>
  </si>
  <si>
    <t>VOD Content should be downloaded in Low quality</t>
  </si>
  <si>
    <t>VK_876</t>
  </si>
  <si>
    <t>Download Quality - Medium</t>
  </si>
  <si>
    <t>Verify if VOD content download initiates in Medium download quality
Steps:
1. Launch Voot Kids app.
2. Tap on Profile icon on top bar.
3. Tap on Settings icon &amp; enter valid parent PIN.
4. Tap on Device option.
5. Change Download Quality option to Medium
6. Tap on Download for any of the VOD content.
7. Observe the behavior.</t>
  </si>
  <si>
    <t>VOD Content should be downloaded in Medium quality</t>
  </si>
  <si>
    <t>VK_877</t>
  </si>
  <si>
    <t>Download Quality - High</t>
  </si>
  <si>
    <t>Verify if VOD content download initiates in High download quality
Steps:
1. Launch Voot Kids app.
2. Tap on Profile icon on top bar.
3. Tap on Settings icon &amp; enter valid parent PIN.
4. Tap on Device option.
5. Change Download Quality option to High 
6. Tap on Download for any of the VOD content.
7. Observe the behavior.</t>
  </si>
  <si>
    <t>VOD Content should be downloaded in High quality</t>
  </si>
  <si>
    <t>VK_878</t>
  </si>
  <si>
    <t>Audio Download Quality - Default State</t>
  </si>
  <si>
    <t>Verify the default option for Audio Download Quality in device settings
Pre-condition: User has to install the app for the first time and observe
Steps:
1. Launch Voot Kids app
2. Tap on Profile icon on top bar
3. Tap on Settings icon &amp; enter valid parent PIN.
4. Click on Device options
5. Observe the Audio Download Quality option</t>
  </si>
  <si>
    <t>Default selection for the 'Audio Download Quality' should be Medium
This will be a drop-down on the same screen for selection. containing Low, Medium and High</t>
  </si>
  <si>
    <t>VK_879</t>
  </si>
  <si>
    <t>Audio Download Quality - Dropdown</t>
  </si>
  <si>
    <t>Verify the Audio Download Quality dropdown functionality:
Steps:
1. Launch Voot Kids app
2. Tap on Profile icon on top bar
3. Tap on Settings icon &amp; enter valid parent PIN.
4. Click on Device options
5. Select any options (Eg. Low/Medium/High ) options from 'Audio Download Quality' drop down.
6. Observe the behavior.</t>
  </si>
  <si>
    <t>VK_880</t>
  </si>
  <si>
    <t>Audio Download Quality - Low</t>
  </si>
  <si>
    <t>Verify if Audio book content download initiates in Low download quality
Steps:
1. Launch Voot Kids app.
2. Tap on Profile icon on top bar.
3. Tap on Settings icon &amp; enter valid parent PIN.
4. Tap on Device option.
5. Change Audio Download Quality option to Low
6. Tap on Download for any of the Audio book content.
7. Observe the behavior.</t>
  </si>
  <si>
    <t>Aduio book Content should be downloaded in Low quality</t>
  </si>
  <si>
    <t>Youbora not integrated in this build for audio</t>
  </si>
  <si>
    <t>VK_881</t>
  </si>
  <si>
    <t>Audio Download Quality - Medium</t>
  </si>
  <si>
    <t>Verify if Audio book content download initiates in Medium download quality
Steps:
1. Launch Voot Kids app.
2. Tap on Profile icon on top bar.
3. Tap on Settings icon &amp; enter valid parent PIN.
4. Tap on Device option.
5. Change Audio Download Quality option to Medium
6. Tap on Download for any of the Audio book content.
7. Observe the behavior.</t>
  </si>
  <si>
    <t>Aduio book Content should be downloaded in Medium quality</t>
  </si>
  <si>
    <t>VK_882</t>
  </si>
  <si>
    <t>Audio Download Quality - High</t>
  </si>
  <si>
    <t>Verify if Audio book content download initiates in High download quality
Steps:
1. Launch Voot Kids app.
2. Tap on Profile icon on top bar.
3. Tap on Settings icon &amp; enter valid parent PIN.
4. Tap on Device option.
5. Change Audio Download Quality option to High
6. Tap on Download for any of the Audio book content.
7. Observe the behavior.</t>
  </si>
  <si>
    <t>Aduio book Content should be downloaded in High quality</t>
  </si>
  <si>
    <t>VK_883</t>
  </si>
  <si>
    <t>Background Music - Default State</t>
  </si>
  <si>
    <t>Verify the default toggle button state for Background Music options in device settings
Pre-condition: User has to install the app for the first time and observe
Steps:
1. Launch Voot Kids app
2. Tap on Profile icon on top bar
3. Tap on Settings icon 
4. Click on Device options
5. Observe the Background Music toggle button state.</t>
  </si>
  <si>
    <t>Default selection for the 'Background Music' button should be ON.</t>
  </si>
  <si>
    <t>VK_884</t>
  </si>
  <si>
    <t>Background Music - Toggle State</t>
  </si>
  <si>
    <t>Verify 'Background Music' toggle button functionality:
Steps:
1. Launch Voot Kids app
2. Tap on Profile icon on top bar
3. Tap on Settings icon on top left &amp; enter valid Parent PIN.
4. Tap on Device options
5. Try toggling ON &amp; OFF 'Background Music' button.
6. Observe the functionality.</t>
  </si>
  <si>
    <t>VKIDS-1031</t>
  </si>
  <si>
    <t>VKIDS-1076</t>
  </si>
  <si>
    <t>VK_885</t>
  </si>
  <si>
    <t>Background Music - ON</t>
  </si>
  <si>
    <t xml:space="preserve">Verify the app behavior when the Background Music is in ON state:
Steps:
1. Launch Voot Kids app
2. Tap on Profile icon on top bar
3. Tap on Settings icon 
4. Click on Device options
5. Turn toggle state ON for 'Background Music'.
6. Navigate through the app.
7. Observe the behavior.
</t>
  </si>
  <si>
    <t>Background Music should be running in the background when navigating throughout the app</t>
  </si>
  <si>
    <t>Cant verify background music</t>
  </si>
  <si>
    <t>VK_886</t>
  </si>
  <si>
    <t>Background Music - OFF</t>
  </si>
  <si>
    <t xml:space="preserve">Verify the app behavior when the Background Music is in OFF state:
Steps:
1. Launch Voot Kids app
2. Tap on Profile icon on top bar
3. Tap on Settings icon 
4. Click on Device options
5. Turn toggle state OFF for 'Background Music'.
6. Navigate through the app.
7. Observe the behavior.
</t>
  </si>
  <si>
    <t>Background Music should not be running in the background when navigating throughout the app</t>
  </si>
  <si>
    <t>VK_887</t>
  </si>
  <si>
    <t>Notifications - Default State</t>
  </si>
  <si>
    <t>Verify the default toggle button state for Notifications options in device settings
Pre-condition: User has to install the app for the first time and observe
Steps:
1. Launch Voot Kids app
2. Click on allow in permission pop-up when installed for first time
3. Tap on profile icon on top bar
4. Tap on settings icon 
5. Click on Device options
6. Observe the Notifications toggle button</t>
  </si>
  <si>
    <t>Default selection for the 'Notifications' should be ON</t>
  </si>
  <si>
    <t>VK_888</t>
  </si>
  <si>
    <t>Notifications - Toggle State</t>
  </si>
  <si>
    <t>Verify 'Notifications' toggle button functionality:
Steps:
1. Launch Voot Kids app
2. Tap on Profile icon on top bar
3. Tap on Settings icon on top left &amp; enter valid Parent PIN.
4. Tap on Device options
5. Try toggling ON &amp; OFF 'Notifications' button.
6. Observe the functionality.</t>
  </si>
  <si>
    <t>VKIDS-992</t>
  </si>
  <si>
    <t>VK_889</t>
  </si>
  <si>
    <t>Notifications - ON</t>
  </si>
  <si>
    <t xml:space="preserve">Verify the notification when the Notificatons is in ON state:
Steps:
1. Launch Voot Kids app
2. Tap on Profile icon on top bar
3. Tap on Settings icon 
4. Click on Device options
5. Turn toggle state ON for 'Notifications'.
6. Configure a Push notification from braze and send.
7. Observe the behavior.
</t>
  </si>
  <si>
    <t>Notifications should be received whenever the notification is set from BE.</t>
  </si>
  <si>
    <t>Push notification</t>
  </si>
  <si>
    <t>VK_890</t>
  </si>
  <si>
    <t>Notifications - OFF</t>
  </si>
  <si>
    <t xml:space="preserve">Verify the notification when the Notificatons is in OFF state:
Steps:
1. Launch Voot Kids app
2. Tap on Profile icon on top bar
3. Tap on Settings icon 
4. Click on Device options
5. Turn toggle state OFF for 'Notifications'.
6. Configure a Push notification from braze and send.
7. Observe the behavior.
</t>
  </si>
  <si>
    <t>Notifications should be not be received when the notification button state is turned OFF.</t>
  </si>
  <si>
    <t>VK_891</t>
  </si>
  <si>
    <t>Allow Casting - Default State</t>
  </si>
  <si>
    <t>Verify the default toggle button for Allow Casting options in device settings
Pre-condition: User has to install the app for the first time and observe
Steps:
1. Launch Voot Kids app
2. Tap on profile tab on top bar
3. Tap on settings icon 
4. Click on Device options
5. Observe the Allow Casting toggle button</t>
  </si>
  <si>
    <t>Default selection for the 'Allow Casting' should be On</t>
  </si>
  <si>
    <t>VK_892</t>
  </si>
  <si>
    <t>Allow Casting - Toggle State</t>
  </si>
  <si>
    <t>Verify 'Allow Casting' toggle button functionality:
Steps:
1. Launch Voot Kids app
2. Tap on Profile icon on top bar
3. Tap on Settings icon on top left &amp; enter valid Parent PIN.
4. Tap on Device options
5. Try toggling ON &amp; OFF 'Allow Casting' button.
6. Observe the functionality.</t>
  </si>
  <si>
    <t>VK_893</t>
  </si>
  <si>
    <t>Allow Casting - ON</t>
  </si>
  <si>
    <t>Verify user can able to cast if Allow casting option is on
Steps:
1. Launch Voot Kids app
2. Tap on chromecast icon in top right 
3. Observe the behaviour</t>
  </si>
  <si>
    <t xml:space="preserve">User should be successfully able to cast and would open the list of cast options.
</t>
  </si>
  <si>
    <t>Voot Kids_Product requirements V5 - Page 56</t>
  </si>
  <si>
    <t>VK_894</t>
  </si>
  <si>
    <t>Allow Casting - OFF</t>
  </si>
  <si>
    <t>Verify user can not cast if Allow casting option is off
Steps:
1. Launch Voot Kids app
2. Tap on chromecast icon in top right
3. Observe the behaviour</t>
  </si>
  <si>
    <t>User should not be able to cast and Appropriate message should be displayed</t>
  </si>
  <si>
    <t>VKIDS-490</t>
  </si>
  <si>
    <t>VKIDS-511</t>
  </si>
  <si>
    <t>VK_895</t>
  </si>
  <si>
    <t>Clear Cache</t>
  </si>
  <si>
    <t>Verify the tap functionality of Clear Cache option in device settings
Steps:
1. Launch Voot Kids app
2. Tap on Profile icon on top bar
3. Tap on Settings icon &amp; enter valid parent PIN.
4. Tap on Device options
5. Tap on Clear Cache.
6. Observe the behavior.</t>
  </si>
  <si>
    <t>Tapping on Clear Cache option should take user to next screen and which should show a message “This will clear all your browsing history data on the app.” with Clear Now CTA.</t>
  </si>
  <si>
    <t>VK_896</t>
  </si>
  <si>
    <t>Verify 'Clear Now' button functionality:
Steps:
1. Launch Voot Kids app
2. Tap on Profile icon on top bar
3. Tap on Settings icon &amp; enter valid parent PIN.
4. Click on Device options
5. Tap on Clear Cache 
6. Tap on Clear Now.
7. Observe the functionality.</t>
  </si>
  <si>
    <t>Tapping on 'Clear Now' button in Clear Cache page should throw a message “Are you sure you want to clear cached data?” with No/Yes options.</t>
  </si>
  <si>
    <t>VK_897</t>
  </si>
  <si>
    <t>Verify the app behavior post selecting 'Yes' from Clear Cache confirmation message:
Steps:
1. Launch Voot Kids app
2. Tap on Profile icon on top bar
3. Tap on Settings icon &amp; enter valid parent PIN.
4. Click on Device options
5. Tap on Clear Cache 
6. Tap on Clear Now button. 
7. Tap on Yes option.
8. Observe the functionality.</t>
  </si>
  <si>
    <t xml:space="preserve">i) User should be taken back to the Device settings page once Yes option is Clicked
ii) Clear cache should clear all user browsing history (recents and searches). Also should remove all cached images and data. 
Note: Keep downloads, playlists, badges earned, favourites, etc. 
</t>
  </si>
  <si>
    <t>VK_898</t>
  </si>
  <si>
    <t>Verify the app behavior post selecting 'No' from Clear Cache confirmation message:
Steps:
1. Launch Voot Kids app
2. Tap on Profile icon on top bar
3. Tap on Settings icon &amp; enter valid parent PIN.
4. Click on Device options
5. Tap on Clear Cache 
6. Tap on Clear Now button. 
7. Tap on No option.
8. Observe the functionality.</t>
  </si>
  <si>
    <t xml:space="preserve">User should be taken back to the Device settings page once tapped on No option
</t>
  </si>
  <si>
    <t>VKIDS-341</t>
  </si>
  <si>
    <t>VK_899</t>
  </si>
  <si>
    <t>Share</t>
  </si>
  <si>
    <t>Share Feature</t>
  </si>
  <si>
    <t>Validate the functionality by tapping on Share option:
Steps:
1. Launch Voot Kids app
2. Tap on Profile icon on top bar
3. Tap on Settings icon on top left &amp; enter valid Parent PIN.
4. Tap on Share
5. Observe the behaviour</t>
  </si>
  <si>
    <t>Tapping on the share option should open a list of pre-installed apps in device.</t>
  </si>
  <si>
    <t>VK_900</t>
  </si>
  <si>
    <t>Verify the functionality of share feature by selecting any app
Steps:
1. Launch Voot Kids app
2. Tap on Profile icon on top bar
3. Tap on Settings icon on top left &amp; enter valid Parent PIN.
4. Tap on Share
5. Select any app from the list (Eg. Gmail) &amp; share.
6. Observe the behaviour</t>
  </si>
  <si>
    <t>User should be able to successfully share the deeplink (Playstore / appstore link of the app) along with Voot Kids logo and appropriate message</t>
  </si>
  <si>
    <t>VK_901</t>
  </si>
  <si>
    <t>Deeplink - App not Installed</t>
  </si>
  <si>
    <t>Validate the deeplink functionality from the shared app when Voot Kids app is not installed in device:
Steps:
1. Launch Voot Kids app
2. Tap on Profile icon on top bar
3. Tap on Settings icon on top left &amp; enter valid Parent PIN.
4. Tap on Share
5. Share from any app.
6. Uninstall Voot Kids application.
7. Go to the shared application and access the shared link.
8. Observe the redirection.</t>
  </si>
  <si>
    <t>When Voot Kids application is not avaialble in device - Post sharing, accessing the link should take the user to Application's playstore/app store page.</t>
  </si>
  <si>
    <t>VK_902</t>
  </si>
  <si>
    <t>Deeplink - App Installed</t>
  </si>
  <si>
    <t>Validate the deeplink functionality from the shared app when Voot Kids app is installed in device:
Steps:
1. Launch Voot Kids app
2. Tap on Profile icon on top bar
3. Tap on Settings icon on top left &amp; enter valid Parent PIN.
4. Tap on Share
5. Share from any app.
6. Go to the shared application and access the shared link.
7. Observe the redirection.</t>
  </si>
  <si>
    <t>Post sharing, accessing the link should take the user to open the application</t>
  </si>
  <si>
    <t>VKIDS-336
VKIDS-453</t>
  </si>
  <si>
    <t>VKIDS-342
VKIDS-454</t>
  </si>
  <si>
    <t>VK_903</t>
  </si>
  <si>
    <t>Help &amp; Support</t>
  </si>
  <si>
    <t>Validate Help &amp; Support link functionality:
Steps:
1. Launch Voot Kids app
2. Tap on Profile icon on top bar
3. Tap on Settings icon on top left &amp; enter valid Parent PIN.
4. Tap on Help &amp; Support
5. Observe the behaviour</t>
  </si>
  <si>
    <t>Tapping on Help &amp; Support in settings page should be navigated to Help screen (Entire Help &amp; Support layout area in the settings screen should be clickable)</t>
  </si>
  <si>
    <t>https://app.zeplin.io/project/59e4c96bb2d2088b140d00a9/screen/5a5e3971c12cee72a8d1e5d4</t>
  </si>
  <si>
    <t>VK_904</t>
  </si>
  <si>
    <t>Verify the UI of Help &amp; Support page
Steps:
1. Launch Voot Kids app
2. Tap on Profile icon on top bar
3. Tap on Settings icon &amp; enter valid parent PIN.
4. Tap on Help &amp; Support options.
5. Observe the navigated page UI.</t>
  </si>
  <si>
    <t>Help &amp; Support page should have below mentioned items:
-Contact Us
- FAQ's
- Terms &amp; Conditions
- Privacy policy
- App version 
All above options will have right arrow icon in orange colour except App version. (dotted lines seperated between each area)
- Below the Help text on top should have curved layout (Ref Doc.)
- Background image on top portion of the screen</t>
  </si>
  <si>
    <t>VK_905</t>
  </si>
  <si>
    <t>Verify the UI of Help &amp; Support page
Steps:
1. Launch Voot Kids app
2. Tap on profile tab on top bar
3. Tap on settings icon 
4. Click on Help &amp; Support options
5. Observe the UI</t>
  </si>
  <si>
    <t>Help &amp; Support page should have below mentioned items:
-Contact Us
- FAQ's
- Terms &amp; Conditions
- Privacy policy
- App version 
All above options will have right arrow icon in orange colour(dotted lines seperated between each area)
- Below the Help text on top should have curved layout (Ref Doc.)
- Background image on top portion of the screen</t>
  </si>
  <si>
    <t>https://app.zeplin.io/project/59e4c930b056135c0aaa18f1/screen/5a5f2e2f80daf5b9c6f27593</t>
  </si>
  <si>
    <t>VK_906</t>
  </si>
  <si>
    <t>Verify Back arrow functionality from Help and Support screen:
Steps:
1. Launch Voot Kids app
2. Tap on Profile icon on top bar
3. Tap on Settings icon on top left &amp; enter valid Parent PIN.
4. Click on Help &amp; Support options
4. Tap on Back arrow in top left
5. Observe the behaviour</t>
  </si>
  <si>
    <t>Tapping on back arrow should be redirected back to the Settings main screen page</t>
  </si>
  <si>
    <t>VK_907</t>
  </si>
  <si>
    <t>FAQ's</t>
  </si>
  <si>
    <t>Validate the functionality for FAQ's link:
Steps:
1. Launch Voot Kids app
2. Tap on Profile icon on top bar
3. Tap on Settings icon on top left &amp; enter valid Parent PIN.
4. Click on Help &amp; Support options
5. Tap on FAQ's
6. Observe the behaviour</t>
  </si>
  <si>
    <t xml:space="preserve">Tapping on FAQ's option should be redirected to Web view page linked to Zendesk. 
</t>
  </si>
  <si>
    <t>https://app.zeplin.io/project/59e4c96bb2d2088b140d00a9/screen/5a5e3971c12cee72a8d1e5d4
Voot Kids_Product requirements V5.docx - Page No 63</t>
  </si>
  <si>
    <t>Terms &amp; Conditions</t>
  </si>
  <si>
    <t>Validate the functionality for Terms &amp; Conditions link:
Steps:
1. Launch Voot Kids app
2. Tap on Profile icon on top bar
3. Tap on Settings icon on top left &amp; enter valid Parent PIN.
4. Click on Help &amp; Support options
5. Tap on Terms &amp; Conditions
6. Observe the behaviour</t>
  </si>
  <si>
    <t>Tapping on Terms &amp; Condition's option should be redirected to it's dedicated page via browser
( Static page. Will not change often. )
T&amp;C Page - https://api.vootkids.com/terms-condition.html</t>
  </si>
  <si>
    <r>
      <t xml:space="preserve">If user tries to download when 'Cellular Downloads' is OFF in settings, it should throw a message “Please go to Settings to </t>
    </r>
    <r>
      <rPr>
        <sz val="11"/>
        <color rgb="FFFF9900"/>
        <rFont val="Calibri"/>
      </rPr>
      <t>enable</t>
    </r>
    <r>
      <rPr>
        <sz val="11"/>
        <color rgb="FF000000"/>
        <rFont val="Calibri"/>
      </rPr>
      <t xml:space="preserve"> downloads.” CTA - Ok button ( VKIDS-1154 )</t>
    </r>
  </si>
  <si>
    <t>Privacy Policy</t>
  </si>
  <si>
    <t>Validate the functionality for Privacy Policy link:
Steps:
1. Launch Voot Kids app
2. Tap on Profile icon on top bar
3. Tap on Settings icon on top left &amp; enter valid Parent PIN.
4. Click on Help &amp; Support options
5. Tap on Privacy Policy
6. Observe the behaviour</t>
  </si>
  <si>
    <t>Tapping on Privacy Policy's option should be redirected to it's dedicated page via browser
( Static page. Will not change often. )
Privacy Policy Page - http://api.vootkids.com/privacy-policy.html</t>
  </si>
  <si>
    <r>
      <t xml:space="preserve">Download disabled Pop-up UI should have below mentioned items:
- "Download Disabled" text in black colour
- " Please go to Settings to </t>
    </r>
    <r>
      <rPr>
        <sz val="11"/>
        <color rgb="FFFF9900"/>
        <rFont val="Calibri"/>
      </rPr>
      <t>enable</t>
    </r>
    <r>
      <rPr>
        <sz val="11"/>
        <color rgb="FF000000"/>
        <rFont val="Calibri"/>
      </rPr>
      <t xml:space="preserve"> downloads." text below the title
- "OK" button in orange colour with curved edges
- Dotted lines seperating the title and message
- Background of the pop-up should be partially opaque</t>
    </r>
  </si>
  <si>
    <t>VKIDS-773</t>
  </si>
  <si>
    <t>VKIDS-792</t>
  </si>
  <si>
    <t>VK_910</t>
  </si>
  <si>
    <t>Rate Us</t>
  </si>
  <si>
    <t>Validate the functionality for 'Rate Us' link:
Steps:
1. Launch Voot Kids app
2. Tap on Profile icon on top bar
3. Tap on Settings icon on top left &amp; enter valid Parent PIN.
6. Tap on Rate Us.
7. Observe the behaviour</t>
  </si>
  <si>
    <t>https://app.zeplin.io/project/59e4c96bb2d2088b140d00a9/screen/5a5e3971c12cee72a8d1e5d4
https://docs.google.com/document/d/1wEuoZxuQG5bXzz_SfdvfMzimry8FCNwAIjYz1rwKpgA/edit#
Page no. 65</t>
  </si>
  <si>
    <t>VK_911</t>
  </si>
  <si>
    <t>Verify the UI of "Are you happy with Voot Kids Experience" pop-up message: 
Steps:
1. Launch Voot Kids app
2. Tap on Profile icon on top bar
3. Tap on Settings icon on top left &amp; enter valid Parent PIN.
4. Tap on Rate Us
5. Observe the displayed pop up UI</t>
  </si>
  <si>
    <t>Pop-up message should have below mentioned items:
1) "Are You Happy with voot Kids Experience" written in bold text in White colour
2) Top portion of the pop-up should have blue background image
3) "Yes" option card with happy smiley in grey colour
4) "No" option card with Sad smiley in grey colour
5) "Skip for Now" text in bold letter at end of the pop-up message 
- Yes/No option should have curved edges and shadowed
- Entire pop-up message should have curved edges
- Background image should be partially opaque</t>
  </si>
  <si>
    <t>https://zpl.io/bWYYNg1</t>
  </si>
  <si>
    <t>VK_912</t>
  </si>
  <si>
    <t>Verify the functionality of 'Skip For Now' button on the pop-up message
Steps:
1. Launch Voot Kids app
2. Tap on Profile icon on top bar
3. Tap on Settings icon on top left &amp; enter valid Parent PIN.
4. Tap on Rate Us
5. Tap on 'Skip For Now' on the pop-up message
6. Observe the behaviour</t>
  </si>
  <si>
    <t>Tapping on Skip For Now on the pop-up notification should close the pop-up and land on the Settings page.</t>
  </si>
  <si>
    <t>Voot Kids_Product requirements V5.docx - Page No 66</t>
  </si>
  <si>
    <t>Verify the functionality for 'Rate us on the App Store/Play Store' link by clicking on 'Yes' on the pop-up message
Steps:
1. Launch Voot Kids app
2. Tap on Profile icon on top bar
3. Tap on Settings icon on top left &amp; enter valid Parent PIN.
4. Tap on Rate Us
5. Tap on Yes in the pop-up message
6. Observe the behaviour</t>
  </si>
  <si>
    <t>Tapping on Yes, pop-up message “That’s great! How about rating us on the Playstore/App store. CTA - Rate us &amp; Skip for now link" should be displayed</t>
  </si>
  <si>
    <t>VK_914</t>
  </si>
  <si>
    <t>Verify the UI of Rate Us pop-up message post tapping on Yes option:
Steps:
1. Launch Voot Kids app
2. Tap on Profile icon on top bar
3. Tap on Settings icon on top left &amp; enter valid Parent PIN.
4. Tap on Rate Us
5. Tap on Yes in the pop-up message
6. Observe the UI</t>
  </si>
  <si>
    <t>Pop-up message should have below mentioned items:
1) "That's great" written in bold text in White colour
2) Top portion of the pop-up should have blue background image
3) "How about rating us on the Playstore/App store then?" text written in grey colour below the 'That's great'
4) "Rate Us" button in orange colour with curved edges
5) "Skip for Now" text in bold letter at end of the pop-up message 
- Entire pop-up message should have curved edges
- Background image should be partially opaque</t>
  </si>
  <si>
    <t>https://zpl.io/V0yyLRR</t>
  </si>
  <si>
    <t>VK_915</t>
  </si>
  <si>
    <t>Verify the functionality by tapping on 'Rate us ' button in the pop-up
Steps:
1. Launch Voot Kids app
2. Tap on Profile icon on top bar
3. Tap on Settings icon on top left &amp; enter valid Parent PIN.
4. Tap on Rate Us
5. Tap on Yes in the message
6. Tap on 'Rate Us' in the pop-up message
7. Observe the behaviour</t>
  </si>
  <si>
    <t xml:space="preserve">Android - Tapping on ‘Rate us’ should take the user to play store rating page of the voot kids app.
</t>
  </si>
  <si>
    <t>VK_916</t>
  </si>
  <si>
    <t>Verify the functionality by tapping on 'Rate us' button in the pop-up
Pre-condition: If user is trying to Rate for the first time
Steps:
1. Launch Voot Kids app
2. Tap on Profile icon on top bar
3. Tap on Settings icon on top left &amp; enter valid Parent PIN.
4. Tap on Rate Us
5. Tap on Yes in the message
6. Tap on 'Rate Us' in the pop-up message
7. Observe the behaviour</t>
  </si>
  <si>
    <t>iOS - Tapping on ‘Rate us ’ , user should be asked to rate the app on the Rating popup without leaving the app. 
Pop - up Message should have below items
- “Tap a star to rate”  should be displayed .
- There will be 5 stars listed 
- There will be submit and cancel CTAs at the bottom.</t>
  </si>
  <si>
    <t>VK_917</t>
  </si>
  <si>
    <t>Verify if user can successfully rate the application by tapping on the starts and clicking on submit in the pop-up
Pre-condition: If user is trying to Rate for the first time
Steps:
1. Launch Voot Kids app
2. Tap on Profile icon on top bar
3. Tap on Settings icon on top left &amp; enter valid Parent PIN.
4. Tap on Rate Us
5. Tap on Yes in the message
6. Tap on 'Rate Us' in the pop-up message
7. Tap on the stars and give 1-5
8. Tap on Submit
9. Observe the behaviour</t>
  </si>
  <si>
    <t>User should successfully able to rate the application</t>
  </si>
  <si>
    <t>Voot Kids_Product requirements V5.docx - Page No 64</t>
  </si>
  <si>
    <t>VK_918</t>
  </si>
  <si>
    <t>Verify the Cancel button in the 'Tap a star to rate' Pop-up message
Pre-condition: If user is trying to Rate for the first time
Steps:
1. Launch Voot Kids app
2. Tap on Profile icon on top bar
3. Tap on Settings icon on top left &amp; enter valid Parent PIN.
4. Tap on Rate Us
5. Tap on Yes in the message
6. Tap on 'Rate Us' in the pop-up message
7. Tap on Cancel buton in the pop-up
8. Observe the behaviour</t>
  </si>
  <si>
    <t>Tapping on cancel button, pop-up message should be dismissed and land on the settings page</t>
  </si>
  <si>
    <t>VK_919</t>
  </si>
  <si>
    <t>Verify the functionality by tapping on 'Rate Us' button in the pop-up
Pre-condition: If user already rated the app more than once
Steps:
1. Launch Voot Kids app
2. Tap on Profile icon on top bar
3. Tap on Settings icon on top left &amp; enter valid Parent PIN.
4. Tap on Rate Us
5. Tap on Yes in the message
6. Tap on 'Rate Us' in the pop-up message
7. Observe the behaviour</t>
  </si>
  <si>
    <t>The second time if a user is trying to rate the app, should be taken to the voot kid's app store page.</t>
  </si>
  <si>
    <t>VK_920</t>
  </si>
  <si>
    <t>Verify the functionality of 'Skip for Now' button on the rate us pop-up message
Steps:
1. Launch Voot Kids app
2. Tap on Profile icon on top bar
3. Tap on Settings icon on top left &amp; enter valid Parent PIN.
4. Tap on Rate Us
5. Tap on Yes in the message
6. Tap on 'Skip for now' the pop-up message
7. Observe the behaviour</t>
  </si>
  <si>
    <t>Tapping on Skip now the pop-up notification should close the pop-up and land on the settings page</t>
  </si>
  <si>
    <t>VK_921</t>
  </si>
  <si>
    <t>Verify the functionality for 'Rate Us' link by tapping on 'No' on the message
Steps:
1. Launch Voot Kids app
2. Tap on Profile icon on top bar
3. Tap on Settings icon on top left &amp; enter valid Parent PIN.
4. Tap on Rate Us
5. Tap on 'NO' in the pop-up message
6. Observe the behaviour</t>
  </si>
  <si>
    <t>Tapping on No, send feedback pop-up message should be displayed</t>
  </si>
  <si>
    <t>VK_922</t>
  </si>
  <si>
    <t>Verify the UI of rate us pop-up message post tapping on NO
Steps:
1. Launch Voot Kids app
2. Tap on Profile icon on top bar
3. Tap on Settings icon on top left &amp; enter valid Parent PIN.
4. Tap on Rate Us
5. Tap on NO in the pop-up message
6. Observe the UI</t>
  </si>
  <si>
    <t xml:space="preserve">Pop-up message should have below mentioned items:
1) " We're Sorry " written in bold text in White colour
2) Top portion of the pop-up should have blue background image
3) " Tell us how we can improve your experience! " text written in grey colour below the 'We're sorry'
4) " Send Feedback " button in orange colour with curved edges
5) "Skip for Now" text in bold letter at end of the pop-up message 
- Entire pop-up message should have curved edges
- Background image should be partially opaque
For iOS: In case, user clicks NO and says s/he is unhappy with the experience, we ask them to give us feedback. “Help us improve your experience. Give us your feedback.” A text box with no character limit will appear. The page will not be scrollable. </t>
  </si>
  <si>
    <t>https://app.zeplin.io/project/5b080dd3eba862456b2a56c3/screen/5b27aa0acb5696cb12fd398b</t>
  </si>
  <si>
    <t>VK_923</t>
  </si>
  <si>
    <t>Verify the functionality of 'Skip for Now' button the feedback pop-up message
Steps:
1. Launch Voot Kids app
2. Tap on Profile icon on top bar
3. Tap on Settings icon on top left &amp; enter valid Parent PIN.
4. Tap on Rate Us
5. Tap on No in the message
6. Tap on 'Skip for now' on the pop-up message 
7. Observe the behaviour</t>
  </si>
  <si>
    <t>Tapping on Skip now on the pop-up notification should close the pop-up and land on the settings page</t>
  </si>
  <si>
    <t>VK_924</t>
  </si>
  <si>
    <t>Verify the functionality of 'send feedback' button in pop-up message
Steps:
1. Launch Voot Kids app
2. Tap on Profile icon on top bar
3. Tap on Settings icon on top left &amp; enter valid Parent PIN.
4. Tap on Rate Us
5. Tap on 'NO' in the message
6. Tap on 'Send Feedback' button
7. Observe the behaviour</t>
  </si>
  <si>
    <t xml:space="preserve">User should be navigated to Feedback page
</t>
  </si>
  <si>
    <t>VK_925</t>
  </si>
  <si>
    <t>Verify if user can send the feedback successfuly 
Steps:
1. Launch Voot Kids app
2. Tap on Profile icon on top bar
3. Tap on Settings icon on top left &amp; enter valid Parent PIN.
4. Tap on Rate Us
5. Tap on 'NO' in the message
6. Tap on 'Send Feedback' button
7. Enter feedback text and tap on send button
8. Observe the behaviour</t>
  </si>
  <si>
    <t>User should be successfuly able to submit the feedback</t>
  </si>
  <si>
    <t>VK_926</t>
  </si>
  <si>
    <t>Verify the scroll functionality in feedback text box 
Steps:
1. Launch Voot Kids app
2. Tap on Profile icon on top bar
3. Tap on Settings icon on top left &amp; enter valid Parent PIN.
4. Tap on Rate Us
5. Tap on 'NO' in the message
6. Tap on 'Send Feedback' button.
7. Scroll the text box without typing anything
8. Observe the behaviour"</t>
  </si>
  <si>
    <t xml:space="preserve">- The page should not be scrollable. 
-The Send Feedback text box will only be scrollable if user types more than what’s visible on a single page. </t>
  </si>
  <si>
    <t>VK_927</t>
  </si>
  <si>
    <t>Support Contact No.</t>
  </si>
  <si>
    <t>Verify the functionality of support contact number button
Steps:
1. Launch Voot Kids app
2. Tap on Profile icon on top bar
3. Tap on Settings icon on top left &amp; enter valid Parent PIN.
4. Click on Help &amp; Support options
5. Tap on the Support contact button
6. Observe the behviour</t>
  </si>
  <si>
    <t xml:space="preserve">Tapping on Suport contact no. button should open the device's dialer pad with the number pre-filled. </t>
  </si>
  <si>
    <t>https://app.zeplin.io/project/59e4c96bb2d2088b140d00a9/screen/5a5e3971c12cee72a8d1e5d4
https://docs.google.com/document/d/1wEuoZxuQG5bXzz_SfdvfMzimry8FCNwAIjYz1rwKpgA/edit#
Page no. 63</t>
  </si>
  <si>
    <t>VK_928</t>
  </si>
  <si>
    <t>Support email id</t>
  </si>
  <si>
    <t>Verify the functionality of support email id button
Steps:
1. Launch Voot Kids app
2. Tap on profile icon on top bar
3. Tap on Settings icon on top left &amp; enter valid Parent PIN.
4. Click on Help &amp; Support options
5. Tap on the Support email id button
6. Observe the behviour</t>
  </si>
  <si>
    <t xml:space="preserve">Tapping on support email ID button should open the default email app installed in device. 
If there are multiple logged in emails, user will be asked to select the email option he wants to use. 
</t>
  </si>
  <si>
    <t>VK_929</t>
  </si>
  <si>
    <t>Support email id - Data</t>
  </si>
  <si>
    <t>Validate the prefilled data post tapping on support email id button
Steps:
1. Launch Voot Kids app
2. Tap on profile icon on top bar
3. Tap on Settings icon on top left &amp; enter valid Parent PIN.
4. Click on Help &amp; Support options
5. Tap on the Support email id button
6. Choose any email application
6. Observe the behviour</t>
  </si>
  <si>
    <t xml:space="preserve">Pre-filled fields should have below mentioned items-
- From (User’s email)
- To (Support email)
- Subject (User profile ID - non editable)
- User’s unique profile ID, email, mobile (if available), device details should be passed to Zendesk (customer care tool) along with the message in email body. 
</t>
  </si>
  <si>
    <t>VKIDS-785</t>
  </si>
  <si>
    <t>VKIDS-790</t>
  </si>
  <si>
    <t>VK_930</t>
  </si>
  <si>
    <t>Coach Card</t>
  </si>
  <si>
    <t>Coach Card - Profile Icon</t>
  </si>
  <si>
    <t xml:space="preserve">Verify the Coach Card for profile icon in top bar when user access the app for 1st time:
Steps:
1. Launch Voot Kids app
2. Complete Sign Up/Login process
3. Look for Profile icon Coach Card.
</t>
  </si>
  <si>
    <t>Coach Card UI should be as : -
1. Message should be displayed as "Go here to change your avatars, profile or settings.. 
2. Close button on RHS of coach card.
3. Avatar icon on LHS of coach card
2. Only Coach card and Profile icon should be highlighted and the background should be greyed out.
Note : Coach card should be curved in edges &amp; should be in white color.</t>
  </si>
  <si>
    <t>https://app.zeplin.io/project/5ac5f1a650595036620957f3/screen/5ac73eda4ac0ecde478c6549
Voot Kids_Product requirements V5.docx - Page 73</t>
  </si>
  <si>
    <t>VK_931</t>
  </si>
  <si>
    <t>Verify the Close icon functionality for the Profile - coach card 
Pre-condition : Applicable when user access the feature for first time
Steps:
1. Launch Voot Kids app
2. Complete Sign Up/Login process
3. Tap on Close icon on the profile coach card
4. Observe the functionality.</t>
  </si>
  <si>
    <t>Coach card should dismiss by tapping on Close icon or anywhere on the screen.</t>
  </si>
  <si>
    <t xml:space="preserve">VKIDS-784
</t>
  </si>
  <si>
    <t xml:space="preserve">VKIDS-791
</t>
  </si>
  <si>
    <t>VK_932</t>
  </si>
  <si>
    <t>Coach Card - Tabs</t>
  </si>
  <si>
    <t>Coach Card - Tabs Navigation</t>
  </si>
  <si>
    <t xml:space="preserve">Verify the Coach Card  when accessing any tab(default My Stuff)
Steps:
1. Launch Voot Kids app
2. Complete Sign Up/Login process
3. Look for navigation tabs - coach card.
</t>
  </si>
  <si>
    <t xml:space="preserve"> Coach card UI should be as :-
1. Coach card message should be displayed as “Switch between videos, books and audiobooks here….” on navigating to any of the tabs for first time  with a avatar.
2. Close icon on RHS of coach card
3. Avatar icon on LHS of coach card.
4. Coach card and navigated tab should be highlighted and the rest of the area should be greyed out.
Note : Coach card should be have curved edges.</t>
  </si>
  <si>
    <t>https://app.zeplin.io/project/5ac5f1a650595036620957f3/screen/5ac73ed9da5f16d637b041e3
Voot Kids_Product requirements V5.docx - Page No 73</t>
  </si>
  <si>
    <t>VK_933</t>
  </si>
  <si>
    <t>Verify the Close icon functionality for the tabs - coach card 
Pre-condition : Applicable when user access the feature for first time
Steps:
1. Launch Voot Kids app
2. Complete Sign Up/Login process
3.  Tap on Close icon on the tab bar coach card
4. Observe the functionality.</t>
  </si>
  <si>
    <t>VK_934</t>
  </si>
  <si>
    <t>Coach Card - Chromecast</t>
  </si>
  <si>
    <t>Verify coach card for Chromecast feature:
Steps:
1. Launch Voot Kids app.
2. Complete Sign Up/Login process
3. Look for Chromecast feature coachcard</t>
  </si>
  <si>
    <t>Coach Card UI should be as : -
1. Message should be displayed as "“Click here to cast on your TV “
2. Close button on RHS of coach card.
3. Avatar icon on LHS of coach card
2. Only Coach card and Chromecast icon should be highlighted and the background should be greyed out.
Note : Coach card should be curved in edges &amp; should be in white color.</t>
  </si>
  <si>
    <t xml:space="preserve">
Voot Kids_Product requirements V5.docx - Page 74</t>
  </si>
  <si>
    <t>icon, colour &amp; curved edges cant be verified. Property required for Avatar icon</t>
  </si>
  <si>
    <t>VK_935</t>
  </si>
  <si>
    <t>Verify Close icon functionality for Chromecast coach card:
Steps:
1. Launch Voot Kids app.
2. Complete Sign Up/Login process.
3. Tap on Close icon of Chromecast coachcard.
4. Observe the fnunctionality.</t>
  </si>
  <si>
    <t>VK_936</t>
  </si>
  <si>
    <t>Coach Card - More Button</t>
  </si>
  <si>
    <t>Verify coach card for 'See All' button feature:
Steps:
1. Launch Voot Kids app.
2. Complete Sign Up/Login process
3. Look for More button feature coachcard</t>
  </si>
  <si>
    <t>Coach Card UI should be as : -
1. Message should be displayed as "Tap the orange buttons to see more shows.. “
2. Close button on RHS of coach card.
3. Avatar icon on LHS of coach card
2. Only Coach card and More button should be highlighted and the background should be greyed out.
Note : Coach card should be curved in edges &amp; should be in white color.</t>
  </si>
  <si>
    <t xml:space="preserve">
Voot Kids_Product requirements V5.docx - Page 76
https://app.zeplin.io/project/5ac5f1a650595036620957f3/screen/5ac73eda15dd16183311da9c</t>
  </si>
  <si>
    <t>VK_937</t>
  </si>
  <si>
    <r>
      <t xml:space="preserve">Tapping on 'Rate Us' - should throw a pop-up message - “Are You Happy With Voot Kids Experience?" with  Yes/No. options.
</t>
    </r>
    <r>
      <rPr>
        <sz val="11"/>
        <color rgb="FFFF9900"/>
        <rFont val="Calibri"/>
      </rPr>
      <t>Also, the pop up should have 'Skip For Now' option.</t>
    </r>
  </si>
  <si>
    <t>VK_938</t>
  </si>
  <si>
    <t>Coach Card - Carousel</t>
  </si>
  <si>
    <t>Verify coach card for carousel coach card:
Steps:
1. Launch Voot Kids app.
2. Complete Sign Up/Login process
3. Look for carousel section coachcard</t>
  </si>
  <si>
    <t>Coach Card UI should be as : -
1. Message should be displayed as "Select the latest shows and characters here... “
2. Close button on RHS of coach card.
3. Avatar icon on LHS of coach card
2. Only Coach card and carousel section should be highlighted and the background should be greyed out.
Note : Coach card should be curved in edges &amp; should be in white color.</t>
  </si>
  <si>
    <t xml:space="preserve">
https://app.zeplin.io/project/5ac5f1a650595036620957f3/screen/5ac73ed9b19c747c3a03b097</t>
  </si>
  <si>
    <t>VK_939</t>
  </si>
  <si>
    <t>Verify Close icon functionality for Carousel coach card:
Steps:
1. Launch Voot Kids app.
2. Complete Sign Up/Login process.
3. Tap on Close icon of carousel coachcard.
4. Observe the fnunctionality.</t>
  </si>
  <si>
    <t>VKIDS-784
VKIDS-785</t>
  </si>
  <si>
    <t>VKIDS-791
VKIDS-790</t>
  </si>
  <si>
    <t>VK_940</t>
  </si>
  <si>
    <t>Interruptions</t>
  </si>
  <si>
    <t>Verify coach card availabilty post performing any sort interruptions(Minimize and resume/Network/Call/lock and unlock)
Pre-condition : Applicable when user access the feature for first time
Steps:
1. Launch Voot kids app
2. Complete Sign Up/Login Process
3. Tap on any icon for 1st time and switch to any tab for 1st time.
4. Do any sort of interruptions((Minimize and resume/Network/Call/lock and unlock)
5. look for coach card.</t>
  </si>
  <si>
    <t>On performing any sort of interruptions, coach card should be present on accessing voot kids app</t>
  </si>
  <si>
    <t>VK_941</t>
  </si>
  <si>
    <t>Device - Clear data</t>
  </si>
  <si>
    <t xml:space="preserve">Verify the coach card availability post clearing app data from device settings
Steps:
1. Launch Voot kids app
2. Complete Sign up/Login process
3. Use the app for some time
4.  Navigate to App info and clear data
5. Launch Voot Kids app
6.  Tap on any icon for 1st time and switch to any tab for 1st time.
7. Look for coach card.
</t>
  </si>
  <si>
    <t>Coach card should be displayed on clearing app data</t>
  </si>
  <si>
    <t>VK_942</t>
  </si>
  <si>
    <t>Different Login</t>
  </si>
  <si>
    <t xml:space="preserve">Verfiy the coach card displayed when user login/Sign Up with different account on the same device
Steps:
1. Launch Voot kids app
2. Complete Sign Up/Login process
3. Use the app for some time
4. Navigate to settings and tap on logout button
5. Tap on "Sign Up for 30 days" / Login 
6. Sign Up/Login with different account
7. Tap on any icon for 1st time and switch to any tab for 1st time.
8. Look for coach card.
</t>
  </si>
  <si>
    <t>VKIDS-770</t>
  </si>
  <si>
    <t>VKIDS-794</t>
  </si>
  <si>
    <t>VK_943</t>
  </si>
  <si>
    <t>Downloads</t>
  </si>
  <si>
    <t>My Stuff - Segmented Tab - Downloads</t>
  </si>
  <si>
    <t>Downloads Tab UI</t>
  </si>
  <si>
    <t>Verify the UI of Downloads tab when there are no downloaded assets:
Steps:
1. Launch the app.
2. Login with valid credentials.
3. Navigate to My Stuff tab
4. Scroll down and tap on Downloads tab
5. Observe the UI</t>
  </si>
  <si>
    <t xml:space="preserve">The following items should be displayed in the downloads tab:
1. Text copy - " NOTHING HERE " in bold text in grey colour
2. " Start browsing and download your favourite books, episodes, audiobooks for an offline experience " text written below the Bold text in black colour
3. Downloads tab should be highlighted on top </t>
  </si>
  <si>
    <t>https://docs.google.com/document/d/1wEuoZxuQG5bXzz_SfdvfMzimry8FCNwAIjYz1rwKpgA/edit?ts=5acdc9fa#</t>
  </si>
  <si>
    <r>
      <t xml:space="preserve">Coach card should </t>
    </r>
    <r>
      <rPr>
        <b/>
        <sz val="11"/>
        <rFont val="Calibri"/>
      </rPr>
      <t>NOT</t>
    </r>
    <r>
      <rPr>
        <sz val="11"/>
        <color rgb="FF000000"/>
        <rFont val="Calibri"/>
      </rPr>
      <t xml:space="preserve"> be displayed when user login/Sign upwith different account on the same device</t>
    </r>
  </si>
  <si>
    <t>Verify the UI of Downloads tab when there are available contents:
Steps:
1. Launch the app.
2. Login with valid credentials.
3. Navigate to My Stuff tab
4. Scroll down and tap on Downloads tab
5. Observe the UI</t>
  </si>
  <si>
    <t>The following items should be displayed in the downloads tab:
1. Edit Downloads button on the top in orange colour with curved edges
2. Profile names written above the respective downloaded contents(1st profile - My Downloads should be present and profile name should be present for remaining profiles)
3. Downloaded Episodes/Ebooks/audiobooks.
4. Memory available indicating bar 
5. "Available Space" written in bold text
6. Progress bar in orange colour with filled data and black colour with remaining
7. Available space in GB reamaining (Eg. 49 GB of 68 GB remaining ) and Numbers should be written in orange colour
8. Downloads tab should be highlighted on top 
Dotted lines seperating between each individual profile if there are more than 2 profiles</t>
  </si>
  <si>
    <t>https://zpl.io/aRPPG9r</t>
  </si>
  <si>
    <t>VK_945</t>
  </si>
  <si>
    <t>Downloads Tab</t>
  </si>
  <si>
    <t>Verify if downloaded/downloading contents are present under respective profile names in Downloads tab
Pre condition: User should have more than 2 profiles
Steps:
1. Launch the app.
2. Login with valid credentials.
3. Download any content from profile1
5. Switch the profile
6. Download any content from profile2
7. Navigate to downloads tab
8. Observe the behaviour</t>
  </si>
  <si>
    <t>Downloading/downloaded/queued contents of individual profile should be present under their respective profile names</t>
  </si>
  <si>
    <t>VK_946</t>
  </si>
  <si>
    <t>Downloads Tab - Sorting order</t>
  </si>
  <si>
    <t>Verify the sorting order of profiles in Downloads tab
Pre condition: i) User should have more than 2 profiles
ii) Each user should have some downloaded contents
Steps:
1. Launch the app.
2. Login with valid credentials.
3. Navigate to downloads tab
4. Observe the Sorting order</t>
  </si>
  <si>
    <t xml:space="preserve">The first profile would be the active profile and rest of them sorted alphabetically. </t>
  </si>
  <si>
    <t>VK_947</t>
  </si>
  <si>
    <t>Downloads Tab - Sorting order post switching profile</t>
  </si>
  <si>
    <t>Verify the sorting order of profiles in Downloads tab post switching a profile
Pre condition: i) User should have more than 2 profiles
ii) Each user should have some downloaded contents
Steps:
1. Launch the app.
2. Login with valid credentials.
3. Navigate to switch profile screen
4. Switch a profile from profile1 to profile2
5. Navigate to downloads tab in My stuff
6. Observe the behaviour</t>
  </si>
  <si>
    <t>Switched profile should attain the first position in the Downloads tab</t>
  </si>
  <si>
    <t>VK_948</t>
  </si>
  <si>
    <t>Downloads Tab post creating profile</t>
  </si>
  <si>
    <t>Verify if Downloaded contents are available in downloads tab post creating profile and downloading
Steps:
1. Launch the app.
2. Login with valid credentials.
3. Create a new profile from switch profile screen
4. Download any content
5. Navigate to downloads tab
6. Observe the behaviour</t>
  </si>
  <si>
    <t>All the contents should be displayed below the newly created profile and added profile should be sorted accordigngly in Downloads tab</t>
  </si>
  <si>
    <t>VK_949</t>
  </si>
  <si>
    <t>Downloads Tab post deleting profile</t>
  </si>
  <si>
    <t>Verify if contents available in downloads tab post deleting profile
Pre condition: i) User should have more than 2 profiles
ii) Each user should have some downloaded contents
Steps:
1. Launch the app.
2. Login with valid credentials.
3. Delete a profile from settings screen
4. Navigate to downloads tab
5. Observe the behaviour</t>
  </si>
  <si>
    <t>All contents associated with the deleted profile should be available below the last Profile name if profile is deleted.</t>
  </si>
  <si>
    <t>VK_950</t>
  </si>
  <si>
    <t>Verify the UI of the downloads tab when there are contents with different download states:
Pre-condition: Downloads tab should contain contents with different download states.eg:Downloaded,in-Progress and queued
Steps:
1. Launch Voot Kids app.
2. Login with valid credentials.
3. Navigate to My Stuff tab
4. Scroll down and tap on Downloads tab
5. Observe the UI</t>
  </si>
  <si>
    <t xml:space="preserve">The downoads tab should contain the following:
1. Downloaded Episodes/Books/Audiobooks.
2. Download in-progress Episodes/Books/Audiobooks.
3. Queued Episodes/Books/Audiobooks.
</t>
  </si>
  <si>
    <t>VK_951</t>
  </si>
  <si>
    <t>Episodes - Metadata</t>
  </si>
  <si>
    <t>Verify the meta data for episode cards:
Pre-condition: User should have downloaded episode contents or Episodes should be downloading
Steps:
1. Launch the app.
2. Login with valid credentials.
3. Navigate to My Stuff tab
4. Scroll down and tap on Downloads tab
5. Observe the meta data displayed for episode cards.</t>
  </si>
  <si>
    <t>All the episode contents should have appropriate 
- Thumbnail
- Episode title
- Episode numbers
- Episode size in MB</t>
  </si>
  <si>
    <t>VK_952</t>
  </si>
  <si>
    <t>Ebooks - Metadata</t>
  </si>
  <si>
    <t>Verify the meta data for Ebooks:
Pre-condition: User should have downloaded Ebook contents or Ebook content should be downloading
Steps:
1. Launch Voot Kids app.
2. Login with valid credentials.
3. Navigate to My Stuff tab
4. Scroll down and tap on Downloads tab
5. Observe the metadata displayed for Ebooks.</t>
  </si>
  <si>
    <t>All the Ebook contents should have appropriate 
- Thumbnail
- Ebook title
- Ebook size in MB</t>
  </si>
  <si>
    <t>VK_953</t>
  </si>
  <si>
    <t xml:space="preserve"> Audio Books - Metadata</t>
  </si>
  <si>
    <t>Verify the metadata displayed for Audio Books:
Pre-condition: User should have downloaded Audio Books contents or Audio Books content should be downloading
Steps:
1. Launch the app.
2. Login with valid credentials.
3. Navigate to My Stuff Tab
4. Scroll down and tap on Downloads tab
5. Observe the metadata displayed for Audio Book cards.</t>
  </si>
  <si>
    <t>All the Audio Books contents should have appropriate 
- Thumbnail
- Audio Book title
- Audio Book size in MB</t>
  </si>
  <si>
    <t>VK_954</t>
  </si>
  <si>
    <t>Downloads - Episodes</t>
  </si>
  <si>
    <t>Downloading(In Progress) Content</t>
  </si>
  <si>
    <t>Verify if Downloading content from 'Download Episodes' is reflected in Downloads tab
Steps:
1. Launch the app.
2. Login with valid credentials.
3. Navigate to any show detail screen
4. Tap on the Download Episodes button
5. Tap on any of the contents. (whose status is yet to download)
6. Repeat Step 4 to Step 5 for 4-5 cards. 
7. Then navigate to Downloads tab under My stuff
8. Observe the cards displayed under My Stuff - Downloads segmented tab.</t>
  </si>
  <si>
    <t>The contents which were kept for download in 'Download Episodes' screen should reflect under my Stuff - Downloads tab.</t>
  </si>
  <si>
    <t>https://docs.google.com/document/d/1wEuoZxuQG5bXzz_SfdvfMzimry8FCNwAIjYz1rwKpgA/edit?ts=5acdc9fa#
Page 20</t>
  </si>
  <si>
    <t>VK_955</t>
  </si>
  <si>
    <t>Downloaded Content</t>
  </si>
  <si>
    <t>Verify if Downloaded content from 'Download Episodes' is reflected in Downloads tab
Steps:
1. Launch the app.
2. Login with valid credentials.
3. Navigate to any show detail screen
4. Tap on the Download Episodes button
5. Tap on any of the contents. (whose status is yet to download)
6. Then navigate to Downloads tab under My stuff
7. Observe the cards displayed under My Stuff - Downloads segmented tab.</t>
  </si>
  <si>
    <t>All completely downloaded contents should reflect under My Stuff - Downloads tab.</t>
  </si>
  <si>
    <t>VK_956</t>
  </si>
  <si>
    <t>Queued Content</t>
  </si>
  <si>
    <t>Verify if Queued content from 'Download Episodes' is reflected in Downloads tab
Steps:
1. Launch the app.
2. Login with valid credentials.
3. Navigate to any show detail screen
4. Tap on the Download Episodes button
5. Tap on any of the contents. (whose status is yet to download)
6. Repeat Step 5 - Step 7 for 4-5 cards.
7. Then navigate to Downloads tab under My stuff
8. Observe the cards displayed under My Stuff - Downloads segmented tab.</t>
  </si>
  <si>
    <t>Queued content from Episodes should be reflected in Downloads tab</t>
  </si>
  <si>
    <t>VK_957</t>
  </si>
  <si>
    <t xml:space="preserve"> Available Space</t>
  </si>
  <si>
    <t xml:space="preserve">Verify that total remaining space available information in displayed below the Downloads tab section under My Stuff:
Pre Condition: Keep few contents for download.
Steps:
1. Launch the app.
2. Login with valid credentials.
3. Navigate to Downloads tab under My Stuff.
4. Observe the Manage space option present at bottom of the Downloads tab. </t>
  </si>
  <si>
    <t xml:space="preserve">Total remaining space available out of the total memory information should be displayed in the bottom of the screen. </t>
  </si>
  <si>
    <t>VK_958</t>
  </si>
  <si>
    <t xml:space="preserve"> Total Space</t>
  </si>
  <si>
    <t xml:space="preserve">Validate the total memory information displayed under Downloads tab is as per device internal storage
Steps:
1. Launch the app.
2. Login with valid credentials.
3. Navigate to Downloads tab under My Stuff.
4. Observe the total space option displayed </t>
  </si>
  <si>
    <t>Total space displayed should match with device's internal total storage .
- [ Should be tested on Various devices having different internal storage ]</t>
  </si>
  <si>
    <t>VK_959</t>
  </si>
  <si>
    <t xml:space="preserve"> Available Space - Updated</t>
  </si>
  <si>
    <t>Verify if Remaining space gets updated accordingly when each time user downloads a content
Steps:
1.launch the app.
2.Login with valid credentials.
3. Download any content
4. Observe the 'Available space' section and progress bar in bottom of the downloads tab</t>
  </si>
  <si>
    <t>Each time user downloads a content progress bar should be filled accordingly and remaning space should be updated (Depends upon the file size of the downloaded content)</t>
  </si>
  <si>
    <t>VK_960</t>
  </si>
  <si>
    <t xml:space="preserve"> Available Space - Downgraded</t>
  </si>
  <si>
    <t>Verify if Remaining space gets Downgraded accordingly when each time user delets a downloaded content
Steps:
1. Launch the app.
2. Login with valid credentials.
3. Download any content
4. Delete the downloaded content
5. Observe the 'Available space' section and progress bar in bottom of the downloads tab</t>
  </si>
  <si>
    <t>Each time user delets a downloaded content progress bar should be decreased accordingly and remaning space should be updated (Depends upon the file size of the downloaded content)</t>
  </si>
  <si>
    <t>VK_961</t>
  </si>
  <si>
    <t xml:space="preserve"> Available Space - Post exceeding Total storage</t>
  </si>
  <si>
    <t>Verify proper error message is displayed post exceeding Total storage 
Steps:
1. Launch the app.
2. Login with valid credentials.
3. Download all contents till it exceeds total storage
4. Try to download any other content
5. Observe the behaviour</t>
  </si>
  <si>
    <t xml:space="preserve">Error message "Not enough space available. Please delete existing items to initiate download" should be displayed  and user should not be able allowed to download the content post exceeding the total storage of device.
</t>
  </si>
  <si>
    <t>https://docs.google.com/document/d/1wEuoZxuQG5bXzz_SfdvfMzimry8FCNwAIjYz1rwKpgA/edit?ts=5acdc9fa#bookmark=id.2s8eyo1
Page No. 22</t>
  </si>
  <si>
    <t>Not automatable-&gt;Requires to fill storage space completely</t>
  </si>
  <si>
    <t>VK_962</t>
  </si>
  <si>
    <t>Verify download functionality when internal storage is full and SD card storage is empty.
Pre Condition: Device internal storage should be full
Steps:
1. Launch Voot Kids app.
2. Login/Sign Up with valid credential.
3. Try downloading any content.
4. Observe the behavior.</t>
  </si>
  <si>
    <t>Content should download in SD card when device internal storage is full.</t>
  </si>
  <si>
    <t>VK_963</t>
  </si>
  <si>
    <t>See All button availablity</t>
  </si>
  <si>
    <t>Verify that ''See All'' button is not present for the Downloads tab under My Stuff:
Pre Condition: Make sure to keep more than 8 cards under Downloads tab which can be of different download states.
Steps:
1. Launch the app.
2. Login with valid credentials.
3. Navigate to Downloads tab under My Stuff.
4. Scroll down 
5. Look for See All button</t>
  </si>
  <si>
    <t>See All' button should NOT be present on the bottom of the downloads screen.
All the downloaded/download in-progress content items should show up here.</t>
  </si>
  <si>
    <t>VK_964</t>
  </si>
  <si>
    <t>Edit Downloads button</t>
  </si>
  <si>
    <t>Verify 'Edit Downloads' button functionality: 
Pre Condition: Few cards should be under Downloads tab.
Steps:
1.Launch the app.
2.Login with valid credentials.
3.Navigate to Downloads tab under My Stuff.
4.Tap on Edit Downoads button.
5. Observe the functionality.</t>
  </si>
  <si>
    <t>User should be navigated to the Edit Downloads screen.</t>
  </si>
  <si>
    <t>https://docs.google.com/document/d/1wEuoZxuQG5bXzz_SfdvfMzimry8FCNwAIjYz1rwKpgA/edit?ts=5acdc9fa#
Page 22</t>
  </si>
  <si>
    <t>VK_965</t>
  </si>
  <si>
    <t>Show Detail Page - Download Episodes</t>
  </si>
  <si>
    <t>Download Episodes - Navigation</t>
  </si>
  <si>
    <t>Verify the functionality when tapping on 'Download Episodes' in show detail screen:
Steps:
1. Launch Voot Kids app.
2. Login with valid credentials.
3. Navigate to any show detail screen
4. Tap on 'Download Episodes'
5. Observe the behaviour</t>
  </si>
  <si>
    <t>User should be navigated to Download Episodes screen.</t>
  </si>
  <si>
    <t>https://docs.google.com/document/d/1wEuoZxuQG5bXzz_SfdvfMzimry8FCNwAIjYz1rwKpgA/edit?ts=5acdc9fa#
Page 21</t>
  </si>
  <si>
    <t>Download Episodes</t>
  </si>
  <si>
    <t>Download Episodes - UI</t>
  </si>
  <si>
    <t>Verify the UI of Download Episodes page
Steps:
1. Launch the app.
2. Login with valid credentials.
3. Navigate to any Show detail screen
4. Tap on 'Download Episodes'
5. Observe the navigated page UI</t>
  </si>
  <si>
    <t>The Download Episodes screen should contain the following items:
1. "Download Episodes" text on top in bold text
2. Back arrow in top left
3. List of episodes(first 10 episodes) with Episode thumbnail,Episode title,Episode number and download state icons
Note: File size metadata is removed now as per VKIDS-343</t>
  </si>
  <si>
    <t>VK_967</t>
  </si>
  <si>
    <t>Verify the UI of Download Episodes page when user has not downloaded any episode
Steps:
1. Launch the app.
2. Login with valid credentials.
3. Navigate to any show detail screen
4. Tap on 'Download Episodes'
5. Observe the UI</t>
  </si>
  <si>
    <t>- All Episodes related to the show should be displayed
- Download icon(Yet to take download) on right side of the each episode card should be displayed</t>
  </si>
  <si>
    <t>VK_968</t>
  </si>
  <si>
    <t>Download Episodes - Lazy Load</t>
  </si>
  <si>
    <t xml:space="preserve">Verify that by deafult only 10 episodes should load &amp; lazy load concept should work for the rest of the episodes in 'Download Episodes' screen:
Precondition: More than 10 Episodes should be present
Steps:
1. Launch the app.
2. Login with valid credentials.
3. Navigate to any show detail screen
4. Tap on 'Download Episodes'
5. Scroll down the Download Episodes screen.
6. Observe the cards loading logic. </t>
  </si>
  <si>
    <t>By default,10 episodes should be displayed and on scrolling down more contents should lazy load</t>
  </si>
  <si>
    <t>VK_969</t>
  </si>
  <si>
    <t>Download Episodes - Download States</t>
  </si>
  <si>
    <t>Verify different states of downloads in 'Download Episodes' screen:
Pre-condition:User should have download in-progress,downloaded,queued and yet to download contents
Steps:
1. Launch the app.
2. Login with valid credentials.
3. Navigate to any show detail screen
4. Tap on 'Download Episodes'
5. Observe the download states for listed episodes.</t>
  </si>
  <si>
    <t xml:space="preserve">Episodes under Download Episodes screen should have only below listed states:
- Downloaded
- In-Progress
- Queued 
- Yet to download </t>
  </si>
  <si>
    <t>VK_970</t>
  </si>
  <si>
    <t>Download Episodes - Download States UI</t>
  </si>
  <si>
    <t>Verify the UI of Download States icons:
Pre-condition: User should have cards with In-Progress, Downloaded, Queued and Yet to Download states
Steps:
1. Launch the app.
2. Login with valid credentials.
3. Navigate to any show detail screen
4. Tap on 'Download Episodes'
5. Observe the Download state icon UI for all category cards.</t>
  </si>
  <si>
    <t>- Downloaded cards should have - Play icon in green colour. Small play icon inside the box in white color
- In Progress cards should have - Stop icon and progress bar filling outside the Square in blue colour and small square inside should be filled in blue colour
- Queued cards should have - Stop icon and grey colour in square and small square inside should be filled in grey colour
- Yet to take action content cards - should have Download icon inside the square in black colour</t>
  </si>
  <si>
    <t>VK_971</t>
  </si>
  <si>
    <t>Download Episodes - Sorting order</t>
  </si>
  <si>
    <t>Verify sorting order of the episodes present in 'Download Episodes' screen by default(when none of the download action called on any of the episodes):
Steps:
1. Launch the app.
2. Login with valid credentials.
3. Navigate to any Show detail screen
4. Tap on 'Download Episodes'
5. Observe the Sorting order for the displayed episodes.</t>
  </si>
  <si>
    <t>The sorting order of all the episodes in the download episodes screen should in ascending order.</t>
  </si>
  <si>
    <t>VK_972</t>
  </si>
  <si>
    <t>Download Episodes - Sorting order on Download states</t>
  </si>
  <si>
    <t>Verify sorting order of the episodes present in 'Download Episodes' screen with different download states:
Pre-condition:User should have cards in downloaded, in-progress, queued and yet to download contents
Steps:
1. Launch the app.
2. Login with valid credentials.
3. Navigate to any show detail screen
4. Tap on 'Download Episodes'
5. Observe the sorting order for the displayed cards.</t>
  </si>
  <si>
    <t>The priority of sorting should be in the following order:
1. Downloaded contents.
2. Download In-Progress contents.
3. Queued contents.
4. Yet to download contents.</t>
  </si>
  <si>
    <t>VK_973</t>
  </si>
  <si>
    <t>Download Episodes - Sorting order - Sub sort</t>
  </si>
  <si>
    <t>Verify sorting order of the episodes post download completion(Sub-sort):
Pre-condition: User should have cards in downloaded, in-progress, queued and yet to download contents
Steps:
1. Launch the app.
2. Login with valid credentials.
3. Navigate to any show detail screen
4. Tap on 'Download Episodes'
5. Observe the sorting order within the type of cards.</t>
  </si>
  <si>
    <t>The cards should be sorted in an ascending order for each type of download action cards.</t>
  </si>
  <si>
    <t>VK_974</t>
  </si>
  <si>
    <t>Episodes - Completely Downloaded - Metadata</t>
  </si>
  <si>
    <t>Verify the metadata for the completely downloaded cards:
Pre-condition: User should have downloaded contents in the Download Episode screen.
Steps:
1. Launch the app.
2. Login with valid credentials.
3. Navigate to any show detail screen
4. Tap on 'Download Episodes'
5. Observe the metadata for the downloaded contents.</t>
  </si>
  <si>
    <t>The downloaded contents should have below metadata (2 to 4 should be same order as listed below): 
1. Thumbnail.
2. Episode title
3. Episode number
4. File Size in MB
5. Play icon in green color ( Downloaded content icon should have Play icon in green colour outside the play icon and play icon should be filled in green colour )</t>
  </si>
  <si>
    <t>Episodes - In Progress - Metadata</t>
  </si>
  <si>
    <t>Verify the metadata for the in-progress cards:
Pre-condition: User should have cards which are in-progress in the Download Episode screen.
Steps:
1. Launch the app.
2. Login with valid credentials.
3. Navigate to any show detail screen
4. Tap on 'Download Episodes'
5. Observe the metadata for the cards which are in-progress state.</t>
  </si>
  <si>
    <t>The Download In-progress contents should have below metadata (2 to 4 should be same order as listed below):
1. Thumbnail.
2. Episode title
3. Episode number
4. Stop icon in Blue color ( Progress bar filling outsiude the Square in blue colour and small square inside should be filled in blue colour )
Note: File size metadata is removed now as per VKIDS-343</t>
  </si>
  <si>
    <t>Episodes - Queued - Metadata</t>
  </si>
  <si>
    <t>Verify the metadata for the queued cards:
Pre-condition: User should have cards which are in queued state in the Download Episode screen.
Steps:
1. Launch the app.
2. Login with valid credentials.
3. Navigate to any show detail screen
4. Tap on 'Download Episodes'
5. Observe the metadata for the cards which are in queued state.</t>
  </si>
  <si>
    <t>The Queued contents should have below metadata(2 to 4 should be same order as listed below):
1. Thumbnail.
2. Episode title
3. Episode number
4. Stop icon in Grey color ( Grey colour in square and small square inside should be filled in grey colour )
Note: File size metadata is removed now as per VKIDS-343</t>
  </si>
  <si>
    <t>Episodes - Yet to take Download Action - Metadata</t>
  </si>
  <si>
    <t>Verify the metadata for the 'Yet to take Download action' cards:
Pre-condition: User should have cards for which download action is not initiated.
Steps:
1. Launch the app.
2. Login with valid credentials.
3. Navigate to any show detail screen
4. Tap on 'Download Episodes'
5. Observe the metadata for the cards for which download action is not initiated.</t>
  </si>
  <si>
    <t>The 'Yet to take Download action' contents should have below metadata(2 to 4 should be same order as listed below): 
1. Thumbnail.
2. Episode title
3. Episode number
4. Download button with download icon in black color
Note: File size metadata is removed now as per VKIDS-343</t>
  </si>
  <si>
    <t>VK_978</t>
  </si>
  <si>
    <t>Completely Downloaded - Tap</t>
  </si>
  <si>
    <t>Verify the functionality by tapping on 'Completely Downloaded' episode cards in 'Download Episodes' screen:
Pre-condition:User should have downloaded contents in the Download Episodes screen
Steps:
1. Launch the app.
2. Login with valid credentials.
3. Navigate to any show detail screen
4. Tap on 'Download Episodes'
5. Tap on any completely downloaded content
6. Observe the functionality.</t>
  </si>
  <si>
    <t>Playback for the downloaded content should initiate when user taps on any of the downloaded content.</t>
  </si>
  <si>
    <t>VK_979</t>
  </si>
  <si>
    <t>In Progress Cards - Tap</t>
  </si>
  <si>
    <t>Verify the functionality by tapping on 'In Progress' status episodes in 'Download Episodes' screen:
Pre-condition:User should have in-progress cards in the Download Episode screen
Steps:
1. Launch the app.
2. Login with valid credentials.
3. Navigate to any show detail screen
4. Tap on 'Download Episodes'
5. Tap on any in-progress cards.
6. Observe the functionality.</t>
  </si>
  <si>
    <t xml:space="preserve">Tapping on the in-process icon should show up a native pop-up with a ‘Cancel download’ &amp; 'Cancel' actions.
</t>
  </si>
  <si>
    <t>Cancel Button' is not displayed</t>
  </si>
  <si>
    <t>VK_980</t>
  </si>
  <si>
    <t>In Progress Cards - Cancel Download - Tap</t>
  </si>
  <si>
    <t>Verify the "Cancel download" button functionality in the pop-up:
Pre-condition:User should have Download in-progress contents in the Download episode screen
Steps:
1. Launch the app.
2. Login with valid credentials.
3. Navigate to any show detail screen
4. Tap on 'Download Episodes'
5. Tap on any download in in-progress content.
6. Tap on Cancel Download button in pop-up
7. Observe the behaviour</t>
  </si>
  <si>
    <t>On tapping the Cancel Download button, the downloading should terminate and pop-up should be dismissed.</t>
  </si>
  <si>
    <t>VK_981</t>
  </si>
  <si>
    <t>In Progress Cards - Cancel - Tap</t>
  </si>
  <si>
    <t>Verify the "Cancel " button functionality in the pop-up:
Pre-condition:User should have Download in-progress contents in the Download episode screen
Steps:
1. Launch the app.
2. Login with valid credentials.
3. Navigate to any show detail screen
4. Tap on 'Download Episodes'
5. Tap on any download in in-progress content.
6. Tap on Cancel button in pop-up
7. Observe the behaviour</t>
  </si>
  <si>
    <t>On tapping the Cancel button, download cancel pop-up should close and the content should be retained in the same state.</t>
  </si>
  <si>
    <t>VK_982</t>
  </si>
  <si>
    <t>Queued Cards - Tap</t>
  </si>
  <si>
    <t>Verify the functionality by tapping 'Queued' status episodes in 'Download Episodes' screen:
Pre-condition:User should have Queued contents in the Download Episode screen
Steps:
1. Launch the app.
2. Login with valid credentials.
3. Navigate to any show detail screen
4. Tap on 'Download Episodes'
5. Tap on any Queued content.
6. Observe the behaviour</t>
  </si>
  <si>
    <t>Tapping on the queued icon should show up a native pop-up with a ‘Cancel download’ &amp; Cancel actions.</t>
  </si>
  <si>
    <t>VK_983</t>
  </si>
  <si>
    <t>Queued Cards - Cancel Download - Tap</t>
  </si>
  <si>
    <t>Verify the "Cancel Download" button functionality in the pop-up:
Pre-condition: User should have Queued contents in the Download Episode screen
Steps:
1. Launch the app.
2. Login with valid credentials.
3. Navigate to any show detail screen
4. Tap on 'Download Episodes'
5. Tap on any Queued content.
6. Tap on 'Cancel Download' button in pop-up
7. Observe the behaviour</t>
  </si>
  <si>
    <t>Tapping on the 'Cancel Download' button -  Queued cards should delete and pop-up should be dismissed</t>
  </si>
  <si>
    <t>VK_984</t>
  </si>
  <si>
    <t>Queued Cards - Cancel - Tap</t>
  </si>
  <si>
    <t>Verify the "Cancel " button functionality in the pop-up:
Pre-condition:User should have Queued contents in the Download Episode screen
Steps:
1. Launch the app.
2. Login with valid credentials.
3. Navigate to any show detail screen
4. Tap on 'Download Episodes'
5. Tap on any download Queued content.
6. Tap on Cancel button in pop-up
7. Observe the behaviour</t>
  </si>
  <si>
    <t>On tapping the Cancel button - the download cancel pop-up should close and the content should be retained.</t>
  </si>
  <si>
    <t>VK_985</t>
  </si>
  <si>
    <t>Yet to take a Download Action' Cards - Tap</t>
  </si>
  <si>
    <t>Verify the functionality when user taps on 'Not Yet Initiated' status episodes in 'Download Episodes' screen:
Pre-condition: User should have Yet to take Download action contents in the Download episode screen
Steps:
1. Launch the app.
2. Login with valid credentials.
3. Navigate to any show detail screen
4. Tap on 'Download Episodes'
5. Tap on any of the content whose status is yet to download
6. Observe the behaviour</t>
  </si>
  <si>
    <t>Tapping on 'yet to download' actions for the contents download should initiate immeditaely and  "Downloading.." should be displayed in native pop-up (snack bar notification at bottom of the screen)</t>
  </si>
  <si>
    <t>PRD - Page 24</t>
  </si>
  <si>
    <t>VK_986</t>
  </si>
  <si>
    <t>Verify the functionality when user taps on 'Not Yet Initiated' status episodes in 'Download Episodes' screen when there are in-progress contents:
Pre-condition: User should have Yet to take Download action contents and in-progress contents in the Download episode screen
Steps:
1. Launch the app.
2. Login with valid credentials.
3. Navigate to any show detail screen
4. Tap on 'Download Episodes'
5. Tap on any of the content whose status is yet to download
6. Observe the behaviour</t>
  </si>
  <si>
    <t>Tapping on 'yet to download' actions for the contents download should be added to queue and  "Download queued" should be displayed in native pop-up (snack bar notification at bottom of the screen)</t>
  </si>
  <si>
    <t>VK_987</t>
  </si>
  <si>
    <t>Post completion of download</t>
  </si>
  <si>
    <t>Verify the behaviour post completion of download completion
Pre-condition: User should have Yet to take Download action contents Download episode screen
Steps:
1. Launch the app.
2. Login with valid credentials.
3. Navigate to any show detail screen
4. Tap on 'Download Episodes'
5. Tap on any of the content whose status is yet to download
6. Let download complete
7. Observe the behaviour</t>
  </si>
  <si>
    <t>Post completion of download completion, "Download complete" should be displayed in native pop-up (push notification is enough).</t>
  </si>
  <si>
    <t>VK_988</t>
  </si>
  <si>
    <t>Download States</t>
  </si>
  <si>
    <t>Yet to be downloaded to In progress (if No queue)</t>
  </si>
  <si>
    <t>Verify if the Download state icon is changed from Download icon to In progress icon if there are no queue and no in-progress downloading contents post tapping on Download icon 
Pre-condition: No queue and in-progress contents should be displayed in Download episodes tab
Steps:
1. Launch the app.
2. Login with valid credentials.
3. Navigate to any show detail screen
4. Tap on the Download Episodes button
5. Tap on any of the content whose status is yet to download
6. Choose any quality settings and tap on download
7. Observe the download state Icon present on the cards</t>
  </si>
  <si>
    <t xml:space="preserve">- Download state icon should be changed from Download icon to In progress icon ( Blue colour stop icon with progress bar running outside the square ) if there are no queue and no in-progress downloading contents post tapping on Download icon 
</t>
  </si>
  <si>
    <t>VK_989</t>
  </si>
  <si>
    <t>Yet to be downloaded to Queue</t>
  </si>
  <si>
    <t>Verify if the Download state icon is changed from Download icon to Queue icon if there are in-progress downloading contents post tapping on Download icon 
Pre-condition: In-progress contents should be displayed in Download episodes tab
Steps:
1. Launch the app.
2. Login with valid credentials.
3. Navigate to any show detail screen
4. Tap on the Download Episodes button
5. Tap on any of the content whose status is yet to download
6. Choose any quality settings and tap on download
7. Observe the download state Icon present on the cards</t>
  </si>
  <si>
    <t xml:space="preserve">- Download state icon should be changed from Download icon to Queue icon(Grey colour stop icon with Squre outside ) if there are in-progress downloading contents post tapping on Download icon 
</t>
  </si>
  <si>
    <t>VK_990</t>
  </si>
  <si>
    <t>In progress to Downloaded</t>
  </si>
  <si>
    <t>Verify if the Download state icon is changed from In progress to Downloaded (Play) icon post comepletion of In-progress content
Steps:
1. Launch the app.
2. Login with valid credentials.
3. Navigate to any show detail screen
4. Tap on the Download Episodes button
5. Tap on any of the content whose status is yet to download
6. Choose any quality settings and tap on download
7. Let download complete
7. Observe the download state Icon present on the card</t>
  </si>
  <si>
    <t>- Download state icon should be changed from In-progress icon to Downloaded icon ( Green colour play icon ) post completion of In-progress content</t>
  </si>
  <si>
    <t>VK_991</t>
  </si>
  <si>
    <t>Queued to In progress</t>
  </si>
  <si>
    <t>Verify if the Download state icon is changed from Queued to In-progress icon post comepletion of In-progress content
Pre-condition: In-progress contents and Queued contents should be displayed in Download episodes tab
Steps:
1. Launch the app.
2. Login with valid credentials.
3. Navigate to any show detail screen
4. Tap on the Download Episodes button
5. Let download complete for any of the card which is kept for download.
6. Observe the download state Icon for the queued card</t>
  </si>
  <si>
    <t>- Download state icon should be changed from Queued icon to In-progress icon for the queued content ( Blue colour stop icon with progress bar running outside the square ) post completion of In-progress content</t>
  </si>
  <si>
    <t>VK_992</t>
  </si>
  <si>
    <t>Queued to In progress ( If cancelling In progress content )</t>
  </si>
  <si>
    <t>Verify if the Download state icon is changed from Queued to In-progress icon post manually cancelling In-progress content
Pre-condition: In-progress contents and Queued contents should be displayed in Download episodes tab
Steps:
1. Launch the app.
2. Login with valid credentials.
3. Navigate to any show detail screen
4. Tap on the Download Episodes button
5. Cancel the In-progress content
6. Observe the download state Icon for the queued card</t>
  </si>
  <si>
    <t>- Download state icon should be changed from Queued icon to In-progress icon for the queued content ( Blue colour stop icon with progress bar running outside the square ) post manually cancelling of In-progress content</t>
  </si>
  <si>
    <t>VK_993</t>
  </si>
  <si>
    <t xml:space="preserve">Downloads </t>
  </si>
  <si>
    <t>Edit Downloads</t>
  </si>
  <si>
    <t>Verify 'Edit Downloads' screen UI:
Pre Condition: Few cards (Episodes/Books/Audiobooks) should be present under Downloads tab.
Steps:
1.Launch the app.
2.Navigate to Downloads tab under My Stuff.
3.Tap on Edit Downloads button.
4. Observe the navigated page UI</t>
  </si>
  <si>
    <t>Edit Downloads screen should have below UI:
1. Edit Downloads text on the top of the screen.
2. Back button on the top left.
3. Profile names written above the respective downloaded contents
4. List of downloaded/in-progress/queued episodes/Book/Audiobook with X button in deselected state(white color) next to them.(VKIDS-914)
5. Delete button with count displaying in brackets (Delete CTA button should be displayed only after selecting minimum 1 card)
6. Delete button in white colour and outside the delete in red colour
7. Delete button should have curved edges
8. Background of the delete button should have black background
9. Background image (Ref. Doc.)
Dotted lines seperating between each individual profile if there are more than 2 profiles</t>
  </si>
  <si>
    <t>https://zpl.io/aRPPG9z</t>
  </si>
  <si>
    <t xml:space="preserve">Image, Shape , color not validated 
Also Download Status not Validated </t>
  </si>
  <si>
    <t>VK_994</t>
  </si>
  <si>
    <t>Edit downloads</t>
  </si>
  <si>
    <t>Edit Downloads Tab</t>
  </si>
  <si>
    <t>Verify if downloaded/downloading contents are present under respective profile names in Edit Downloads tab
Pre condition: User should have more than 2 profiles
Steps:
1. Launch the app.
2. Login with valid credentials.
3. Download any content from profile1
4. Switch the profile
5. Download any content from profile2
6. Navigate to downloads tab and tap on edit downloads 
7. Observe the behaviour</t>
  </si>
  <si>
    <t>https://app.zeplin.io/project/59e4c96bb2d2088b140d00a9/screen/5b7bb0cff7879c21024d64c1</t>
  </si>
  <si>
    <t>VK_995</t>
  </si>
  <si>
    <t>Edit Downloads Tab - Sorting order</t>
  </si>
  <si>
    <t>Verify the sorting order of profiles in Edit Downloads tab
Pre condition: i) User should have more than 2 profiles
ii) Each user should have some downloaded contents
Steps:
1. Launch the app.
2. Login with valid credentials.
3. Navigate to downloads tab and tap on edit downloads 
4. Observe the Sorting order</t>
  </si>
  <si>
    <t>VK_996</t>
  </si>
  <si>
    <t>Edit Downloads Tab - Sorting order post switching profile</t>
  </si>
  <si>
    <t>Verify the sorting order of profiles in Edit Downloads tab post switching a profile
Pre condition: i) User should have more than 2 profiles
ii) Each user should have some downloaded contents
Steps:
1. Launch the app.
2. Login with valid credentials.
3. Navigate to switch profile screen
4. Switch a profile from profile1 to profile2
5. Navigate to downloads tab and tap on edit downloads 
6. Observe the behaviour</t>
  </si>
  <si>
    <t>Switched profile should attain the first position in the Edit Downloads tab</t>
  </si>
  <si>
    <t>VK_997</t>
  </si>
  <si>
    <t>Edit Downloads Tab post creating profile</t>
  </si>
  <si>
    <t>Verify if Downloaded contents are available in Edit downlaods tab post creating profile and downloading
Steps:
1. Launch the app.
2. Login with valid credentials.
3. Create a new profile from switch profile screen
4. Download any content
5. Navigate to downloads tab and tap on edit downloads 
6. Observe the behaviour</t>
  </si>
  <si>
    <t>VK_998</t>
  </si>
  <si>
    <t>Edit Downloads Tab post deleting profile</t>
  </si>
  <si>
    <t>Verify if contents available in Edit downlaods tab post deleting profile
Pre condition: i) User should have more than 2 profiles
ii) Each user should have some downloaded contents
Steps:
1. Launch the app.
2. Login with valid credentials.
3. Delete a profile from settings screen
4. Navigate to downloads tab and tap on edit downloads 
5. Observe the behaviour</t>
  </si>
  <si>
    <t>All contents associated with the deleted profile should be available below the Profile name even if profile is deleted</t>
  </si>
  <si>
    <t>VKIDS-1035</t>
  </si>
  <si>
    <t>VKIDS-1071</t>
  </si>
  <si>
    <t>VK_999</t>
  </si>
  <si>
    <t>Downloads screen</t>
  </si>
  <si>
    <t>Downloads screen Navigation - Notification drawer</t>
  </si>
  <si>
    <t>Verify the navigation by tapping on any of the downloaded contents in notification drawer
Steps:
1. Launch the app.
2. Login with valid credentials.
3. Download any content (Ebooks/Audiobooks/Episdoes)
4. Let download complete
5. Tap on the notification of the saved downloaded content
6. Observe the navigation</t>
  </si>
  <si>
    <t>Tapping on the downloaded card from notification drawer should be navigated to a seperate screen containing all downloaded contents</t>
  </si>
  <si>
    <t>Email - VK-Download feature query</t>
  </si>
  <si>
    <t>VK_1000</t>
  </si>
  <si>
    <t>Downloads screen Navigation - Locked screen</t>
  </si>
  <si>
    <t>Verify the navigation by tapping on any of the downloaded contents from locked screen notification
Steps:
1. Launch the app.
2. Login with valid credentials.
3. Download any content (Ebooks/Audiobooks/Episdoes)
4. Let download complete
5. Tap on the notification of the saved downloaded content in locked screen
6. Observe the navigation</t>
  </si>
  <si>
    <t>VK_1001</t>
  </si>
  <si>
    <t>Downloads screen Navigation - Killing the app</t>
  </si>
  <si>
    <t>Verify the navigation by tapping on any of the downloaded contents post killing the app
Steps:
1. Launch the app.
2. Login with valid credentials.
3. Download any content (Ebooks/Audiobooks/Episdoes)
4. Let download complete
5. Kill the app
6. Tap on the downloaded content in notification drawer
7. Observe the navigation</t>
  </si>
  <si>
    <t>VK_1002</t>
  </si>
  <si>
    <t>Downloads screen UI</t>
  </si>
  <si>
    <t>Verify the UI of downloads dedicated screen post tapping on saved downloaded contents
Steps:
1. Launch the app.
2. Login with valid credentials.
3. Download any content (Ebooks/Audiobooks/Episdoes)
4. Let download complete
5. Tap on the notification of the saved downloaded content
6. Observe the UI</t>
  </si>
  <si>
    <t>Downloads dedicated screen UI should have below mentioned items:
- "Downloads" text written on top in black colour
- List of all downloaded contents
- Back arrow icon in top left (circular in orange colour)
- Downloaded cards should have - Play icon in green colour. Small play icon inside the box in white color on each of the card</t>
  </si>
  <si>
    <t>VK_1003</t>
  </si>
  <si>
    <t>Verify the Metadata for Episode card in Dedicated downloads screen
Steps:
1. Launch the app.
2. Login with valid credentials.
3. Download Episode content
4. Let download complete
5. Tap on the notification of the saved downloaded content
6. Observe the metadata displayed for Episode cards</t>
  </si>
  <si>
    <t>Each of the episodes should be as follows:
1. Thumbnail.
2. Episode title
3. Episode number
4. File Size in MB
Notes: 
1. Episode cards should be curved around the edges.</t>
  </si>
  <si>
    <t>Fail</t>
  </si>
  <si>
    <t>No notification is displayed for Downloaded Episode</t>
  </si>
  <si>
    <t>VK_1004</t>
  </si>
  <si>
    <t>Verify the Metadata for Ebook card in Dedicated downloads screen
Steps:
1. Launch the app.
2. Login with valid credentials.
3. Download Ebook content
4. Let download complete
5. Tap on the notification of the saved downloaded content
6. Observe the metadata displayed for Ebook cards</t>
  </si>
  <si>
    <t>Each of the Ebook card should be as follows:
1. Ebook Thumbnail.
2. Ebook title
3. File Size
Notes: 
1. Ebook cards should be curved around the edges.</t>
  </si>
  <si>
    <t>VK_1005</t>
  </si>
  <si>
    <t>Verify the Metadata for Audio book card in Dedicated downloads screen
Steps:
1. Launch the app.
2. Login with valid credentials.
3. Download Audiobook content
4. Let download complete
5. Tap on the notification of the saved downloaded content
6. Observe the metadata displayed for Audiobook cards</t>
  </si>
  <si>
    <t>Each of the Audio book card should be as follows:
 1. Audio book Thumbnail.
 2. Audio Book title
 3. File Size
Notes: 
1. Audio book cards should be curved around the edges.</t>
  </si>
  <si>
    <t>VK_1006</t>
  </si>
  <si>
    <t>Downloads - Sorting order</t>
  </si>
  <si>
    <t>Verify sorting order of the Downloaded contents in downloads dedicated screen
Steps:
1. Launch the app.
2. Login with valid credentials.
3. Download any content (Ebooks/Audiobooks/Episdoes)
4. Let download complete
5. Tap on the notification of the saved downloaded content
6. Observe the Sorting order</t>
  </si>
  <si>
    <t>Sorting order should be based on order of recency i.e recently downloaded content should be at bottom of the screen and so on</t>
  </si>
  <si>
    <t>VK_1007</t>
  </si>
  <si>
    <t>Downloads screen - back arrow</t>
  </si>
  <si>
    <t>Verify the functionality by tapping on back arrow in downloads dedicated screen
Steps:
1. Launch the app.
2. Login with valid credentials.
3. Download any content (Ebooks/Audiobooks/Episdoes)
4. Let download complete
5. Tap on the notification of the saved downloaded content
6. Tap on back arrow icon and observe</t>
  </si>
  <si>
    <t>User should be navigated to previous screen 
( If user was in Download epiosdes screen, tapping on back arrow in download screen should be navigated to Download epiosdes page )</t>
  </si>
  <si>
    <t>VK_1008</t>
  </si>
  <si>
    <t>Verify the card navigation by tapping on downloaded cards
Steps:
1. Launch the app.
2. Login with valid credentials.
3. Download any content (Ebooks/Audiobooks/Episdoes)
4. Let download complete
5. Tap on the notification of the saved downloaded content
6. Tap on the downloaded cards 
7. Observe the navigation</t>
  </si>
  <si>
    <t>A click on any of these tiles should launch the player and playback should start for the selected downloaded card.
Episodes - VOD player should launch
Ebooks - Reader player should launch
Audiobooks - Audio player should launch</t>
  </si>
  <si>
    <t>VK_1009</t>
  </si>
  <si>
    <t>Downloaded cards post deleting</t>
  </si>
  <si>
    <t>Verify the deleted downloaded contents are reflected in Downloads screen
Steps:
1. Launch the app.
2. Login with valid credentials.
3. Download any content (Ebooks/Audiobooks/Episdoes)
4. Let download complete
5. Delete the downloaded content from edit downloads
6. Download any other content. let download complete
7. Tap on the downloaded card
8. Observe the navigation</t>
  </si>
  <si>
    <t>Previously deleted downloaded card should not be present on the downloads dedicated screen</t>
  </si>
  <si>
    <t>VK_1010</t>
  </si>
  <si>
    <t>Metadata - Episodes</t>
  </si>
  <si>
    <t>Verify the Metadata for Episode card in Edit downloads screen
Pre condition: Episode cards should be downloaded and be displayed in Downloads tab
Steps:
1. Launch the app.
2. Navigate to Downloads tab.
3. Tap on Edit Downloads button.
4. Observe the metadata displayed for Episode cards</t>
  </si>
  <si>
    <t>Each of the episodes should be as follows:
1. Thumbnail.
2. Episode title
3. Episode number
4. File Size in MB
Notes: 
1. Episode cards should be curved around the edges.
2. Cancel icon(X)</t>
  </si>
  <si>
    <t>Color, Shape and images not validated</t>
  </si>
  <si>
    <t>VK_1011</t>
  </si>
  <si>
    <t>Metadata - Ebook</t>
  </si>
  <si>
    <t>Verify the Metadata for Ebook card in Edit downloads screen
Pre condition: Ebook cards should be downloaded and be displayed in Downloads tab
Steps:
1. Launch the app.
2. Navigate to Downloads tab.
3. Tap on Edit Downloads button.
4. Observe the metadata displayed for Ebook cards</t>
  </si>
  <si>
    <t>Each of the Ebook card should be as follows:
1. Ebook Thumbnail.
2. Ebook title
3. File Size
Notes: 
1. Ebook cards should be curved around the edges.
2. Cancel icon(X)</t>
  </si>
  <si>
    <t>VK_1012</t>
  </si>
  <si>
    <t>Metadata - Audio book</t>
  </si>
  <si>
    <t>Verify the Metadata for Audio Book card in Edit downloads screen
Pre condition: Audio book cards should be downloaded and be displayed in Downloads tab
Steps:
1. Launch the app.
2. Navigate to Downloads tab.
3. Tap on Edit Downloads button.
4. Observe the metadata displayed for Audio book cards</t>
  </si>
  <si>
    <t>Each of the Audio book card should be as follows:
 1. Audio book Thumbnail.
 2. Audio Book title
 3. File Size
Notes: 
1. Audio book cards should be curved around the edges.
2. Cancel icon(X)</t>
  </si>
  <si>
    <t>VK_1013</t>
  </si>
  <si>
    <t>Edit Downloads Screen - Back arrow icon</t>
  </si>
  <si>
    <t>Verify if user is navigated to Downloads tab when tapped on back arrow in Edit downloads screen
Steps:
1. Launch the app.
2. Navigate to downloads tab.
3. Tap on edit downloads button.
4. Tap on back arrow icon in top left
5. Observe the behaviour</t>
  </si>
  <si>
    <t>User should be navigated to My Stuff - Downloads tab when tapped on back arrow in Edit Downloads screen</t>
  </si>
  <si>
    <t>VK_1014</t>
  </si>
  <si>
    <t>Delete CTA Availability</t>
  </si>
  <si>
    <t>Verify Delete CTA button is displayed at bottom of the screen post tapping on Minimum 1 card
Pre-condition:Downloaded contents(Episodes/Books/Audiobooks) should be present in the downloads tab
Steps:
1. launch the app.
2. Login with valid credentials.
3. Navigate to Downloads tab.
4. Tap on Edit Downloads button.
5. Select any card by tapping on X mark
6. Observe the CTA at bottom</t>
  </si>
  <si>
    <t>Delete CTA button should be displayed and count should be displayed in bracket (Minimum 1)
Note: If user has not selected any card delete button should NOT be displayed</t>
  </si>
  <si>
    <t>VK_1015</t>
  </si>
  <si>
    <t>Verify Delete CTA button is Auto hidden post deselecting all cards
Pre-condition:Downloaded contents (Episodes/Books/Audiobooks) should be present in the Downloads tab under My Stuff.
Steps:
1. Launch the app.
2. Login with valid credentials.
3. Navigate to Downloads tab.
4. Tap on Edit Downloads button.
5. Select any card by tapping on X mark
6. Deselect the selected cards
7. Observe the 'Delete' CTA at bottom</t>
  </si>
  <si>
    <t>Delete CTA button should be hidden post deselecting all selected cards</t>
  </si>
  <si>
    <t>VK_1016</t>
  </si>
  <si>
    <t>Cancel(X) button</t>
  </si>
  <si>
    <t>Verify cross(X) button state/color post selection in Edit Downloads screen:
Pre-condition:Downloaded contents (Episodes/Books/Audiobooks) should be present in the downloads tab
Steps:
1. launch the app.
2. Login with valid credentials.
3. Navigate to Downloads tab.
4. Tap on Edit Downloads button.
5. Tap on the Cross (X) button of any episode/Book/Audiobook.
6. Observe the behaviour</t>
  </si>
  <si>
    <t>On tapping the (X) button the X button should change its color to red from white.</t>
  </si>
  <si>
    <t>Color cannot be validated</t>
  </si>
  <si>
    <t>VK_1017</t>
  </si>
  <si>
    <t>Edit Downloads screen</t>
  </si>
  <si>
    <t>Delete button</t>
  </si>
  <si>
    <t>Verify if the delete button pops up on selecting any one of the contents by tapping on the cross (X) button:
Pre-condition:Downloaded contents (Episodes/Books/Audiobooks) should be present in the downloads tab
Steps:
1.launch the app.
2.Login with valid credentials
3.Navigate to downloads tab.
4.Tap on Edit downloads button.
5.Tap on the Cross (X) button of any episode/Book/Audiobook content.
6. Observe the behaviour</t>
  </si>
  <si>
    <t xml:space="preserve">On tapping the (X) button the the delete button should pop up with a count of number of selections made.
</t>
  </si>
  <si>
    <t>VK_1018</t>
  </si>
  <si>
    <t>Count on Delete button - Increment</t>
  </si>
  <si>
    <t>Verify if the count on the delete button increments on selecting more than one content to delete:
eg:4 contents
Pre-condition:Downloaded contents (Episodes/Books/Audiobooks) should be present in the Downloads tab
Steps:
1.launch the app.
2.Login with valid credentials
3.Navigate to Downloads tab under My Stuff.
4.Tap on Edit Downloads button.
5.Tap on the Cross (X) button of 4 episodes/Books/Audiobooks contents.
6. Observe the behaviour</t>
  </si>
  <si>
    <t xml:space="preserve">The count on the Delete button should increment by 4.
Note:The delete button should not be present by default(when no content is selected)
Note: Max 3 digits should be provided for, while developing. </t>
  </si>
  <si>
    <t>VK_1019</t>
  </si>
  <si>
    <t>Count on delete button - Decrement</t>
  </si>
  <si>
    <t>Verify if the count on the delete button decrements on selecting more than one content to delete:
eg:4 contents
Pre-condition:Downloaded contents (Episodes/Books/Audiobooks) should be present in the downloads tab and 4 contents should selected to delete
Steps:
1.launch the app.
2.Login with valid credentials
3.Navigate to Downloads tab under My Stuff.
4.Tap on Edit Downloads button.
5.Tap on the Cross (X) button of 4 episodes/Books/Audiobooks contents.
6.Tap on the Cross (X) button of 4 episodes/Books/Audiobooks contents which were selected to delete.
7. Observe the behaviour</t>
  </si>
  <si>
    <t>The count on the delete button should decrement by 4 and the delete button should disappear.</t>
  </si>
  <si>
    <t>VK_1020</t>
  </si>
  <si>
    <t>Delete button functionality</t>
  </si>
  <si>
    <t>Verify if the delete download pop-up appears on tapping the delete button:
Pre-condition:Downloaded contents (Episodes/Books/Audiobooks) should be present in the Downloads tab
eg:4 downloaded contents
Steps:
1.launch the app.
2.Login with valid credentials
3.Navigate to Downloads tab.
4.Tap on Edit Downloads button.
5.Tap on the Cross (X) button of 4 episodes/Books/Audiobooks contents.
6.Tap on the Delete button.
7. Observe the behaviour</t>
  </si>
  <si>
    <t>On tapping the delete button,delete download pop-up appears with the following:
1.“Are you sure you want to delete this item?”  message.
2.Yes option</t>
  </si>
  <si>
    <t>https://docs.google.com/document/d/1wEuoZxuQG5bXzz_SfdvfMzimry8FCNwAIjYz1rwKpgA/edit?ts=5acdc9fa#
Page 23</t>
  </si>
  <si>
    <t>No option has been removed now</t>
  </si>
  <si>
    <t>VK_1021</t>
  </si>
  <si>
    <t>Delete functionality - No</t>
  </si>
  <si>
    <t>Verify the delete functionality on selecting "No" in the delete downloads pop-up:
Pre-condition:Downloaded contents (Episodes/Books/Audiobooks) should be present in the downloads tab
eg:4 downloaded contents
Steps:
1.Launch the app.
2.Login with valid credentials
3.Navigate to Downloads tab under My Stuff.
4.Tap on Edit Downloads button.
5.Tap on the Cross (X) button of 4 episodes/Books/Audiobooks contents.
6.Tap on the Delete button.
7.Tap on No option in the pop-up.
8. Observe the behaviour</t>
  </si>
  <si>
    <t>On tapping the No option,the delete downloads pop should disappear and no contents should be deleted</t>
  </si>
  <si>
    <t>VK_1022</t>
  </si>
  <si>
    <t>Delete functionality - Yes</t>
  </si>
  <si>
    <t>Verify the delete functionality on selecting yes in the delete downloads pop-up:
Pre-condition:Downloaded contents (Episodes/Books/Audiobooks) should be present in the Downloads tab
eg:4 downloaded contents
Steps:
1. launch the app.
2. Login with valid credentials
3. Navigate to Downloads tab.
4. Tap on Edit Downloads button.
5. Tap on the Cross (X) button of 4 episodes/Books/Audiobooks contents.
6. Tap on the Delete button.
7. Tap on Yes option in the pop-up.
8. Observe the behaviour</t>
  </si>
  <si>
    <t>On tapping the Yes option, all the selected contents should be deleted from both Edit downloads screen and from Downloads tab.
Also, card status should change to 'Yet to take Download Action' across all screens.</t>
  </si>
  <si>
    <t>VK_1023</t>
  </si>
  <si>
    <t>Verify the contents under profile gets deleted and profile gets hidden post deleting contents under a profile
Pre-condition:Downloaded contents (Episodes/Books/Audiobooks) should be present in the Downloads tab
Steps:
1. launch the app.
2. Login with valid credentials
3. Navigate to Downloads tab.
4. Tap on Edit Downloads button.
5. Tap on the Cross (X) button of all episodes/Books/Audiobooks under a profile
6. Tap on the Delete button.
7. Tap on Yes option in the pop-up.
8. Observe the behaviour</t>
  </si>
  <si>
    <t>Contents under profile should get deleted and profile name should be hidden in Downloads tab and Edit downloads tab</t>
  </si>
  <si>
    <t>VKIDS-1034</t>
  </si>
  <si>
    <t>VK_1024</t>
  </si>
  <si>
    <t>Device Notification Bar</t>
  </si>
  <si>
    <t>Download Notification</t>
  </si>
  <si>
    <t>Verify if downloading content is being displayed in device notification window:
Steps:
1. Launch the app.
2. Login with valid credentials.
3. Navigate to any show detail screen
4. Tap on the Download Episodes button
5. Tap on any of the contents. (whose status is yet to download)
6. Observe the device notification window</t>
  </si>
  <si>
    <t>Device notification window should be displayed when content is downloading and should have
- Content Title
- Progress bar 
- Downloading size (Downloading size out of Total size in MB / GB )
- Cancel button</t>
  </si>
  <si>
    <t>Voot Application</t>
  </si>
  <si>
    <t>VK_1025</t>
  </si>
  <si>
    <t>Download Notification - Cancel</t>
  </si>
  <si>
    <t>Verify the functionality of 'Cancel' button for the cards information present in device notification window:
Steps:
1. Launch the app.
2. Login with valid credentials.
3. Navigate to any show detail screen
4. Tap on the Download Episodes button
5. Tap on any of the contents. (whose status is yet to download)
6. Tap on 'Cancel' option for the cards available in device notification widnow
7. Observe the behaviour</t>
  </si>
  <si>
    <t>Tapping on Cancel 
- Downloading of the content should be cancelled
- Content should be removed from My Stuff - Downloads segmented tab
- Notification window should be dismissed
- Card status should change to 'Yet to Initiate Download'</t>
  </si>
  <si>
    <t>VK_1026</t>
  </si>
  <si>
    <t>Verify the functionality by tapping on the download notification window of device other than 'Cancel' button when content download is in in-progress:
Steps:
1. Launch the app.
2. Login with valid credentials.
3. Navigate to any show detail screen
4. Tap on the Download Episodes button
5. Tap on any of the contents. (whose status is yet to download)
6. Tap on the device notification window for the cards(other than Cancel button)
7. Observe the behaviour</t>
  </si>
  <si>
    <t>Tapping on the Download device notification anywhere other than Cancel button, should be redirected user to My Stuff - Downloads segmented tab.</t>
  </si>
  <si>
    <t>VK_1027</t>
  </si>
  <si>
    <t>Download Notification post downloading</t>
  </si>
  <si>
    <t>Verify the UI of completely downloaded contents in notification window
Steps:
1. Launch the app.
2. Login with valid credentials.
3. Navigate to any show detail screen
4. Tap on the Download Episodes button
5. Tap on any of the contents. (whose status is yet to download)
6.Let download complete
7. Observe the UI of the cards present in device notification window</t>
  </si>
  <si>
    <t>Post download completion - video title and text "video saved" should be displayed in notification window.</t>
  </si>
  <si>
    <t>VK_1028</t>
  </si>
  <si>
    <t>Verify the functionality by tapping on the downloaded content in notification window
Steps:
1. Launch the app.
2. Login with valid credentials.
3. Navigate to any show detail screen
4. Tap on the Download Episodes button
5. Tap on any of the contents. (whose status is yet to download)
6. Let download complete
7. Tap on the completely downloaded card from device notification widnow 
8. Observe the behaviour</t>
  </si>
  <si>
    <t>Tapping on the downloaded card should be navigated to a seperate screen containing all downloaded contents</t>
  </si>
  <si>
    <t>VK_1029</t>
  </si>
  <si>
    <t>Download Notification - Queued content</t>
  </si>
  <si>
    <t>Verify if the queued content starts to download and displayed in notification window post completion of current in-progress content
Pre-condition: User should have both In-progress contents and Queued contents.
Steps:
1. Launch the app.
2. Login with valid credentials.
3. Navigate to any show detail screen
4. Tap on the Download Episodes button
5. Tap on any of the content whose status is yet to download.
6. Repeat step 5 for 5-6 cards.
7. Let download initiate
8. Observe the device notification window till the download complets for a card and download initiates for another card.</t>
  </si>
  <si>
    <t>Post download completion of in-progress content , download action should initiate for the queued content and should be displayed in device notification ( 2nd notification window )</t>
  </si>
  <si>
    <t>VK_1030</t>
  </si>
  <si>
    <t>Download Notification - Dismiss</t>
  </si>
  <si>
    <t>Verify if user is able to swipe the Download notification window when content is downloading
Steps:
1. Launch the app.
2. Login with valid credentials.
3. Navigate to any show detail screen
4. Tap on the Download Episodes button
5. Tap on any of the content whose status is yet to download
6. Try to swipe the device notification window left/right
7. Observe the behaviour</t>
  </si>
  <si>
    <t>User should Not be able to swipe the notification when content is downloading</t>
  </si>
  <si>
    <t>VK_1031</t>
  </si>
  <si>
    <t>Download Notification - Dismiss by Swiping</t>
  </si>
  <si>
    <t>Verify if Download notification is dismissed by swiping post completion of downloaded content
Steps:
1. Launch the app.
2. Login with valid credentials.
3. Navigate to any show detail screen
4. Tap on the Download Episodes button
5. Tap on any of the content whose status is yet to download
6. Let download complete
7. Swipe right/left on the device notification window for the downloaded cards.
8. Observe the behaviour</t>
  </si>
  <si>
    <t>Download completion notification should be dismissed when uer swipe the cards post completion of downloaded content.</t>
  </si>
  <si>
    <t>VK_1032</t>
  </si>
  <si>
    <t>Downloads - Interruption</t>
  </si>
  <si>
    <t>Verify if the Downloads appear in Download Episodes screen/Downloads tab when user puts the app to the background and again brings back to the foreground:
Pre-condition:User should have 3-4 downloaded contents and 2 download in-progress contents 
Steps:
1. Launch the app.
2. Login with valid credentials.
3. Navigate to any show detail screen
4. Tap on the Download Episodes button
5. Minimize and open the app again.
6. Repeat step 5 when user is in My Stuff - Downloads tab.
7. Observe the behavior.</t>
  </si>
  <si>
    <t xml:space="preserve">Downloaded contents and download in progress should appear in Download Episodes screen/Downloads tab when user puts the app to the background and again brings back to the foreground
</t>
  </si>
  <si>
    <t>VK_1033</t>
  </si>
  <si>
    <t>Verify if the Downloads appear in Download Episodes screen/Downloads tab when user disconnects and reconnects to the network:  
Pre-condition:User should have 3-4 downloaded contents and 2 download in-progress contents 
Steps:
1. Launch the app.
2. Login with valid credentials.
3. Navigate to any show detail screen
4. Tap on the Download Episodes button
5. Disconnect the network.
6. Reconnect to the network
7. Repeat step 5 &amp; 6 when user is in My Stuff - Downloads tab.
8. Observe the behavior.</t>
  </si>
  <si>
    <t xml:space="preserve">Downloaded contents and download in progress should appear in Download Episodes screen/Downloads tab when user disconnects the networks and reconnects
</t>
  </si>
  <si>
    <t>VK_1034</t>
  </si>
  <si>
    <t>Downloading Content - Disconnect &amp; Reconnect N/W</t>
  </si>
  <si>
    <t>Verify if downloading content is resumed post disconnecting and reconnecting network
Pre-condition: User should have in-progress downloading content in Download Episodes page
Steps:
1. Launch the app.
2. Login with valid credentials.
3. Navigate to any show detail screen
4. Tap on the Download Episodes button
5. Let the content be downoading (In-progress)
6. Disconnect and reconnect the network
7. Observe the behaviour
8. Repeat the same step 6 when user is in My Stuff - Downloads tab.
9. Observe the behavior.</t>
  </si>
  <si>
    <t>Downloading content should be resumed from the same point before interruption post disconnecting and reconnecting network</t>
  </si>
  <si>
    <t>VK_1035</t>
  </si>
  <si>
    <t>Downloading Content - Switching Network</t>
  </si>
  <si>
    <t>Verify if downloading content is resumed post switching the network in wifi
Pre-condition: User should have in-progress downloading content in Download Episodes page
Steps:
1. Launch the app.
2. Login with valid credentials.
3. Navigate to any show detail screen
4. Tap on the Download Episodes button
5. Let the content be downoading (In-progress)
6. Switch between different network
7. Observe the behaviour
8. Repeat Step 6 &amp; 7 when user is in My Stuff - Downloads tab</t>
  </si>
  <si>
    <t>Downloading content should be resumed from the same point before interruption post switching between the network</t>
  </si>
  <si>
    <t>VK_1036</t>
  </si>
  <si>
    <t>Downloading Content - Switching B/N Wifi and cellular</t>
  </si>
  <si>
    <t>Verify if downloading content is resumed post Switching between Wifi &amp; Cellular
Pre-condition: i) User should have in-progress downloading content in Download Episodes page
ii) Connect the device to wifi
Steps:
1. Launch the app.
2. Login with valid credentials.
3. Navigate to any show detail screen
4. Tap on the Download Episodes button
5. Let the content be downoading (In-progress)
6. Switch from wifi to Cellular network
7. Observe the behaviour</t>
  </si>
  <si>
    <t>Downloading content should be resumed from the same point before interruption post Switching between Wifi &amp; Cellular</t>
  </si>
  <si>
    <t>VK_1037</t>
  </si>
  <si>
    <t>Downloading Content - Lock &amp; Unlock the device</t>
  </si>
  <si>
    <t>Verify if downloading content is resumed post Locking and unlocking the device
Pre-condition: User should have in-progress downloading content in Download Episodes page
Steps:
1. Launch the app.
2. Login with valid credentials.
3. Navigate to any show detail screen
4. Tap on the Download Episodes button
5. Let the content be downoading (In-progress)
6. Lock the device &amp; unlock the device
7. Observe the behaviour
8. Repeat Step 6 &amp; 7 when user is in My Stuff - Downloads tab.</t>
  </si>
  <si>
    <t>Downloading content should be resumed from the same point before interruption post locking and unlocking the device</t>
  </si>
  <si>
    <t>VK_1038</t>
  </si>
  <si>
    <t>Downloading Content - Minimize &amp; Resuming the app</t>
  </si>
  <si>
    <t>Verify if downloading content is resumed post Minimising &amp; Resuming the app
Pre-condition: User should have in-progress downloading content in Download Episodes page
Steps:
1. Launch the app.
2. Login with valid credentials.
3. Navigate to any show detail screen
4. Tap on the Download Episodes button
5. Let the content be downoading (In-progress)
6. Minimize &amp; Resume the app
7. Observe the behaviour
8. Repeat Step 6 &amp; 7 when user is in My Stuff - Downloads tab.</t>
  </si>
  <si>
    <t>Downloading content should be resumed from the same point before interruption post Minimize and resuming the app</t>
  </si>
  <si>
    <t>VK_1039</t>
  </si>
  <si>
    <t>Downloading Content - Killing &amp; Opening the app</t>
  </si>
  <si>
    <t>Verify if downloading content is resumed post Killing &amp; Opening the app
Pre-condition: User should have in-progress downloading content in Download Episodes page
Steps:
1. Launch the app.
2. Login with valid credentials.
3. Navigate to any show detail screen
4. Tap on the Download Episodes button
5. Let the content be downoading (In-progress)
6. Kill and open the app
7. Observe the behaviour</t>
  </si>
  <si>
    <t xml:space="preserve">Downloading content should be resumed from the same point before interruption post Kill &amp; Opening the app
</t>
  </si>
  <si>
    <t>VK_1040</t>
  </si>
  <si>
    <t>Downloading Content - Switching to differnet app</t>
  </si>
  <si>
    <t>Verify if downloading content is not interrupted post switching to different app
Pre-condition: User should have in-progress downloading content in Download Episodes page
Steps:
1. Launch the app.
2. Login with valid credentials.
3. Navigate to any show detail screen
4. Tap on the Download Episodes button
5. Let the content be downoading (In-progress)
6. Switch to different app
7. Observe the behaviour in notification window</t>
  </si>
  <si>
    <t>Downloading content should not be interrupted and should be in-progress</t>
  </si>
  <si>
    <t>Downloaded Contents - Playlist</t>
  </si>
  <si>
    <t>Verify if Downloaded contents will be played in loop if there are more than 2 contents
Pre-condition: User should have &gt; 2 contents in downloaded contents tab
Steps:
1. Launch the app.
2. Login with valid credentials
3. Navigate to Downloads tab under My stuff
4. Play any downloaded episode content
5. Observe the behaviour post completion of 1st content</t>
  </si>
  <si>
    <r>
      <t xml:space="preserve">Current playback should end with replay button.
Note: Downloaded contents should be </t>
    </r>
    <r>
      <rPr>
        <b/>
        <sz val="11"/>
        <rFont val="Calibri"/>
      </rPr>
      <t xml:space="preserve">NOT </t>
    </r>
    <r>
      <rPr>
        <sz val="11"/>
        <color rgb="FF000000"/>
        <rFont val="Calibri"/>
      </rPr>
      <t>be played in Loop</t>
    </r>
  </si>
  <si>
    <t>VK_1042</t>
  </si>
  <si>
    <t>Player</t>
  </si>
  <si>
    <t>Downloaded Contents - Up Arrow</t>
  </si>
  <si>
    <t>Verify the availablity of Uparrow option if there are more than 2 VOD contents in downloads tab
Pre-condition: User should have &gt; 2 VOD contents in downloaded contents tab
Steps:
1. Launch the app.
2. Login with valid credentials
3. Navigate to Downloads tab under My stuff
4. Play any downloaded episode content
5. Look for Up arrow button</t>
  </si>
  <si>
    <t>Up arrow button should be displayed if there are more than 2 downloaded contents.</t>
  </si>
  <si>
    <t>VK_1043</t>
  </si>
  <si>
    <t>Verify the availablity of Up arrow option if there is only 1 VOD content in downloads tab
Pre-condition: User should have only 1 VOD content in downloaded contents tab
Steps:
1. Launch the app.
2. Login with valid credentials
3. Navigate to Downloads tab under My stuff
4. Play any downloaded episode content
5. Look for Up arrow button</t>
  </si>
  <si>
    <t>Up arrow button should NOT be displayed when there is only 1 episode content.</t>
  </si>
  <si>
    <t>VK_1044</t>
  </si>
  <si>
    <t>Downloaded Content - Online Playback - Up Arrow Trays</t>
  </si>
  <si>
    <t>Verify the UI of Uparrow in player for the downloaded content when playing in online mode.
Pre-condition: User should have &gt; 2 VOD contents in downloaded contents tab
Steps:
1. Launch the app.
2. Login with valid credentials
3. Navigate to Downloads tab under My stuff
4. Play any downloaded episode content
5. Tap on Up arrow overlay
6. Observe the UI</t>
  </si>
  <si>
    <t>An overlay should appear and the overlay section should contain 
"All Downloads" tray - Downloaded ones</t>
  </si>
  <si>
    <t>VK_1045</t>
  </si>
  <si>
    <t>Downloaded Content - Online Playback - Up Arrow Trays - All Downloads Section UI</t>
  </si>
  <si>
    <t>Verify the UI of All downloads section under Content Trays
Pre-condition: User should have &gt; 2 VOD contents in downloaded contents tab
Steps:
1. Launch the app.
2. Login with valid credentials
3. Navigate to Downloads tab under My stuff
4. Play any downloaded episode content
5. Tap on Up arrow icon.
6. Observe the All Downloads section UI</t>
  </si>
  <si>
    <t>All Downloads section should have all downloaded contents which is scrollable towards left/right</t>
  </si>
  <si>
    <t>VK_1046</t>
  </si>
  <si>
    <t>Downloaded Content - Online Playback - Up Arrow Trays - Card Metadata</t>
  </si>
  <si>
    <t>Verify metadata for the cards present under All downloads tray:
Pre-condition: User should have &gt; 2 VOD contents in downloaded contents tab
Steps:
1. Launch the app.
2. Login with valid credentials
3. Navigate to Downloads tab under My stuff
4. Play any downloaded episode content
5. Tap on Upnext overlay option
6. Observe the metadata displayed for the cards</t>
  </si>
  <si>
    <t xml:space="preserve">Each card under the All Downloads tray should contain following items:
1. Character Image on thumbnail
2. Content duration on top right corner of thumbnail
3. Show Name
4. Episode Number &amp; Season Number(if at all Season available)
5. Episode Title
6. Watch icon on bottom right
Note: All cards should have curved edges </t>
  </si>
  <si>
    <t>VK_1047</t>
  </si>
  <si>
    <t>Downloaded Content - Online Playback - Up Arrow Trays - Card Navigation</t>
  </si>
  <si>
    <t>Verify navigation for the cards present under 'All Downloads' content tray.
Pre-condition: User should have &gt; 2 VOD contents in downloaded contents tab
Steps:
1. Launch the app.
2. Login with valid credentials
3. Navigate to Downloads tab under My stuff
4. Play any downloaded episode content
5. Tap on Upnext overlay option
6. Tap on the cards.
7. Observe the functionality.</t>
  </si>
  <si>
    <t>A click on any of these tiles should launch the player and playback should start for the selected downloaded card.</t>
  </si>
  <si>
    <t>VK_1048</t>
  </si>
  <si>
    <t>Downloaded Content - Offline Playback - Uparrow</t>
  </si>
  <si>
    <t>Verify the availablity of Up arrow option if there are more than 2 VOD contents in downloads tab
Pre-condition: 1) User should have &gt; 2 VOD contents in downloaded contents tab
2) User should be in offline state
Steps:
1. Launch the app.
2. Play any downloaded episode content
3. Look for Up arrow button</t>
  </si>
  <si>
    <t>Uparrow button should be displayed if there are more than 2 contents</t>
  </si>
  <si>
    <t>VK_1049</t>
  </si>
  <si>
    <t>Verify the availablity of Uparrow option if there is only 1 VOD content in downloads tab
Pre-condition: 1) User should only one VOD contents in downloaded contents tab
2) User should be offline
Steps:
1. Launch the app.
2. Play any downloaded episode content
3. Observe the Uparrow button</t>
  </si>
  <si>
    <t>Uparrow button should NOT be displayed</t>
  </si>
  <si>
    <t>VK_1050</t>
  </si>
  <si>
    <t>Downloaded Content - Offline Playback - Uparrow Trays</t>
  </si>
  <si>
    <t>Verify the UI of Uparrow in player for the downloaded content
Pre-condition: 1) User should have &gt; 2 VOD contents in downloaded contents tab
2) User should be offline
Steps:
1. Launch the app.
2. Play any downloaded episode content
3. Tap on Upnext overlay option
4. Observe the UI</t>
  </si>
  <si>
    <t>An overlay should appear and the section should contain 
- All Downloadstray - Downloaded ones</t>
  </si>
  <si>
    <t>VK_1051</t>
  </si>
  <si>
    <t>Downloaded Content - Offline Playback - Up Arrow Trays - All Downloads Section UI</t>
  </si>
  <si>
    <t>Verify the UI of All Downloads section under Content Trays
Pre-condition: 1) User should have &gt; 2 VOD contents in downloaded contents tab
2) User should be offline
Steps:
1. Launch the app.
2. Play any downloaded content
3. Tap on Upnext overlay option
4. Observe the All Downloads section UI</t>
  </si>
  <si>
    <t>VK_1052</t>
  </si>
  <si>
    <t>Downloaded Content - Offline Playback - Up Arrow Trays - All Downloads Card Metadata</t>
  </si>
  <si>
    <t>Verify metadata for the cards present under All Downloads tray:
Pre-condition: 1) User should have &gt; 2 VOD contents in downloaded contents tab
2) User should be offline
Steps:
1. Launch the app.
2. Play any downloaded content
3. Tap on Upnext overlay option
4. Observe the metadata displayed for the cards</t>
  </si>
  <si>
    <t>Thumbnail image is not verified</t>
  </si>
  <si>
    <t>VK_1053</t>
  </si>
  <si>
    <t>Downloaded Content - Offline Playback - Up Arrow Trays - All Downloads Card Navigation</t>
  </si>
  <si>
    <t>Verify navigation for the cards present under 'All Downloads' content tray.
Pre-condition: 1) User should have &gt; 2 VOD contents in downloaded contents tab
2) User should be offline
Steps:
1. Launch the app.
2. Play any downloaded content
3. Tap on Upnext overlay option
4. Tap on the cards.
5. Observe the functionality.</t>
  </si>
  <si>
    <t>A click on any of these tiles should launch the player and playback should start for the selected download card.</t>
  </si>
  <si>
    <t>VKIDS-771</t>
  </si>
  <si>
    <t>VKIDS-793</t>
  </si>
  <si>
    <t>VK_1054</t>
  </si>
  <si>
    <t>Downloads - Audio Books</t>
  </si>
  <si>
    <t>Download Audiobook - In Progress State</t>
  </si>
  <si>
    <t>Verify 'Download Audiobook' link functionality:
Steps:
1. Launch Voot Kids app.
2. Login with valid credentials.
3. Navigate to any of the Audiobook detail screen.
4. Tap on 'Download Audiobook' link.
5. Observe the behaviour</t>
  </si>
  <si>
    <t>As a user clicks on ‘Download Audiobook’ , respective Audiobook should be initiated to download and text shoud be displayed as 'Downloading Audiobook'.
Toast message 'Downloading..' should appear.</t>
  </si>
  <si>
    <t>Voot Kids_Product requirements V5.docx - Page No 49</t>
  </si>
  <si>
    <t>VK_1055</t>
  </si>
  <si>
    <t>Download Audiobook - In Progress State - Tap</t>
  </si>
  <si>
    <t>Verify the functionality when the audio book card download is in progress:
Steps:
1. Launch Voot Kids app.
2. Login with valid credentials.
3. Navigate to any of the Audiobook detail screen.
4. Tap on 'Download Audiobook' link.
5. Tap on 'Download Audiobook' link again when the download is in progress.
6. Observe the behaviour</t>
  </si>
  <si>
    <t>User should get a pop up message with 'Cancel Download' and 'Cancel' options to cancel the download.</t>
  </si>
  <si>
    <t>VK_1056</t>
  </si>
  <si>
    <t>Download Audiobook - In Progress State - Cancel Download</t>
  </si>
  <si>
    <t>Verify 'Cancel Download' option functionality from the download cancellation pop up:
Steps:
1. Launch Voot Kids app.
2. Login with valid credentials.
3. Navigate to any of the Audiobook detail screen.
4. Tap on 'Download Audiobook' link.
5. Tap on 'Download Audiobook' link again when the download is in progress.
6. Tap on 'Cancel Download' option.
7. Observe the functionality.</t>
  </si>
  <si>
    <t>Download should cancel and pop up should close post tapping on 'Cancel Download' option.</t>
  </si>
  <si>
    <t>VK_1057</t>
  </si>
  <si>
    <t>Download Audiobook - In Progress State - Cancel</t>
  </si>
  <si>
    <t>Verify 'Cancel' option functionality from the download cancellation pop up:
Steps:
1. Launch Voot Kids app.
2. Login with valid credentials.
3. Navigate to any of the Audiobook detail screen.
4. Tap on 'Download Audiobook' link.
5. Tap on 'Download Audiobook' link again when the download is in progress.
6. Tap on 'Cancel' option.
7. Observe the functionality.</t>
  </si>
  <si>
    <t>Download cancellation pop up should close and download should resume.</t>
  </si>
  <si>
    <t>VK_1058</t>
  </si>
  <si>
    <t>Download Audiobook - Download Completion State</t>
  </si>
  <si>
    <t>Verify 'Download Audiobook' UI post completion of downloads:
Steps:
1. Launch Voot Kids app.
2. Login with valid credentials.
3. Navigate to any of the Audiobook detail screen.
4. Tap on 'Download Audiobook' link. Let the download complete.
5. Observe the 'Download Audiobook' link UI.</t>
  </si>
  <si>
    <t>Green tick mark should be displayed next to 'Downloaded Audiobook' text.
Download complete push notification should be displayed.</t>
  </si>
  <si>
    <t>VK_1059</t>
  </si>
  <si>
    <t>Download Audio book - Post Download initiation</t>
  </si>
  <si>
    <t>Verify Audio book content is displayed under downloads tabs post Download initiation
Steps:
1. Launch the app.
2. Login with valid credentials.
3. Navigate to any of the Audiobook detail screen
4. Tap on 'Download Audiobook' link
5. Navigate to My Stuff tab once the download initiates.
6. Scroll down and tap on Downloads segmented tab.
7. Look for the audio book content which was kept for download.</t>
  </si>
  <si>
    <t>Audio book content should be displayed under Downloads tabs in My Stuff tab.</t>
  </si>
  <si>
    <t>Voot Kids_Product requirements V5.docx - Page No 20</t>
  </si>
  <si>
    <t>VK_1060</t>
  </si>
  <si>
    <t>In-Progress State Contents - Tap</t>
  </si>
  <si>
    <t>Verify the functionality by tapping 'In Progress' status audio books under My Stuff - Downloads tab:
Pre-condition:User should have Download in-progress contents under Downloads tab
Steps:
1. Launch the app.
2. Login with valid credentials.
3. Navigate to any of the Audiobook detail screens
4. Tap on 'Download Audiobook' link
5. Navigate to My Stuff
6. Scroll down and tap on Downloads - segmented tab.
7. Tap on any download in-progress content.
8. Observe the behaviour</t>
  </si>
  <si>
    <t>A pop-up with 'Cancel Download' and 'Cancel' options should be displayed</t>
  </si>
  <si>
    <t>Voot Kids_Product requirements V5.docx - Page No 21</t>
  </si>
  <si>
    <t>VK_1061</t>
  </si>
  <si>
    <t>In-Progress State Contents - Cancel Download Option</t>
  </si>
  <si>
    <t>Verify "Cancel Download" button functionality in the pop-up:
Pre-condition: User should have Download in-progress contents in Downloads tab
Steps:
1. Launch the app.
2. Login with valid credentials.
3. Navigate to any of the Audiobook detail screen
4. Tap on 'Download Audiobook' link)
5. Navigate to My Stuff.
6. Scroll down and tap on Downloads - segmented tab.
7. Tap on any download in-progress content.
8. Tap on 'Cancel Download' button in pop-up
9. Observe the behaviour</t>
  </si>
  <si>
    <t>On tapping 'Cancel Download' button, the download should terminate and pop-up should be dismissed.
Also the card should be removed from My Stuff - Downloads tab.</t>
  </si>
  <si>
    <t>VK_1062</t>
  </si>
  <si>
    <t>In-Progress State Contents - Cancel Option</t>
  </si>
  <si>
    <t>Verify "Cancel" button functionality in the pop-up:
Pre-condition: User should have Download in-progress contents in Downloads tab
Steps:
1. Launch the app.
2. Login with valid credentials.
3. Navigate to any of the Audiobook detail screen
4. Tap on 'Download Audiobook' link
5. Navigate to My Stuff.
6. Scroll down and tap on Downloads - segmented tab.
7. Tap on any download in-progress content.
8. Tap on 'Cancel' button in pop-up
9. Observe the behaviour</t>
  </si>
  <si>
    <t>On tapping the 'Cancel' button, the download cancel pop-up should close and the content should continue to download.</t>
  </si>
  <si>
    <t>VK_1063</t>
  </si>
  <si>
    <t>Download Audio book - Post Download</t>
  </si>
  <si>
    <t>Verify that Audio player launches when tapping completely downloaded Audio card from Downloads tab
Pre-condition - Downloaded contents should be present in the downloads tab
Steps:
1. Launch the app.
2. Login with valid credentials.
3. Navigate to Downloads tab under My Stuff.
4. Tap on any downloaded Audio book content.
5. Observe the functionality.</t>
  </si>
  <si>
    <t>Audio player should launch post tapping on downloaded audio book card</t>
  </si>
  <si>
    <t>VK_1064</t>
  </si>
  <si>
    <t>Audio Book - Completely Downloaded Card - Metadata</t>
  </si>
  <si>
    <t>Verify the metadata of completely downloaded cards under My Stuff - Downloads tab:
Pre-condition: User should have downloaded contents under Downloads tab
Steps:
1. Launch the app.
2. Login with valid credentials.
3. Navigate to any of the Audiobook detail screens
4. Tap on 'Download Audiobook' link
5. Navigate to My Stuff
6. Scroll down and tap on Downloads - segmented tab.
7. Observe the metadata displayed for the completely downloaded audio book card.</t>
  </si>
  <si>
    <t>The downloaded contents should have the following: 
1. Thumbnail.
2. Audio Book title
3. File SIze in MB
4. Play icon in green color ( Downloaded content icon should have Play icon in green colour outside the play icon and play icon should be filled in green colour )</t>
  </si>
  <si>
    <t>Audio Book - In Progress Card - Metadata</t>
  </si>
  <si>
    <t>Verify the metadata of in-progress state cards under My Stuff - Downloads tab:
Pre-condition: User should have in-progress state contents under Downloads tab
Steps:
1. Launch the app.
2. Login with valid credentials.
3. Navigate to any of the Audiobook detail screens
4. Tap on 'Download Audiobook' link
5. Navigate to My Stuff
6. Scroll down and tap on Downloads - segmented tab.
7. Observe the metadata displayed for the in-progress state audio book card.</t>
  </si>
  <si>
    <t>The Download In-progress contents should have the following: 
1. Thumbnail.
2. Audio Book title
3. Stop icon in Blue color ( Progress bar filling outsiude the Square in blue colour and small square inside should be filled in blue colour ) 
Note: File size metadata is removed now as per VKIDS-343</t>
  </si>
  <si>
    <t>VK_1066</t>
  </si>
  <si>
    <t>Verify if downloading content is being displayed in device notification window:
Steps:
1. Launch the app.
2. Login with valid credentials.
3. Navigate to any audio book detail screen
4. Tap on 'Download Audiobook' link
5. Observe the device notification window</t>
  </si>
  <si>
    <t>VK_1067</t>
  </si>
  <si>
    <t>Verify the functionality of 'Cancel' button for the cards information present in device notification window:
Steps:
1. Launch the app.
2. Login with valid credentials.
3. Navigate to any audio book detail screen
4. Tap on 'Download Audiobook' link
5. Tap on 'Cancel' option for the cards available in device notification widnow
6. Observe the behaviour</t>
  </si>
  <si>
    <t>Tapping on Cancel 
- Downloading of the content should be cancelled
- Content should be removed from My Stuff - Downloads segmented tab
- Notification window should be dismissed
- Progress Indicator from 'Download Audiobook' should go off</t>
  </si>
  <si>
    <t>VK_1068</t>
  </si>
  <si>
    <t>Verify the functionality by tapping on the download notification window of device other than 'Cancel' button when content download is in in-progress:
Steps:
1. Launch the app.
2. Login with valid credentials.
3. Navigate to any audio book detail screen
4. Tap on 'Download Audiobook' link
5. Tap on the device notification window for the cards(other than Cancel button)
6. Observe the behaviour</t>
  </si>
  <si>
    <t>Tapping on the Download device notification anywhere other than Cancel button, should be redirected user to Downloads tab under My stuff</t>
  </si>
  <si>
    <t>VK_1069</t>
  </si>
  <si>
    <t>Verify the UI of completely downloaded contents in notification window
Steps:
1. Launch the app.
2. Login with valid credentials.
3. Navigate to any audio book detail screen
4. Tap on 'Download Audiobook' link
5. Let the download complete
6. Observe the UI of the cards present in device notification window</t>
  </si>
  <si>
    <t xml:space="preserve">Post download completion - video title and text "video saved" should be displayed in notification window.
</t>
  </si>
  <si>
    <t>VK_1070</t>
  </si>
  <si>
    <t>Verify the functionality by tapping on the downloaded content in notification widnow
Steps:
1. Launch the app.
2. Login with valid credentials.
3. Navigate to any audio book detail screen
4. Tap on 'Download Audiobook' link
5. Let the download complete
6. Tap on the completely downloaded card from device notification widnow 
7. Observe the behaviour</t>
  </si>
  <si>
    <t>VK-Download feature query</t>
  </si>
  <si>
    <t>VK_1071</t>
  </si>
  <si>
    <t>Verify if the queued content starts to download and displayed in notification window post completion of current in-progress content
Pre-condition: User should have both In-progress contents and Queued contents.
Steps:
1. Launch the app.
2. Login with valid credentials.
3. Navigate to any Audio book detail screen
4. Tap on 'Download Audiobook' link
5. Repeat step 3 &amp; 4 from any other Audiobook detail page.
6. Let download initiate
7. Observe the device notification window till the download complets for a card and download initiates for another card.</t>
  </si>
  <si>
    <t>VK_1072</t>
  </si>
  <si>
    <t>Verify if user is able to swipe the Download notification window when content is downloading
Steps:
1. Launch the app.
2. Login with valid credentials.
3. Navigate to any Audiobook detail screen
4. Tap on 'Download Audiobook' link
5. Try to swipe the device notification window left/right
6. Observe the behaviour</t>
  </si>
  <si>
    <t>VK_1073</t>
  </si>
  <si>
    <t>Verify if Download notification is dismissed post completion of downloaded content
Steps:
1. Launch the app.
2. Login with valid credentials.
3. Navigate to any Audiobook detail screen
4. Tap on 'Download Audiobook' link
5. Let download complete
6. Swipe right/left on the device notification window for the downloaded cards.
7. Observe the behaviour</t>
  </si>
  <si>
    <t>VK_1074</t>
  </si>
  <si>
    <t>Verify if the Downloads appear in Downloads tab when user puts the app to the background and again brings back to the foreground:
Pre-condition:User should have 3-4 downloaded contents and 2 download in-progress contents 
Steps:
1. Launch the app.
2. Login with valid credentials.
3. Navigate to any Audiobook detail screen
4. Tap on 'Download Audiobook' link
5. Navigate to My Stuff - Downloads segmented tab.
6. Minimize and open the app again.
7. Observe the behavior.</t>
  </si>
  <si>
    <t xml:space="preserve">Downloaded contents and download in progress should appear in Download Episodes screen/Downloads tab when user puts the app to the background and again brings back to the foreground
</t>
  </si>
  <si>
    <t>VK_1075</t>
  </si>
  <si>
    <t>Verify if the Downloads appear in Download Episodes screen/Downloads tab when user disconnects and reconnects to the network:  
Pre-condition:User should have 3-4 downloaded contents and 2 download in-progress contents 
Steps:
1. Launch the app.
2. Login with valid credentials.
3. Navigate to any Audio book detail screen
4. Tap on 'Download Audiobook' link
5. Let the content be downoading (In-progress)
6. Disconnect the network.
7. Reconnect to the network
8. Repeat step 6 &amp; 7 when user is in My Stuff - Downloads tab.
9. Observe the behavior.</t>
  </si>
  <si>
    <t>VK_1076</t>
  </si>
  <si>
    <t>Verify if downloading content is resumed post disconnecting and reconnecting network
Pre-condition: User should have in-progress downloading content under My Stuff - Downloads tab.
Steps:
1. Launch the app.
2. Login with valid credentials.
3. Navigate to any Audio book detail screen
4. Tap on 'Download Audiobook' link
5. Let the content be downoading (In-progress)
6. Disconnect and reconnect the network
7. Observe the behaviour
8. Repeat the same step 6 when user is in My Stuff - Downloads tab.
9. Observe the behavior.</t>
  </si>
  <si>
    <t>VK_1077</t>
  </si>
  <si>
    <t>Verify if downloading content is resumed post switching the network in wifi
Pre-condition: User should have in-progress downloading content in My Stuff - Downloads tab.
Steps:
1. Launch the app.
2. Login with valid credentials.
3. Navigate to any Audio book detail screen
4. Tap on 'Download Audiobook' link
5. Let the content be downoading (In-progress)
6. Switch between different network
7. Observe the behaviour
8. Repeat Step 6 &amp; 7 when user is in My Stuff - Downloads tab
9.Observe the behavior.</t>
  </si>
  <si>
    <t>VK_1078</t>
  </si>
  <si>
    <t>Verify if downloading content is resumed post Switching between Wifi &amp; Cellular
Pre-condition: i) User should have in-progress downloading content in My Stuff - Downloads tab
ii) Connect the device to wifi
Steps:
1. Launch the app.
2. Login with valid credentials.
3. Navigate to any Audiobook detail screen
4. Tap on 'Download Audiobook' link
5. Let the content be downoading (In-progress)
6. Switch from wifi to Cellular network
7. Observe the behaviour</t>
  </si>
  <si>
    <t>Sim Required</t>
  </si>
  <si>
    <t>VK_1079</t>
  </si>
  <si>
    <t>Verify if downloading content is resumed post Locking and unlocking the device
Pre-condition: User should have in-progress downloading content under My Stuff - Downloads tab.
Steps:
1. Launch the app.
2. Login with valid credentials.
3. Navigate to any Audio book detail screen
4. Tap on 'Download Audiobook' link
5. Let the content be downoading (In-progress)
6. Lock the device &amp; unlock the device
7. Observe the behaviour
8. Repeat Step 6 &amp; 7 when user is in My Stuff - Downloads tab.
9. Observe the behavior.</t>
  </si>
  <si>
    <t>VK_1080</t>
  </si>
  <si>
    <t>Verify if downloading content is resumed post Minimising &amp; Resuming the app
Pre-condition: User should have in-progress downloading content under My Stuff - Downloads tab.
Steps:
1. Launch the app.
2. Login with valid credentials.
3. Navigate to any Audiobook detail screen
4. Tap on 'Download Audiobook' link
5. Let the content be downoading (In-progress)
6. Minimize &amp; Resume the app
7. Observe the behaviour
8. Repeat Step 6 &amp; 7 when user is in My Stuff - Downloads tab.</t>
  </si>
  <si>
    <t>VK_1081</t>
  </si>
  <si>
    <t>Verify if downloading content is resumed post Killing &amp; Opening the app
Pre-condition: User should have in-progress downloading content under My Stuff - Downloads tab
Steps:
1. Launch the app.
2. Login with valid credentials.
3. Navigate to any Audiobook detail screen
4. Tap on 'Download Audiobook' link
5. Let the content be downoading (In-progress)
6. Kill and open the app
7. Observe the behaviour</t>
  </si>
  <si>
    <t>VK_1082</t>
  </si>
  <si>
    <t>Downloading Content - Switching to different app</t>
  </si>
  <si>
    <t>Verify if downloading content is not interrupted post switching to different app
Pre-condition: User should have in-progress downloading content under My Stuff - Downloads tab.
Steps:
1. Launch the app.
2. Login with valid credentials.
3. Navigate to any Audiobook detail screen
4. Tap on 'Download Audiobook' link
5. Let the content be downoading (In-progress)
6. Switch to different app
7. Observe the behaviour in notification window</t>
  </si>
  <si>
    <t>Verify if Downloaded contents will be played in loop if there are more than 2 contents
Pre-condition: User should have &gt; 2 Audio book contents in downloaded contents tab
Steps:
1. Launch the app.
2. Login with valid credentials
3. Navigate to Downloads tab under My stuff
4. Play any downloaded content
5. Observe the behaviour post completion of 1st content</t>
  </si>
  <si>
    <t xml:space="preserve">Current playback should end with 'Listen Again' button and Cross mark on top right
</t>
  </si>
  <si>
    <t>Next downloaded content fails to play post completion of currently played downloaded content</t>
  </si>
  <si>
    <t>VK_1084</t>
  </si>
  <si>
    <t>Downloaded Content - Online Playback - Up Arrow</t>
  </si>
  <si>
    <t>Verify the availablity of Uparrow option if there are more than 2 Audio Book contents in downloads tab
Pre-condition: User should have &gt; 2 Audio book contents in downloaded contents tab
Steps:
1. Launch the app.
2. Login with valid credentials
3. Navigate to Downloads tab under My stuff
4. Play any downloaded content
5. Observe the Uparrow button</t>
  </si>
  <si>
    <t>VK_1085</t>
  </si>
  <si>
    <t>Verify the availablity of Uparrow option if there is only 1 Audio book content in downloads tab
Pre-condition: User should have only 1 Audio book contents in downloaded contents tab
Steps:
1. Launch the app.
2. Login with valid credentials
3. Navigate to Downloads tab under My stuff
4. Play any downloaded content
5. Observe the Uparrow button</t>
  </si>
  <si>
    <t>VK_1086</t>
  </si>
  <si>
    <t>Verify the UI of Uparrow in player for the downloaded content
Pre-condition: User should have &gt; 2 Audio books in downloaded contents tab
Steps:
1. Launch the app.
2. Login with valid credentials
3. Navigate to Downloads tab under My stuff
4. Play any downloaded content
5. Tap on Upnext overlay option
6. Observe the UI</t>
  </si>
  <si>
    <t>An overlay should appear and the section should contain 
- All Downloads tray - Downloaded ones</t>
  </si>
  <si>
    <t>VK_1087</t>
  </si>
  <si>
    <t>Verify the UI of Up next section under Content Trays
Pre-condition: User should have &gt; 2 Audio book contents in downloaded contents tab
Steps:
1. Launch the app.
2. Login with valid credentials
3. Navigate to Downloads tab under My stuff
4. Play any downloaded Audio book content
5. Tap on Up arrow icon.
6. Observe the All Downloads section UI</t>
  </si>
  <si>
    <t>VK_1088</t>
  </si>
  <si>
    <t>Downloaded Content - Online Playback - Up Arrow Trays - All Downloads Section - Card Metadata</t>
  </si>
  <si>
    <t>Verify metadata for the cards present underAll Downloads tray:
Pre-condition: User should have &gt; 2 Audio book contents in downloaded contents tab
Steps:
1. Launch the app.
2. Login with valid credentials
3. Navigate to Downloads tab under My stuff
4. Play any downloaded Audio book content
5. Tap on Upnext button
6. Observe the metadata displayed for the cards</t>
  </si>
  <si>
    <t>VK_1089</t>
  </si>
  <si>
    <t>Downloaded Content - Online Playback - Up Arrow Trays - All Downloads Section - Card Navigation</t>
  </si>
  <si>
    <t>Verify navigation for the cards present under All Downloads' content tray.
Pre-condition: User should have &gt; 2 Audio book contents in downloaded contents tab
Steps:
1. Launch the app.
2. Login with valid credentials
3. Navigate to Downloads tab under My stuff
4. Play any downloaded Audio book content
5. Tap on Up arrow button 
6. Tap on the cards.
7. Observe the functionality.</t>
  </si>
  <si>
    <t>Tapping on any of these tiles should launch the Audio player and playback should start for the selected downloaded Audiobook.</t>
  </si>
  <si>
    <t>VK_1090</t>
  </si>
  <si>
    <t>Downloaded Content - Offline Playback - Up Arrow</t>
  </si>
  <si>
    <t>Verify the availablity of Uparrow option if there are more than 1 Audio book contents in downloads tab
Pre-condition: 1) User should have &gt; 2 Audio book contents in downloaded contents tab
2) User should be offline
Steps:
1. Launch the app.
2. Play any downloaded content
3. Observe the Uparrow button</t>
  </si>
  <si>
    <t>Uparrow button should be displayed if there are more than 1 contents</t>
  </si>
  <si>
    <t>VK_1091</t>
  </si>
  <si>
    <t>Verify the availablity of Uparrow option if there is only 1 Audio content in downloads tab
Pre-condition: 1) User should have &gt; 2 Audio contents in downloaded contents tab
2) User should be offline
Steps:
1. Launch the app.
2. Play any downloaded content
3. Observe the Uparrow button</t>
  </si>
  <si>
    <t>VK_1092</t>
  </si>
  <si>
    <t>Downloaded Content - Offline Playback - Up Arrow Trays</t>
  </si>
  <si>
    <t>Verify the UI of Uparrow section in player for the downloaded content
Pre-condition: 1) User should have &gt; 2 Audio book contents in downloaded contents tab
2) User should be offline
Steps:
1. Launch the app.
2. Play any downloaded content
3. Tap on Up arrow
4. Observe the UI</t>
  </si>
  <si>
    <t>An overlay should appear and the Content tray should have All downloaded Audio book contents</t>
  </si>
  <si>
    <t>VK_1093</t>
  </si>
  <si>
    <t>Content Tray - Downloaded Audiobook</t>
  </si>
  <si>
    <t>Verify the UI of Downloaded section under Content Trays
Pre-condition: 1) User should have &gt; 2 Audio book contents in downloaded contents tab
2) User should be offline
Steps:
1. Launch the app.
2. Play any downloaded content
3. Tap on Up arrow.
4. Observe the tray section UI</t>
  </si>
  <si>
    <t xml:space="preserve">Downloaded section should have all downloaded contents which is scrollable towards left/right.
</t>
  </si>
  <si>
    <t>VK_1094</t>
  </si>
  <si>
    <t>Content Tray - Downloaded Audiobook - Metadata</t>
  </si>
  <si>
    <t>Verify metadata for the cards present under Content tray:
Pre-condition: 1) User should have &gt; 2 Audio book contents in downloaded contents tab
2) User should be offline
Steps:
1. Launch the app.
2. Play any downloaded content
3. Tap on Up arrow icon
4. Observe the metadata displayed for the cards</t>
  </si>
  <si>
    <t>VK_1095</t>
  </si>
  <si>
    <t>Content Tray - Downloaded Audiobook - Card Navigation</t>
  </si>
  <si>
    <t>Verify navigation for the cards present under content tray.
Pre-condition: 1) User should have &gt; 2 Audio book contents in downloaded contents tab
2) User should be offline
Steps:
1. Launch the app.
2. Play any downloaded content
3. Tap on Up arrow icon
4. Tap on the cards.
5. Observe the functionality.</t>
  </si>
  <si>
    <t>VKIDS-826</t>
  </si>
  <si>
    <t>VKIDS-828</t>
  </si>
  <si>
    <t>VK_1096</t>
  </si>
  <si>
    <t>Downloads - Ebooks</t>
  </si>
  <si>
    <t>Ebook Detail Page</t>
  </si>
  <si>
    <t>Download Ebook</t>
  </si>
  <si>
    <t>Verify 'Download book' link functionality:
Steps:
1. Launch Voot Kids app.
2. Login with valid credentials.
3. Navigate to any of the Ebook detail screen.
4. Tap on 'Download book' link.
5. Observe the behaviour</t>
  </si>
  <si>
    <t>As user taps on ‘Download Book’ download should initiate and 'Download Ebook' link should change to 'Downloading Ebook'.
Toast message 'Downloading..' should be displayed</t>
  </si>
  <si>
    <t>Voot Kids_Product requirements V5 - Page No 52</t>
  </si>
  <si>
    <t>VK_1097</t>
  </si>
  <si>
    <t>Download Ebook - In Progress State - Tap</t>
  </si>
  <si>
    <t>Verify the functionality when user taps on the Ebook card while download is in progress:
Steps:
1. Launch Voot Kids app.
2. Login with valid credentials.
3. Navigate to any of the Ebook detail screen.
4. Tap on 'Download book' link.
5. Tap on 'Download book' link again when the download is in progress.
6. Observe the behaviour</t>
  </si>
  <si>
    <t>VK_1098</t>
  </si>
  <si>
    <t>Download Ebook - In Progress State - Cancel Download</t>
  </si>
  <si>
    <t>Verify 'Cancel Download' option functionality from the download cancellation pop up:
Steps:
1. Launch Voot Kids app.
2. Login with valid credentials.
3. Navigate to any of the Ebook detail screen.
4. Tap on 'Download book' link.
5. Tap on 'Download book' link again when the download is in progress
6. Tap on 'Cancel Download' option.
7. Observe the functionality.</t>
  </si>
  <si>
    <t>VK_1099</t>
  </si>
  <si>
    <t>Download Ebook - In Progress State - Cancel</t>
  </si>
  <si>
    <t>Verify 'Cancel' option functionality from the download cancellation pop up:
Steps:
1. Launch Voot Kids app.
2. Login with valid credentials.
3. Navigate to any of the Ebook detail screen.
4. Tap on 'Download book' link.
5. Tap on 'Download book' link again when the download is in progress
6. Tap on 'Cancel' option.
7. Observe the functionality.</t>
  </si>
  <si>
    <t>VK_1100</t>
  </si>
  <si>
    <t>Download Ebook - Download Completion State</t>
  </si>
  <si>
    <t>Verify 'Download Ebook' UI post completion of downloads:
Steps:
1. Launch Voot Kids app.
2. Login with valid credentials.
3. Navigate to any of the book detail screen.
4. Tap on 'Download book' link . Let the download complete.
5. Observe the 'Download book' link UI.</t>
  </si>
  <si>
    <t>Text should change to 'Downloaded' and green tick mark should be displayed next to the text.
Push notification 'Download complete' should be displayed.</t>
  </si>
  <si>
    <t>VK_1101</t>
  </si>
  <si>
    <t>Download Ebook - CTA(Preview) option</t>
  </si>
  <si>
    <t>VK_1102</t>
  </si>
  <si>
    <t>Download Ebook - Post Download initiation</t>
  </si>
  <si>
    <t>Verify Ebook content is displayed under downloads tabs post Download initiation
Steps:
1. Launch the app.
2. Login with valid credentials.
3. Navigate to any of the Ebook detail screen
4. Tap on 'Download book' link
5. Navigate to My Stuff tab once the download initiates.
6. Scroll down and tap on Downloads segmented tab.
7. Look for the Ebook content which was kept for download.</t>
  </si>
  <si>
    <t>Ebook content should be displayed in Downloads tabs under My Stuff segmented  tab.</t>
  </si>
  <si>
    <t>VK_1103</t>
  </si>
  <si>
    <t>Verify the functionality by tapping 'In Progress' status Ebooks under My Stuff - Downloads tab:
Pre-condition:User should have in-progress downloaded contents under Downloads tab
Steps:
1. Launch the app.
2. Login with valid credentials.
3. Navigate to any of the Ebook detail screens
4. Tap on 'Download book' link
5. Navigate to My Stuff
6. Scroll down and tap on Downloads - segmented tab.
7. Tap on any download in-progress content.
8. Observe the behaviour</t>
  </si>
  <si>
    <t>Voot Kids_Product requirements V5 - Page No 21</t>
  </si>
  <si>
    <t>VK_1104</t>
  </si>
  <si>
    <t>Verify "Cancel Download" button functionality in the pop-up:
Pre-condition: User should have Download in-progress contents in Downloads tab
Steps:
1. Launch the app.
2. Login with valid credentials.
3. Navigate to any of the Ebook detail screen
4. Tap on 'Download book' link
5. Navigate to My Stuff.
6. Scroll down and tap on Downloads - segmented tab.
7. Tap on any download in-progress content.
8. Tap on 'Cancel Download' button in pop-up
9. Observe the behaviour</t>
  </si>
  <si>
    <t>VK_1105</t>
  </si>
  <si>
    <t>Verify "Cancel" button functionality in the pop-up:
Pre-condition: User should have Download in-progress contents in Downloads tab
Steps:
1. Launch the app.
2. Login with valid credentials.
3. Navigate to any of the Ebook detail screen
4. Tap on 'Download book' link
5. Navigate to My Stuff.
6. Scroll down and tap on Downloads - segmented tab.
7. Tap on any download in-progress content.
8. Tap on 'Cancel' button in pop-up
9. Observe the behaviour</t>
  </si>
  <si>
    <t>VK_1106</t>
  </si>
  <si>
    <t>Download Ebook - Post Download</t>
  </si>
  <si>
    <t>Verify that Reader player launches when tapping completely downloaded Ebook card from Downloads tab
Pre-condition - Downloaded contents should be present in the downloads tab
Steps:
1. Launch the app.
2. Login with valid credentials.
3. Navigate to Downloads tab under My Stuff.
4. Tap on any downloaded Ebook content.
5. Observe the functionality.</t>
  </si>
  <si>
    <t>Reader player should launch for the downloaded books.</t>
  </si>
  <si>
    <t>VK_1107</t>
  </si>
  <si>
    <t>Ebook - Completely Downloaded Card - Metadata</t>
  </si>
  <si>
    <t>Verify the metadata of completely downloaded cards under My Stuff - Downloads tab:
Pre-condition: User should have downloaded contents under Downloads tab
Steps:
1. Launch the app.
2. Login with valid credentials.
3. Navigate to any of the Ebook detail screens
4. Tap on 'Download book' link
5. Navigate to My Stuff
6. Scroll down and tap on Downloads - segmented tab.
7. Observe the metadata displayed for the completely downloaded Ebook card.</t>
  </si>
  <si>
    <t>The downloaded contents should have the following: 
1. Thumbnail.
2. EBook title
3. File Size in MB
4. Play icon in green color ( Downloaded content icon should have Play icon in green colour outside the play icon and play icon should be filled in green colour )</t>
  </si>
  <si>
    <t>Voot Kids_Product requirements V5 - Page No 20</t>
  </si>
  <si>
    <t>Ebook - In Progress Card - Metadata</t>
  </si>
  <si>
    <t>Verify the metadata of in-progress state cards under My Stuff - Downloads tab:
Pre-condition: User should have in-progress state contents under Downloads tab
Steps:
1. Launch the app.
2. Login with valid credentials.
3. Navigate to any of the Ebook detail screens
4. Tap on 'Download book' link
5. Navigate to My Stuff
6. Scroll down and tap on Downloads - segmented tab.
7. Observe the metadata displayed for the in-progress state Ebook card.</t>
  </si>
  <si>
    <t>The Download In-progress contents should have the following: 
1. Thumbnail.
2. Ebook title
3. Stop icon in Blue color ( Progress bar filling outside the Square in blue colour and small square inside should be filled in blue colour ) 
Note: File size metadata is removed now as per VKIDS-343</t>
  </si>
  <si>
    <t>VK_1109</t>
  </si>
  <si>
    <t>Verify if downloading content is being displayed in device notification window:
Steps:
1. Launch the app.
2. Login with valid credentials.
3. Navigate to any Ebook detail screen
4. Tap on 'Download Ebook' link
5. Observe the device notification window</t>
  </si>
  <si>
    <t>Device notification window should be displayed when content is downloading and should have
- Book Title
- Progress bar 
- Downloading size (Downloading size out of Total size in MB / GB )
- Cancel button</t>
  </si>
  <si>
    <t>VK_1110</t>
  </si>
  <si>
    <t>Verify the functionality of 'Cancel' button for the cards information present in device notification window:
Steps:
1. Launch the app.
2. Login with valid credentials.
3. Navigate to any Ebook detail screen
4. Tap on 'Download book' link
5. Tap on 'Cancel' option for the cards available in device notification widnow
6. Observe the behaviour</t>
  </si>
  <si>
    <t>Tapping on Cancel 
- Downloading of the content should be cancelled
- Content should be removed from My Stuff - Downloads segmented tab
- Notification window should be dismissed
- Progress Indicator from 'Download Ebook' should go off</t>
  </si>
  <si>
    <t>VK_1111</t>
  </si>
  <si>
    <t>Verify the functionality by tapping on the download notification window of device other than 'Cancel' button when content download is in in-progress:
Steps:
1. Launch the app.
2. Login with valid credentials.
3. Navigate to any Ebook detail screen
4. Tap on 'Download book' link
5. Tap on the device notification window for the cards(other than Cancel button)
6. Observe the behaviour</t>
  </si>
  <si>
    <t>Tapping on the Download device notification anywhere other than Cancel button, should be redirected user to Downloads tab under My Stuff</t>
  </si>
  <si>
    <t>VK_1112</t>
  </si>
  <si>
    <t>Verify the UI of completely downloaded contents in notification window
Steps:
1. Launch the app.
2. Login with valid credentials.
3. Navigate to any Ebook detail screen
4. Tap on 'Download book' link
5. Let the download complete
6. Observe the UI of the cards present in device notification window</t>
  </si>
  <si>
    <t xml:space="preserve">Post download completion - Book title and text "Download Complete" should be displayed in notification window.
</t>
  </si>
  <si>
    <t>VK_1113</t>
  </si>
  <si>
    <t>Verify the functionality by tapping on the downloaded content in notification widnow
Steps:
1. Launch the app.
2. Login with valid credentials.
3. Navigate to any Ebook detail screen
4. Tap on 'Download book' link
5. Let the download complete
6. Tap on the completely downloaded card from device notification widnow 
7. Observe the behaviour</t>
  </si>
  <si>
    <t>User should be taken to dedicated Downloads screen when user taps on any of the downloaded content from device notification window</t>
  </si>
  <si>
    <t>VK_1114</t>
  </si>
  <si>
    <t>Verify if the queued content starts to download and displayed in notification window post completion of current in-progress content
Pre-condition: User should have both In-progress contents and Queued contents.
Steps:
1. Launch the app.
2. Login with valid credentials.
3. Navigate to any Ebook detail screen
4. Tap on 'Download book' link
5. Repeat step 3 &amp; 4 from any other Ebook detail page.
6. Let download initiate
7. Observe the device notification window till the download complets for a card and download initiates for another card.</t>
  </si>
  <si>
    <t>VK_1115</t>
  </si>
  <si>
    <t>Verify if user is able to swipe the Download notification window when content is downloading
Steps:
1. Launch the app.
2. Login with valid credentials.
3. Navigate to any Ebook detail screen
4. Tap on 'Download book' link
5. Try to swipe the device notification window left/right
6. Observe the behaviour</t>
  </si>
  <si>
    <t>User should NOT be able to swipe the notification when content is downloading</t>
  </si>
  <si>
    <t>VK_1116</t>
  </si>
  <si>
    <t>Verify if Download notification is dismissed post completion of downloaded content
Steps:
1. Launch the app.
2. Login with valid credentials.
3. Navigate to any Ebook detail screen
4. Tap on 'Download book' link
5. Let download complete
6. Swipe right/left on the device notification window for the downloaded cards.
7. Observe the behaviour</t>
  </si>
  <si>
    <t>VK_1117</t>
  </si>
  <si>
    <t>Downloads - Interruption - Minimize &amp; Resume</t>
  </si>
  <si>
    <t>Verify if the Downloads appear in Downloads tab when user puts the app to the background and again brings back to the foreground:
Pre-condition:User should have 3-4 downloaded contents
Steps:
1. Launch the app.
2. Login with valid credentials.
3. Navigate to any Ebook detail screen
4. Tap on 'Download book' link and let the download complete.
5. Navigate to My Stuff - Downloads segmented tab.
6. Minimize and open the app again.
7. Observe the behavior.</t>
  </si>
  <si>
    <t xml:space="preserve">Downloaded contents should appear in Downloads tab when user puts the app to the background and again brings back to the foreground.
</t>
  </si>
  <si>
    <t>VK_1118</t>
  </si>
  <si>
    <t>Downloads - Interruption - Network Interruption</t>
  </si>
  <si>
    <t>Verify if the Downloads appear in Downloads tab when user disconnects and reconnects to the network:  
Pre-condition:User should have 3-4 downloaded contents and 2 download in-progress contents 
Steps:
1. Launch the app.
2. Login with valid credentials.
3. Navigate to any Ebook detail screen
4. Tap on 'Download book' link
5. Let the content be downoading (In-progress)
6. Navigate to My Stuff - Downloads tab.
7. Disconnect the network.
8. Reconnect to the network
9. Observe the behavior.</t>
  </si>
  <si>
    <t xml:space="preserve">Downloaded contents and download in progress should appear in Downloads segmented tab when user disconnects the networks and reconnects.
</t>
  </si>
  <si>
    <t>VK_1119</t>
  </si>
  <si>
    <t>Verify if downloading content is resumed post disconnecting and reconnecting network
Pre-condition: User should have in-progress downloading content under My Stuff - Downloads tab.
Steps:
1. Launch the app.
2. Login with valid credentials.
3. Navigate to any Ebook detail screen
4. Tap on 'Download book' link
5. Let the content be downoading (In-progress)
6. Navigate to My Stuff - Downloads segmented tab.
7. Disconnect and reconnect the network
8. Observe the behavior.</t>
  </si>
  <si>
    <t>VK_1120</t>
  </si>
  <si>
    <t>Downloading Content - Switching Network(WiFi)</t>
  </si>
  <si>
    <t>Verify if downloading content is resumed post switching the network(WiFi):
Pre-condition: User should have in-progress downloading content in My Stuff - Downloads tab.
Steps:
1. Launch the app.
2. Login with valid credentials.
3. Navigate to any Ebook detail screen
4. Tap on 'Download book' link
5. Let the content be downoading (In-progress)
6. Switch between different WiFi network
7. Observe the behaviour
8. Repeat Step 6 &amp; 7 when user is in My Stuff - Downloads tab
9.Observe the behavior.</t>
  </si>
  <si>
    <t>VK_1121</t>
  </si>
  <si>
    <t>Verify if downloading content is resumed post Switching between Wifi &amp; Cellular
Pre-condition: i) User should have in-progress downloading content in My Stuff - Downloads tab
ii) Connect the device to wifi
Steps:
1. Launch the app.
2. Login with valid credentials.
3. Navigate to any Ebook detail screen
4. Tap on 'Download book' link
5. Let the content be downoading (In-progress)
6. Switch from wifi to Cellular network
7. Observe the behaviour</t>
  </si>
  <si>
    <t>Require sim</t>
  </si>
  <si>
    <t>VK_1122</t>
  </si>
  <si>
    <t>Verify if downloading content is resumed post Locking and unlocking the device
Pre-condition: User should have in-progress downloading content under My Stuff - Downloads tab.
Steps:
1. Launch the app.
2. Login with valid credentials.
3. Navigate to any Ebook detail screen
4. Tap on 'Download book' link
5. Let the content be downoading (In-progress)
6. Lock the device &amp; unlock the device
7. Observe the behaviour
8. Repeat Step 6 &amp; 7 when user is in My Stuff - Downloads tab.
9. Observe the behavior.</t>
  </si>
  <si>
    <t>VK_1123</t>
  </si>
  <si>
    <t>Verify if downloading content is resumed post Minimising &amp; Resuming the app
Pre-condition: User should have in-progress downloading content under My Stuff - Downloads tab.
Steps:
1. Launch the app.
2. Login with valid credentials.
3. Navigate to any Ebook detail screen
4. Tap on 'Download book' link
5. Let the content be downoading (In-progress)
6. Minimize &amp; Resume the app
7. Observe the behaviour
8. Repeat Step 6 &amp; 7 when user is in My Stuff - Downloads tab.</t>
  </si>
  <si>
    <t xml:space="preserve">Adhoc
</t>
  </si>
  <si>
    <t>VK_1124</t>
  </si>
  <si>
    <t>Verify if downloading content is resumed post Killing &amp; Opening the app
Pre-condition: User should have in-progress downloading content under My Stuff - Downloads tab
Steps:
1. Launch the app.
2. Login with valid credentials.
3. Navigate to any Ebook detail screen
4. Tap on 'Download book' link
5. Let the content be downoading (In-progress)
6. Kill and open the app
7. Observe the behaviour</t>
  </si>
  <si>
    <t>VK_1125</t>
  </si>
  <si>
    <t>Verify if downloading content is not interrupted post switching to different app
Pre-condition: User should have in-progress downloading content under My Stuff - Downloads tab.
Steps:
1. Launch the app.
2. Login with valid credentials.
3. Navigate to any Ebook detail screen
4. Tap on 'Download book' link
5. Let the content be downoading (In-progress)
6. Switch to different app
7. Observe the behaviour in notification window</t>
  </si>
  <si>
    <t>VK_1126</t>
  </si>
  <si>
    <t>Verify the behaviour of downloaded Ebook contents post completion of 1st content if there are more than 2 contents
Pre-condition: User should have &gt; 2 Ebook contents in downloaded contents tab
Steps:
1. Launch the app.
2. Login with valid credentials
3. Navigate to Downloads tab under My Stuff
4. Play any downloaded content
5. Observe the behaviour post completion of 1st content</t>
  </si>
  <si>
    <t xml:space="preserve"> 'You Might also like' overlay of next content should be displayed post completion of 1st content.</t>
  </si>
  <si>
    <t xml:space="preserve">Not implemented-&gt; You may also like overlay is not implemented for Audio Books
</t>
  </si>
  <si>
    <t>Downloaded Content - Favourite icon</t>
  </si>
  <si>
    <t>Verify the availablity of favourite icon for the downloaded Ebook content
Pre-condition: User should have Min 1 Ebook contents in downloaded contents tab
Steps:
1. Launch the app.
2. Login with valid credentials
3. Navigate to Downloads tab under My Stuff
4. Play any downloaded Ebook content
5. Observe the availablity of Favourite icon</t>
  </si>
  <si>
    <t>Favourite icon should be displayed for the downloaded Ebook content</t>
  </si>
  <si>
    <t>VK_1128</t>
  </si>
  <si>
    <t>Downloaded Content - Settings icon</t>
  </si>
  <si>
    <t>Verify the availablity of Settings icon for the downloaded Ebook content
Pre-condition: User should have Min 1 Ebook contents in downloaded contents tab
Steps:
1. Launch the app.
2. Login with valid credentials
3. Navigate to Downloads tab under My Stuff
4. Play any downloaded Ebook content
5. Observe the availablity of Settings icon</t>
  </si>
  <si>
    <t>Settings icon should be displayed for the downloaded Ebook content</t>
  </si>
  <si>
    <t>VK_1129</t>
  </si>
  <si>
    <t>Downloaded Content - Online Playback - Scrub</t>
  </si>
  <si>
    <t>Verify the Scrub functionality in Reader player for Downloaded Ebook contents
Pre-condition: User should have Min 1 Ebook contents in downloaded contents tab
Steps:
1. Launch the app.
2. Login with valid credentials
3. Navigate to Downloads tab under My Stuff
4. Play any downloaded Ebook content
5. Scrub on the seek bar.
6. Observe the functionality.</t>
  </si>
  <si>
    <t>VK_1130</t>
  </si>
  <si>
    <t>Verify the availablity of Uparrow option if there are more than 2 Ebook contents in downloads tab
Pre-condition: User should have &gt; 2 Ebook contents in downloaded contents tab
Steps:
1. Launch the app.
2. Login with valid credentials
3. Navigate to Downloads tab under My Stuff
4. Play any downloaded content
5. Look for Up arrow</t>
  </si>
  <si>
    <t>Up arrow button should be displayed if there are more than 2 contents</t>
  </si>
  <si>
    <t>VK_1131</t>
  </si>
  <si>
    <t>Verify the availablity of Up arrow option if there is only 1 Ebook content in downloads tab
Pre-condition: User should have only 1 Ebook contents in downloaded contents tab
Steps:
1. Launch the app.
2. Login with valid credentials
3. Navigate to Downloads tab under My Stuff
4. Play any downloaded content
5. Look for Up arrow button</t>
  </si>
  <si>
    <t>Up arrow button should NOT be displayed</t>
  </si>
  <si>
    <t>VK_1132</t>
  </si>
  <si>
    <t>Verify the UI of Up arrow in player for the downloaded content
Pre-condition: User should have &gt; 2 VOD contents in downloaded contents tab
Steps:
1. Launch the app.
2. Login with valid credentials
3. Navigate to Downloads tab under My Stuff
4. Play any downloaded content
5. Tap on Up arrow option
6. Observe the UI</t>
  </si>
  <si>
    <t>An overlay should appear and the section should contain 
- All downloads tray - Downloaded ones</t>
  </si>
  <si>
    <t>Voot Kids_Product requirements V5 - Page No 25</t>
  </si>
  <si>
    <t>VK_1133</t>
  </si>
  <si>
    <t>Downloaded Content - Online Playback - Up Arrow Trays - All downloads section UI</t>
  </si>
  <si>
    <t>Verify the UI of All downloads section under Content Trays
Pre-condition: User should have &gt; 2 Ebook contents in downloaded contents tab
Steps:
1. Launch the app.
2. Login with valid credentials
3. Navigate to Downloads tab under My Stuff
4. Play any downloaded Ebook content
5. Tap on Up arrow icon.
6. Observe the trays UI.</t>
  </si>
  <si>
    <t>Trays should have all downloaded Ebook contents which is scrollable towards left/right</t>
  </si>
  <si>
    <t>VK_1134</t>
  </si>
  <si>
    <t>Downloaded Content - Online Playback - Up Arrow Trays - All downloads section - Card Metadata</t>
  </si>
  <si>
    <t>Verify metadata for the cards present under Up arrow trays:
Pre-condition: User should have &gt; 2 Ebook contents in downloaded contents tab
Steps:
1. Launch the app.
2. Login with valid credentials
3. Navigate to Downloads tab under My Stuff
4. Play any downloaded Ebook content
5. Tap on Up arrow button
6. Observe the metadata displayed for the cards</t>
  </si>
  <si>
    <t>Each Ebook card should contain following items:
1. Image
2. Book Title
3. Author Name
4. Book icon
Note: All the cards should have curved edges.</t>
  </si>
  <si>
    <t>VK_1135</t>
  </si>
  <si>
    <t>Downloaded Content - Online Playback - All downloads Trays - Card Navigation</t>
  </si>
  <si>
    <t>Verify navigation for the cards present under 'Up arrow' content tray.
Pre-condition: User should have &gt; 2 Ebook contents in downloaded contents tab
Steps:
1. Launch the app.
2. Login with valid credentials
3. Navigate to Downloads tab under My Stuff
4. Play any downloaded Ebook content
5. Tap on Up arrow button 
6. Tap on the cards.
7. Observe the functionality.</t>
  </si>
  <si>
    <t>Tapping on any of these tiles should launch the Reader player and playback should start for the selected downloaded Ebook.</t>
  </si>
  <si>
    <t>VK_1136</t>
  </si>
  <si>
    <t>Downloaded Content - Offline Playback</t>
  </si>
  <si>
    <t>Verify the Playback for the downloaded Ebook content in Offfline mode
Pre-condition: 1) User should have Min 1 Ebook contents in downloaded contents tab
2) App should be launched in offline mode.
Steps:
1. Launch the app.
2. Navigate to Downloads tab under My Stuff
3. Play any downloaded Ebook content.
4. Observe the functionality</t>
  </si>
  <si>
    <t>Playback of the downloaded content should initiate when user is in offline</t>
  </si>
  <si>
    <t>VK_1137</t>
  </si>
  <si>
    <t>Downloaded Content - Offline Playback - Scrub</t>
  </si>
  <si>
    <t>Verify the Scrub functionality in Reader player for Downloaded Ebook contents when user is Offline :
Pre-condition: 1) User should have Min 1 Ebook contents in downloaded contents tab
2) App should be launched in offline mode.
Steps:
1. Launch the app.
2. Navigate to Downloads tab under My Stuff
3. Play any downloaded Ebook content
4. Scrub on the seek bar.
5. Observe the functionality.</t>
  </si>
  <si>
    <t>VK_1138</t>
  </si>
  <si>
    <t>Verify the availablity of Up arrow option if there are more than 2 Eook contents in downloads tab
Pre-condition: 1) User should have &gt; 2 Ebook contents in downloaded contents tab
2) App should be launched in offline
Steps:
1. Launch the app.
2. Navigate to Downloads tab under My Stuff
3. Play any downloaded Ebook content
4. Look for Up arrow.</t>
  </si>
  <si>
    <t>Up arrow should be displayed if there are more than 2 contents</t>
  </si>
  <si>
    <t>VK_1139</t>
  </si>
  <si>
    <t>Verify the availablity of Up arrow option if there is only 1 Ebook content in downloads tab
Pre-condition: 1) User should have only 1 book in downloaded contents tab
2) App should be laucnhed in offline.
Steps:
1. Launch the app.
2. Navigate to Downloads tab under My Stuff
3. Play any downloaded Ebook content
4. Look for Up arrow.</t>
  </si>
  <si>
    <t>Up arrow should NOT be displayed</t>
  </si>
  <si>
    <t>VK_1140</t>
  </si>
  <si>
    <t>Verify the UI of Up arrow section in player for the downloaded content
Pre-condition: 1) User should have &gt; 2 Ebook contents in downloaded contents tab
2) App should be launched in offline.
Steps:
1. Launch the app.
2. Navigate to Downloads tab under My Stuff
3. Play any downloaded Ebook content
4. Tap on up arrow.
5. Observe the UI.</t>
  </si>
  <si>
    <t>An overlay should appear and the Content tray should have All downloaded Ebook contents</t>
  </si>
  <si>
    <t>VK_1141</t>
  </si>
  <si>
    <t>Content Tray - Downloaded Ebook - Offline</t>
  </si>
  <si>
    <t>Verify the UI of Downloaded section under Content Trays
Pre-condition: 1) User should have &gt; 2 Ebook contents in downloaded contents tab
2) App should be launched in offline.
Steps:
1. Launch the app.
2. Navigate to Downloads tab under My Stuff
3. Play any downloaded Ebook content
4.Tap on Up arrow button
5. Observe the tray section UI</t>
  </si>
  <si>
    <t>Step 4 - up arrow button is not available for downloaded Ebooks</t>
  </si>
  <si>
    <t>VK_1142</t>
  </si>
  <si>
    <t>Content Tray - Downloaded Ebook - Offline - Metadata</t>
  </si>
  <si>
    <t>Verify metadata for the cards present under Content tray:
Pre-condition: 1) User should have &gt; 2 Ebook contents in downloaded contents tab
2) App should be launched in offline mode.
Steps:
1. Launch the app.
2. Navigate to Downloads tab under My Stuff
3. Play any downloaded Ebook content
4. Tap on Up arrow icon
5. Observe the metadata displayed for the cards</t>
  </si>
  <si>
    <t>VK_1143</t>
  </si>
  <si>
    <t>Content Tray - Downloaded Ebook - Offline - Card Navigation</t>
  </si>
  <si>
    <t>Verify navigation for the cards present under content tray.
Pre-condition: 1) User should have &gt; 2 Ebook contents in downloaded contents tab
2) App should be launched in offline mode.
Steps:
1. Launch the app.
2. Navigate to Downloads tab under My Stuff
3. Play any downloaded Ebook content
4. Tap on Up arrow icon
5. Tap on the cards.
6. Observe the functionality.</t>
  </si>
  <si>
    <t>VKIDS-770
VKIDS-771</t>
  </si>
  <si>
    <t>VKIDS-794
VKIDS-793</t>
  </si>
  <si>
    <t>VK_1144</t>
  </si>
  <si>
    <t>Offline Playback</t>
  </si>
  <si>
    <t>Verify Offline playback of downloaded contents.
Steps:
1. Launch the app 
2. Login with valid credentials
3. Download all 3 category cards(Episodes, Audio books and Ebooks)
4. Go offline once download is complete
5.Play the downloaded content
6. Observe the behavior.</t>
  </si>
  <si>
    <t>Downloaded content should play when user is offline.</t>
  </si>
  <si>
    <t>VK_1145</t>
  </si>
  <si>
    <t>Settings - Device Settings</t>
  </si>
  <si>
    <t>Enable Downloads - Toggle OFF</t>
  </si>
  <si>
    <t>Verify the functionality when user attempts to download content when 'Enabled Downloads' is in OFF state under Settings - Device Settings:
Steps:
1. Launch the app 
2. Login with valid credentials
3. Tap on Profile icon and select Settings.
4. Select Device and Turn Off the 'Enable download' option
4. Navigate any detail page (Watch/Audio/Ebook)
5. Tap on Download icon.
6. Observe the behavior.</t>
  </si>
  <si>
    <t>User shouldn't be allowed to download any content and when user tap on Download icon , it should throw a message “Please Got to settings to Enable Downloads .” CTA - Ok button ( VKIDS-1154 )</t>
  </si>
  <si>
    <t>VK_1146</t>
  </si>
  <si>
    <t>Download Status</t>
  </si>
  <si>
    <t>Multiple Content Download</t>
  </si>
  <si>
    <t>Verify the download cards behavior when user keeps multiple contents for download:
Steps:
1. Launch the app 
2. Login with valid credentials
3. Keep multiple cards to download across tabs(Episodes/Audio Books/Ebooks)
4. Navigate to My Stuff - Downloads tab.
5. Observe the behavior.</t>
  </si>
  <si>
    <t>All episodes/ Ebook/ Audio contents should start to download one after the other based on download initiation order and cards should download without any issue.</t>
  </si>
  <si>
    <t>VK_1147</t>
  </si>
  <si>
    <t>Verify the functionality by tapping on downloaded content from device notification bar in offline mode:
Steps:
1. Launch the app 
2. Login with valid credentials
3. Keep mutiple contents for download(Episodes/Audiobooks/Ebooks). Let the download complete.
5. Go offline.
6. Tap on Downloaded content from device notification bar.
7. Tap on the downloaded cards in downloads dedicated screen
8. Observe the behavior.</t>
  </si>
  <si>
    <t>VK_1148</t>
  </si>
  <si>
    <t>Download - In Progress Content Status</t>
  </si>
  <si>
    <t>Verify the status of 'in-progress' cards when user attempts to play any other content:
Steps:
1. Launch the app 
2. Login with valid credentials
3. Initiate download for any content.
4. Once download starts navigate to any other tab &amp; play any content.
5. Watch complete video and close the player.
6. Observe the status of downloaded content which was kept for download in Step 3.</t>
  </si>
  <si>
    <t>Download should continue without any issue.</t>
  </si>
  <si>
    <t>VK_1149</t>
  </si>
  <si>
    <t>Download</t>
  </si>
  <si>
    <t>Download State by logout &amp; login with same account</t>
  </si>
  <si>
    <t>Verify the status of downloading contents by logging out and logining in with same account
Steps:
1. Launch the app 
2. Login with valid credentials
3. Start download any VOD/Ebook/Audio content.
4. Logout from account once the download starts and is in progress.
5. Login with same credentials
6. Observe the Download state</t>
  </si>
  <si>
    <t>Download should resume for the in-progress cards and all completely downloaded cards should show up.</t>
  </si>
  <si>
    <t>VK_1150</t>
  </si>
  <si>
    <t>VOD player</t>
  </si>
  <si>
    <t>Verify Seek preview thumbnail image for downloaded contents:
Pre-condition : Download any content
Steps:
1. launch Voot kids app
2. Complete login process
3. Play any downloaded content
4. During playback, seek the content.
5. Look for seek preview.</t>
  </si>
  <si>
    <t>Seek preview should be displayed while scrubbing the downloaded content.</t>
  </si>
  <si>
    <t>VK_1151</t>
  </si>
  <si>
    <t>Playback - Airplane Mode</t>
  </si>
  <si>
    <t>Verify the playback of downloaded contents in Airplane mode:
Pre-condition - User should have some downloaded contents.
Steps:
1. Launch Voot Kids app
2. Bring up the notification status bar, and enable Airplane mode
3. Play the downloaded contents.
4. Observe the behavior.</t>
  </si>
  <si>
    <t>Download content should play without any error.</t>
  </si>
  <si>
    <t>VK_1152</t>
  </si>
  <si>
    <t>Download State by logout &amp; login with different account in same device</t>
  </si>
  <si>
    <t>Verify the availibility of downloaded contents by logging out and logining in with different account in same device
Steps:
1. Launch voot kids app
2. Complete Sign Up/Login process(Ex: shashank@gmail.com)
3. Keep the contents on Download, Downloading, Queued state
4. Logout and login with different account(prasad@gmail.com)
5. Navigate to download section.
6. Observe the cards available in Downloads tray</t>
  </si>
  <si>
    <t>Previously logged in user Downloaded contents should not be displayed for the current user.
Note :
1. Downloaded contents should be displayed for the current user if there are any</t>
  </si>
  <si>
    <t>VK_1153</t>
  </si>
  <si>
    <t>Download State by logout &amp; login into different device</t>
  </si>
  <si>
    <t>Verify the downloaded contents by logging out and logining in with different device
Steps:
1. Launch voot kids app
2. Complete Sign Up/Login process(Ex: shashank@gmail.com)
3. Keep the contents in Download, Downloading, Queued state
4. Logout and login in different device with same ID(Ex: shashank@gmail.com)
5. Navigate to Download section.
6. Observe the cards present under Downloads tray.</t>
  </si>
  <si>
    <t>Contents which were kept for download in device 1 should not show up in device 2 and vice versa.</t>
  </si>
  <si>
    <t>VK_1154</t>
  </si>
  <si>
    <t>Downloaded content playback</t>
  </si>
  <si>
    <t>Verify resuming of downloaded content playback in online mode:
Steps : 
1. Launch Voot Kids app
2. Play any content
3. Watch content for 5 mins
4. Close the player and Navigate to download episodes page and dowload the content which you have played online
5. Navigate to My Stuff tab and play the same downloaded content.
6. Observe the playback point.</t>
  </si>
  <si>
    <t>Content should start playing from the same point where the player was closed before(Step 3).</t>
  </si>
  <si>
    <t>VK_1155</t>
  </si>
  <si>
    <t>Verify resuming of downloaded playback in offline mode
Pre-condition : Download any content(Ex: Jon Banega Don from Motu patlu show)
1. Launch Voot kids app
2. Play downloaded content (Ex: Jon Banega Don from Motu patlu show)
3. Watch the downloaded content for 4-5 mins and close the player
4. Now, go offline.
5. Play the same downloaded content(Ex: Jon Banega Don from Motu patlu show).
6.Observe the playback point.</t>
  </si>
  <si>
    <t>VK_1156</t>
  </si>
  <si>
    <t>Top Menu bar</t>
  </si>
  <si>
    <t>Chromecast icon availabilty</t>
  </si>
  <si>
    <t xml:space="preserve">Validate the chromecast icon availability in Top menu bar 
Pre-condition : Device and chromecast should be on the same network
Steps:
1. Launch Voot kids app.
2. Complete Sign up/login process.
3. Look for Chromecast icon in top menu bar. </t>
  </si>
  <si>
    <t>Chromecast icon should be displayed 
in top menu bar.</t>
  </si>
  <si>
    <t>https://app.zeplin.io/project/5ac5f1a650595036620957f3/screen/5ac5f57f61dada8d28e7f2f6</t>
  </si>
  <si>
    <t>VK_1157</t>
  </si>
  <si>
    <t>Chromecast icon position</t>
  </si>
  <si>
    <t>Validate chromecast icon position in top right of the top menu bar
Pre-condition : Device and chromecast should be on the same network
Steps:
1. Launch Voot kids app
2. Complete Sign up/login process
3. Look for Chromecast icon in top menu bar.</t>
  </si>
  <si>
    <t xml:space="preserve">Chromecast icon should be displayed on the top right corner of the screen.
</t>
  </si>
  <si>
    <t>VK_1158</t>
  </si>
  <si>
    <t>Validate the chromecast icon availability in Top menu bar when user is in cellular nework
Steps:
1. Launch Voot kids app
2. Complete Sign up/Login process
3. Observe Chromecast icon in top menu bar</t>
  </si>
  <si>
    <t>Chromecast icon should NOT be displayed if device is connected to cellular network.</t>
  </si>
  <si>
    <t>VK_1159</t>
  </si>
  <si>
    <t>Validate chromecast icon availability on the player:
Pre-condition : Device and chromecast should be on the same network
Steps:
1. Launch Voot kids app
2. Complete Sign up/login process
3. Play any content
4. On the player screen, look for chromecast icon.</t>
  </si>
  <si>
    <t>Chromecast icon should be displayed on the player</t>
  </si>
  <si>
    <t>VK_1160</t>
  </si>
  <si>
    <t>Validate chromecast icon placement on the player
Pre-condition : Device and chromecast should be on the same network
Steps:
1. Launch Voot kids app
2. Complete Sign up/login process
3. Play any content
4. On the player screen, observe the chromecast icon position.</t>
  </si>
  <si>
    <t>Chromecast icon should be on top right corner(next to settings icon) of the player screen.</t>
  </si>
  <si>
    <t>VK_1161</t>
  </si>
  <si>
    <t>Chromecast icon Availabilty</t>
  </si>
  <si>
    <t>Validate chromecast icon availability on the player when user is in cellular nework
Steps:
1. Launch Voot kids app
2. Complete Sign up/Login process
3. Play any content
4. Observe player screen for chromecast icon.</t>
  </si>
  <si>
    <t>Chromecast icon should NOT be displayed on the player if user connected to cellular network.</t>
  </si>
  <si>
    <t>VK_1162</t>
  </si>
  <si>
    <t xml:space="preserve">Top Menu bar </t>
  </si>
  <si>
    <t>Chromecast Connection</t>
  </si>
  <si>
    <t>Validate the functionality when user taps on chromecast icon from Top menu bar
Pre-condition :  Device and chromecast should be on the same network
Steps:
1. Launch Voot kids app
2. Complete Sign up/login process
3. Tap on the chromecast icon in top menu bar
4. Observe the functionality.</t>
  </si>
  <si>
    <t>Tapping on the chromecast icon should display list of available chromecast devices in the network.</t>
  </si>
  <si>
    <t>VK_1163</t>
  </si>
  <si>
    <t xml:space="preserve">Chromecast icon </t>
  </si>
  <si>
    <t>Validate the UI of chromecast icon post connecting to chromecast device
Pre-condition :  Device and chromecast should be on the same network
Steps:
1. Launch Voot kids app
2. Complete Sign up/login process
3. Tap on the chromecast icon in top menu bar and observe.
4. Connect device to any available chromecast device.  
5. Observe the chromecast icon UI post connecting to chromecast device.</t>
  </si>
  <si>
    <t>Chromecast icon in the top menu bar should change state to indicate an active connection.</t>
  </si>
  <si>
    <t>VK_1164</t>
  </si>
  <si>
    <t>Validate the functionality when user taps on chromecast icon from player.
Pre-condition :  Device and chromecast should be on the same network
Steps:
1. Launch Voot kids app
2. Complete Sign up/login process
3. Play any VOD  content
4. Tap on the chromecast icon in player screen.
5. Observe the functionality.</t>
  </si>
  <si>
    <t>VK_1165</t>
  </si>
  <si>
    <t>Chromecast icon UI</t>
  </si>
  <si>
    <t>Validate the UI of chromecast icon post connecting to chromecast device
Pre-condition :  Device and chromecast should be on the same network
Steps:
1. Launch Voot kids app
2. Complete Sign up/login process.
3. Play any VOD content.
4. Tap on the chromecast icon on the player.
5. Connect to any available chromecat device.
6. Observe the chromecast icon UI post connecting to chromecast device</t>
  </si>
  <si>
    <t>Chromecast icon on the player should change state to indicate an active connection.</t>
  </si>
  <si>
    <t>VK_1166</t>
  </si>
  <si>
    <t>Chromecast Disconnection</t>
  </si>
  <si>
    <t>Validate the chromecast disconnection pop up UI:
Pre-condition :  Device and chromecast should be on the same network
Steps:
1. Launch Voot kids app
2. Complete Sign up/login process
3. Tap on the chromecast icon in top menu bar.
4. Connect device to available chromecast network.
5. Tap on the chromecast icon again to disconnect.
6. Observe the chromecast disconnection pop up UI.</t>
  </si>
  <si>
    <t>Tapping on the chromecast icon should display the following:-
1. No Media Selected' message should appear with 'Stop Casting' button.
2. Close button at top right corner</t>
  </si>
  <si>
    <t>VK_1167</t>
  </si>
  <si>
    <t>Chromecast Disconnection Pop Up - Stop Casting Button</t>
  </si>
  <si>
    <t>Validate Stop Casting button functionality from chromecast disconnection popup: 
Pre-condition :  Device and chromecast should be on the same network
Steps:
1. Launch Voot kids app
2. Complete Sign up/login process
3. Tap on the chromecast icon in top menu bar and.
4. Connect device to any available chromecast.
5. Tap on the chromecast icon again
6. Tap on Stop Casting button
7. Observe the functionality.</t>
  </si>
  <si>
    <t>Casting process should stop and chromecast icon should switch to disconnected state.</t>
  </si>
  <si>
    <t>VK_1168</t>
  </si>
  <si>
    <t>Chromecast Disconnection Pop Up - Close Button</t>
  </si>
  <si>
    <t>Validate Close button functionality 
Pre-condition :  Device and chromecast should be on the same network
Steps:
1. Launch Voot kids app
2. Complete Sign up/login process
3. Tap on the chromecast icon in top menu bar 4. Connect device to any available chromecast.
5. Tap on the chromecast icon again
6. Tap on close button from chromecast disconnection popup.
7. Observe the functionality.</t>
  </si>
  <si>
    <t>On tapping close button, CC disconnection pop up should dismiss and chromecast should retain its active state.</t>
  </si>
  <si>
    <t>VK_1169</t>
  </si>
  <si>
    <t xml:space="preserve">Validate the functionality by tapping on active chromecast icon:
Pre-condition :  Device and chromecast should be on the same network
Steps:
1. Launch Voot kids app
2. Complete Sign up/login process
3. Play any VOD  content
4. Tap on the chromecast icon.
5. Connect device to available chromecast.
6. Tap on the chromecast icon again
7. Obsere the functionality.
</t>
  </si>
  <si>
    <t>Tapping on the chromecast icon should display "Stop Casting" button.</t>
  </si>
  <si>
    <t>VK_1170</t>
  </si>
  <si>
    <t xml:space="preserve">Chromecast </t>
  </si>
  <si>
    <t>Chromecast Disconnection - Stop Casting</t>
  </si>
  <si>
    <t>Validate 'Stop Casting' button functionality from chromecast disconnection pop up:
Pre-condition :  Device and chromecast should be on the same network
Steps:
1. Launch Voot kids app
2. Complete Sign up/login process
3. Play any VOD  content
4. Tap on the chromecast icon in player. 
5. Connect device to any available chromecast.
6. Tap on the chromecast icon again for disconnection.
7. Tap on Stop Casting button.
8. Observe the functionality.</t>
  </si>
  <si>
    <t>Casting process should be stopped and chromecast icon should switch to disconnected state.</t>
  </si>
  <si>
    <t>VK_1171</t>
  </si>
  <si>
    <t>Chromecast Disconnection - Close button</t>
  </si>
  <si>
    <t>Validate Close button functionality 
Pre-condition :  Device and chromecast should be on the same network
Steps:
1. Launch Voot kids app
2. Complete Sign up/login process
3. Play any VOD  content
4. Tap on the chromecast icon.
5. Connect device to any available chromecast.
6. Tap on Chromecast icon again for disconnection.
7. Tap on Close button.
8. Observe the functionlity.</t>
  </si>
  <si>
    <t>Chromecast disconnection pop up should dismiss and chromecast should retain its active state</t>
  </si>
  <si>
    <t>VK_1172</t>
  </si>
  <si>
    <t>Player Controls</t>
  </si>
  <si>
    <t>Validate the displayed player controls in Sender device post casting:
Pre-condition :  Device and chromecast should be on the same network
Steps:
1. Launch Voot kids app
2. Complete Sign Up/Login process
3. Play any VOD content
4. Cast content to any available chromecast device.
5. Observe the player controls displayed in sender device post casting.</t>
  </si>
  <si>
    <r>
      <t xml:space="preserve">Following player controls should be present in Sender device post casting:
1. Play/Pause button 
</t>
    </r>
    <r>
      <rPr>
        <sz val="11"/>
        <color rgb="FFFF9900"/>
        <rFont val="Calibri"/>
      </rPr>
      <t>2. Forward button
3. Rewind button</t>
    </r>
    <r>
      <rPr>
        <sz val="11"/>
        <color rgb="FF000000"/>
        <rFont val="Calibri"/>
      </rPr>
      <t xml:space="preserve">
4. Elapsed duration at left side on the player 
5. Total duration at right side on the player 
6. Seek bar
7. Close button
Note: Settings icon should be in disabled state</t>
    </r>
  </si>
  <si>
    <t>VK_1173</t>
  </si>
  <si>
    <t>Player Controls - Pause button</t>
  </si>
  <si>
    <t>Validate the Pause button functionality from sender device:
Pre-condition :  Device and chromecast should be on the same network
Steps:
1. Launch Voot kids app
2. Complete Sign Up/Login process
3. Play any VOD content
4. Cast the content from player.
5. During playback, tap on Pause icon in sender device.
6. Observe the functionality.</t>
  </si>
  <si>
    <t xml:space="preserve">Video playback should pause receiver when user taps on pause button and icon state should change to Play in both sender &amp; receiver.
</t>
  </si>
  <si>
    <t>VK_1174</t>
  </si>
  <si>
    <t>Player Controls - Play button</t>
  </si>
  <si>
    <t>Validate the Play button functionality from sender device:
Pre-condition :  Device and chromecast should be on the same network
Steps:
1. Launch Voot kids app
2. Complete Sign Up/Login process
3. Play any VOD content
4. Cast content from player.
5. During playback, tap on Pause button in sender device.
6. Now tap on the Play button.
7. Observe the fuctionality.</t>
  </si>
  <si>
    <r>
      <t xml:space="preserve">Video playback should resume in receiver device when user taps on Play button. 
</t>
    </r>
    <r>
      <rPr>
        <b/>
        <sz val="11"/>
        <rFont val="Calibri"/>
      </rPr>
      <t>Play button should not be displayed in receiver end when user pauses from sender end</t>
    </r>
  </si>
  <si>
    <t>VK_1175</t>
  </si>
  <si>
    <t>Player Controls - 10 Seconds Rewind button</t>
  </si>
  <si>
    <r>
      <t xml:space="preserve">Validate </t>
    </r>
    <r>
      <rPr>
        <sz val="11"/>
        <color rgb="FFFF9900"/>
        <rFont val="Calibri"/>
      </rPr>
      <t>'10 Seconds Rewind'</t>
    </r>
    <r>
      <rPr>
        <sz val="11"/>
        <color rgb="FF000000"/>
        <rFont val="Calibri"/>
      </rPr>
      <t xml:space="preserve"> button functionality from sender device.
Pre-condition :  Device and chromecast should be on the same network
Steps:
1. Launch Voot kids app
2. Complete Sign Up/Login process
3. Play any VOD content
4. Connect to chromecast device
5. During playback, tap on </t>
    </r>
    <r>
      <rPr>
        <sz val="11"/>
        <color rgb="FFFF9900"/>
        <rFont val="Calibri"/>
      </rPr>
      <t xml:space="preserve">'10 Seconds Rewind' </t>
    </r>
    <r>
      <rPr>
        <sz val="11"/>
        <color rgb="FF000000"/>
        <rFont val="Calibri"/>
      </rPr>
      <t>button in sender.
6. Observe the functionality.</t>
    </r>
  </si>
  <si>
    <r>
      <rPr>
        <sz val="11"/>
        <color rgb="FFFF9900"/>
        <rFont val="Calibri"/>
      </rPr>
      <t>Content should play from 10 seconds backward</t>
    </r>
    <r>
      <rPr>
        <sz val="11"/>
        <color rgb="FF000000"/>
        <rFont val="Calibri"/>
      </rPr>
      <t xml:space="preserve"> in receiver.</t>
    </r>
  </si>
  <si>
    <t>VK_1176</t>
  </si>
  <si>
    <t>Player Controls - 10 Seconds Forward button</t>
  </si>
  <si>
    <r>
      <t xml:space="preserve">Validate </t>
    </r>
    <r>
      <rPr>
        <sz val="11"/>
        <color rgb="FFFF9900"/>
        <rFont val="Calibri"/>
      </rPr>
      <t>'10 Seconds Forward'</t>
    </r>
    <r>
      <rPr>
        <sz val="11"/>
        <color rgb="FF000000"/>
        <rFont val="Calibri"/>
      </rPr>
      <t xml:space="preserve"> button functionality from sender device.
Pre-condition :  Device and chromecast should be on the same network
Steps:
1. Launch Voot kids app
2. Complete Sign Up/Login process
3. Play any VOD content
4. Connect to chromecast device
5. During playback, tap on </t>
    </r>
    <r>
      <rPr>
        <sz val="11"/>
        <color rgb="FFFF9900"/>
        <rFont val="Calibri"/>
      </rPr>
      <t>'10 Seconds Forward'</t>
    </r>
    <r>
      <rPr>
        <sz val="11"/>
        <color rgb="FF000000"/>
        <rFont val="Calibri"/>
      </rPr>
      <t xml:space="preserve"> button in sender.
6. Observe the functionality.</t>
    </r>
  </si>
  <si>
    <r>
      <rPr>
        <sz val="11"/>
        <color rgb="FFFF9900"/>
        <rFont val="Calibri"/>
      </rPr>
      <t>Content should play from 10 seconds forward</t>
    </r>
    <r>
      <rPr>
        <sz val="11"/>
        <color rgb="FF000000"/>
        <rFont val="Calibri"/>
      </rPr>
      <t xml:space="preserve"> in receiver.</t>
    </r>
  </si>
  <si>
    <t>VK_1177</t>
  </si>
  <si>
    <t>Player Controls - Seek</t>
  </si>
  <si>
    <t>Validate the Seek functionality from sender device:
Pre-condition :  Device and chromecast should be on the same network
Steps:
1. Launch Voot kids app
2. Complete Sign Up/Login process
3. Play any VOD content
4. Connect to chromecast device
5. During playback, Seek the content from sender.
6. Observe the functionality.</t>
  </si>
  <si>
    <t>User should be able to seek the content forward/backward during playback. And, content should play based on user seek action in  receiver and see pointer should update in both sender &amp; receiver.</t>
  </si>
  <si>
    <t>VK_1178</t>
  </si>
  <si>
    <t>Player Controls - Up Next</t>
  </si>
  <si>
    <t>Verfiy Up next(Auto playback) feature during UI in sender device at end of current playback
Pre-condition :  Device and chromecast should be on the same network
Steps:
1. Launch Voot kids app
2. Complete Sign Up/Login process
3. Play any VOD content such that up next feature is present
4. Connect to chromecast device
5. During end of playback, Look for Up ext overlay.</t>
  </si>
  <si>
    <t>Voot &amp; Voot Kids Application</t>
  </si>
  <si>
    <t>VK_1179</t>
  </si>
  <si>
    <t>Up Next - Cancel button</t>
  </si>
  <si>
    <t xml:space="preserve">Verify the 'Cancel' button functionality in Up Next overlay:
Pre-condition :  Device and chromecast should be on the same network
Steps:
1.launch Voot kids app.
2.Play any VOD content.
3. Connect to chromecast device
4.Seek the content to the last 5 seconds.
5.Tap on 'Cancel' button in the Upnext overlay.
6. Observe the functionality.
</t>
  </si>
  <si>
    <t>Sender : Tapping on 'Cancel' should remove the layer on top and should show the completed episode with all the controls on the player. The trays at the bottom should also remain active. 
Reciever : Static Image should be displayed</t>
  </si>
  <si>
    <t>VK_1180</t>
  </si>
  <si>
    <t>Up Next - Character Image</t>
  </si>
  <si>
    <t>Verify the functionality of character image in Upnext overlay:
Pre-condition :  Device and chromecast should be on the same network
Steps:
1.launch Voot kids app.
2.Play any VOD content.
3.Seek the content to the last 5 secs.
4.Tap on the character image within 5 secs of the countdown timer from Upnext overlay.
5. Observe the functionality.</t>
  </si>
  <si>
    <t>On tapping the character image,the playback of the next content should begin in sender as well as in receiver.</t>
  </si>
  <si>
    <t>VK_1181</t>
  </si>
  <si>
    <t>Player Controls - Close button</t>
  </si>
  <si>
    <t>Validate Close button functionality from sender device:
Pre-condition :  Device and chromecast should be on the same network
Steps:
1. Launch Voot kids app
2. Complete Sign Up/Login process
3. Play any VOD content
4. Connect to chromecast device
5. During playback, tap on Close button.
6. Observe the functionality.</t>
  </si>
  <si>
    <t xml:space="preserve">Tapping on Close button:
Sender - Player should close and CC mini controller should be displayed.
Receiver - Content should continue to play.
</t>
  </si>
  <si>
    <t>VK_1182</t>
  </si>
  <si>
    <t>Player Controls - Device Back button</t>
  </si>
  <si>
    <t>Validate Device back button functionality from sender device:
Pre-condition :  Device and chromecast should be on the same network
Steps:
1. Launch Voot kids app
2. Complete Sign Up/Login process
3. Play any VOD content
4. Connect to chromecast device
5. During playback, tap on device back button.
6. Observe the functionality.</t>
  </si>
  <si>
    <t xml:space="preserve">Tapping on Device back button:
Sender - Player should close and CC mini controller should be displayed.
Receiver - Content should continue to play.
</t>
  </si>
  <si>
    <t>VK_1183</t>
  </si>
  <si>
    <t>Mini Controller</t>
  </si>
  <si>
    <t>Mini Controller Position</t>
  </si>
  <si>
    <t>Validate the position of Mini Controller:
Pre-condition :  Device and chromecast should be on the same network
Steps:
1. Launch Voot kids app
2. Complete Sign Up/Login process
3. Play any VOD content
4. Connect to chromecast device
5. During playback, tap on close/device button</t>
  </si>
  <si>
    <t>Mini controller should be displayed at the bottom of the screen.
Note : Content playback should be continued  in reciever irrespective of any kind of interactions in sender</t>
  </si>
  <si>
    <t>VK_1184</t>
  </si>
  <si>
    <t>Controller UI</t>
  </si>
  <si>
    <t>Validate the Mini Controller UI:
Pre-condition :  Device and chromecast should be on the same network
Steps:
1. Launch Voot kids app
2. Complete Sign Up/Login process
3. Play any VOD content
4. Connect to chromecast device
5. During playback, tap on close/device back button
6. Observe the Mini Controller UI.</t>
  </si>
  <si>
    <t xml:space="preserve">Currently casting media thumbnail, metadata(Episode Title and Description), player controllers(Pause/Play) button &amp; progress indicator should be displayed in Mini Controller.
</t>
  </si>
  <si>
    <t>VK_1185</t>
  </si>
  <si>
    <t>Mini Controller - Pause button</t>
  </si>
  <si>
    <t>Validate the Pause button functionality in Mini Controller.
Pre-condition :  Device and chromecast should be on the same network
Steps:
1. Launch Voot kids app
2. Complete Sign Up/Login process
3. Play any VOD content
4. Connect to chromecast device
5. During playback, tap on close/device button
6. Tap on Pause button in Mini Controller.
7. Observe the functionality.</t>
  </si>
  <si>
    <t>Playback should get paused in receiver and Pause button should change to Play in Mini Controller as well as in receiver.</t>
  </si>
  <si>
    <t>VK_1186</t>
  </si>
  <si>
    <t>Mini Controller - Play button</t>
  </si>
  <si>
    <t>Validate the Play button functionality in Mini Controller.
Pre-condition :  Device and chromecast should be on the same network
Steps:
1. Launch Voot kids app
2. Complete Sign Up/Login process
3. Play any VOD content
4. Connect to chromecast device
5. During playback, tap on close/device button
6. Tap on Pause button in mini controller.
7. Now, tap on Play button in mini controller.
8. Observe the functionality.</t>
  </si>
  <si>
    <t>Content playback should resume in receiver and button icon should change to Pause in both Mini Controller and in receiver.</t>
  </si>
  <si>
    <t>VK_1187</t>
  </si>
  <si>
    <t>Mini Controller - Metadata section</t>
  </si>
  <si>
    <t>Validate the navigation when user taps on Mini controller metadata section
Pre-condition :  Device and chromecast should be on the same network
Steps:
1. Launch Voot kids app
2. Complete Sign Up/Login process
3. Play any VOD content
4. Connect to chromecast device
5. During playback, tap on close/device button
6. Tap on the metadata section in mini controller.
7. Observe the functionality</t>
  </si>
  <si>
    <t>Tapping on Metadata section from mini controller, should lead to Expander controller area in sender</t>
  </si>
  <si>
    <t>VK_1188</t>
  </si>
  <si>
    <t>Expanded Controller</t>
  </si>
  <si>
    <t>Validate Expander Controller UI in Sender
Pre-condition :  Device and chromecast should be on the same network
Steps:
1. Launch Voot kids app
2. Complete Sign Up/Login process
3. Play any VOD content
4. Connect to chromecast device
5. During playback, tap on close/device button
6. Tap on the metadata section in mini controller.
7. Observe the Controller UI</t>
  </si>
  <si>
    <t>Expander controller UI should be displayed as follows:-
1. Episode title on the top of the screen
2. Casted icon top right of the screen
3. Play/Pause button 
4. Previous button
5. Next button
6. Elapsed duration at left side on the player 
7. Total duration at right side on the player 
8.  Display receiver is casting (e.g. "Casting to Living Room") 
9. Mute/Unmute button
10. Down arrow icon.</t>
  </si>
  <si>
    <t>VK_1189</t>
  </si>
  <si>
    <t>Expanded Controller - Pause button</t>
  </si>
  <si>
    <t>Validate the Pause button functionality in Expander controller
Pre-condition :  Device and chromecast should be on the same network
Steps:
1. Launch Voot kids app
2. Complete Sign Up/Login process
3. Play any VOD content
4. Connect to chromecast device
5. During playback, tap on close/device button
6. Tap on metedata section from mini controller.
7. Tap on Pause icon in expander controller screen.
8. Observe the functionality.</t>
  </si>
  <si>
    <t xml:space="preserve">Video playback should pause in both sender and receive when user taps on Pause button and also icon state should change to Play.
</t>
  </si>
  <si>
    <t>VK_1190</t>
  </si>
  <si>
    <t>Expanded Controller - Play button</t>
  </si>
  <si>
    <t>Validate the Play icon functionality in Expander controller
Pre-condition :  Device and chromecast should be on the same network
Steps:
1. Launch Voot kids app
2. Complete Sign Up/Login process
3. Play any VOD content
4. Connect to chromecast device
5. During playback, tap on close/device button
6. Observe Mini Controller, and tap on the metadata section
7. Tap on Pause icon in expander controller screen
8. Tap on Play icon in expander controller screen.
9. Observe the functionality.</t>
  </si>
  <si>
    <t>Video playback should resume in both sender &amp; receiver device when user taps on Play button. Also, button state should change from Play to Pause.</t>
  </si>
  <si>
    <t>VK_1191</t>
  </si>
  <si>
    <t>Expanded Controller - 10 Seconds Rewind button</t>
  </si>
  <si>
    <t xml:space="preserve">Validate the '10 Seconds Rewind' button functionality in Expander controller
Pre-condition :  Device and chromecast should be on the same network
Steps:
1. Launch Voot kids app
2. Complete Sign Up/Login process
3. Play any VOD content
4. Connect to chromecast device
5. During playback, tap on close/device button
6. Tap on the metadata section in mini controller.
7. Tap on '10 Seconds Rewind' icon in Expander Controller screen.
8. Observe the functionality.
</t>
  </si>
  <si>
    <t>Content should start playing from 10 seconds backward.</t>
  </si>
  <si>
    <t>VK_1192</t>
  </si>
  <si>
    <t>Expanded Controller - 10 Seconds Forward button</t>
  </si>
  <si>
    <t xml:space="preserve">Validate the '10 Seconds Forward' icon functionality in Expander controller
Pre-condition :  Device and chromecast should be on the same network
Steps:
1. Launch Voot kids app
2. Complete Sign Up/Login process
3. Play any VOD content
4. Connect to chromecast device
5. During playback, tap on close/device button
6. Tap on metadata section in mini controller.
7. Tap on '10 Seconds Forward' icon in expander controller screen.
8. Observe the functionality.
</t>
  </si>
  <si>
    <t>Content should start playing from 10 seconds forward.</t>
  </si>
  <si>
    <t>VK_1193</t>
  </si>
  <si>
    <t>Expanded Controller - Seek</t>
  </si>
  <si>
    <t xml:space="preserve">Validate the Seek functionality from sender device:
Pre-condition :  Device and chromecast should be on the same network
Steps:
1. Launch Voot kids app
2. Complete Sign Up/Login process
3. Play any VOD content
4. Connect to chromecast device
5. During playback, tap on close/device button
6. Tap on the metadata section in mini controller.
7.  During playback, seek the content from sender.
8. Observe the functionality.
</t>
  </si>
  <si>
    <t>User should be able to seek the content forward/backward during playback. And, content should play based on user seek action in both sender &amp; receiver.</t>
  </si>
  <si>
    <t>VK_1194</t>
  </si>
  <si>
    <t>Expanded Controller - Mute(With slash bar)</t>
  </si>
  <si>
    <t xml:space="preserve">Validate the mute button functionality from sender device:
Pre-condition :  Device and chromecast should be on the same network
Steps:
1. Launch Voot kids app
2. Complete Sign Up/Login process
3. Play any VOD content
4. Connect to chromecast device
5. During playback, tap on close/device button
6. Tap on the metadata section in mini controller.
7.  During playback, tap on mute icon.
8. Observe the functionality.
</t>
  </si>
  <si>
    <t>Content volume should be muted and also, button state should change from mute to unmute.</t>
  </si>
  <si>
    <t>VK_1195</t>
  </si>
  <si>
    <t>Expanded Controller - Unmute(without slash bar)</t>
  </si>
  <si>
    <t xml:space="preserve">Validate the Unmute button functionality from sender device:
Pre-condition :  Device and chromecast should be on the same network
Steps:
1. Launch Voot kids app
2. Complete Sign Up/Login process
3. Play any VOD content
4. Connect to chromecast device
5. During playback, tap on close/device button
6. Tap on metadata section in mini controller.
7.  During playback, tap on mute icon
8. Tap on Unmute icon.
9. Observe the functionality.
</t>
  </si>
  <si>
    <t>Content should be audible . Also, button state should change from unmute to mute.</t>
  </si>
  <si>
    <t>VK_1196</t>
  </si>
  <si>
    <t xml:space="preserve">Expanded Controller - Casted icon </t>
  </si>
  <si>
    <t>Validate the casted icon functionality from sender device
Pre-condition :  Device and chromecast should be on the same network
Steps:
1. Launch Voot kids app
2. Complete Sign Up/Login process
3. Play any VOD content
4. Connect to chromecast device
5. During playback, tap on close/device button
6. Tap on the  metadata section in mini controller.
7.  During playback, tap on Casted icon.
8. Observe the functionality.</t>
  </si>
  <si>
    <t>Cast Dialog/Disconnection control pop up should be displayed.</t>
  </si>
  <si>
    <t>VK_1197</t>
  </si>
  <si>
    <t>Device Notification Drawer</t>
  </si>
  <si>
    <t>Casted Content UI</t>
  </si>
  <si>
    <t>Validate the UI of Casted content in device notification drawer.
Pre-condition :  Device and chromecast should be on the same network
Steps:
1. Launch Voot kids app
2. Complete Sign Up/Login process
3. Play any VOD content
4. Connect to chromecast device
5. Minimize the app
6. Observe notification UI</t>
  </si>
  <si>
    <t>Below element should be displayed in notification.
A. Casting video image Left corner
B. Metadata - content title &amp; artwork. 
C. Display receiver is casting (e.g. "Casting to Living Room") 
D. Basic content controls (e.g. play/pause) 
E. A close button to stop casting and disconnect from the receiver.</t>
  </si>
  <si>
    <t>VK_1198</t>
  </si>
  <si>
    <t>Metadata section</t>
  </si>
  <si>
    <t>Validate the navigation when user taps on Notifcation metadata section
Pre-condition :  Device and chromecast should be on the same network
Steps:
1. Launch Voot kids app
2. Complete Sign Up/Login process
3. Play any VOD content
4. Connect to chromecast device
5. Minimize the app
6. Tap on the metadata section in device notification drawer.</t>
  </si>
  <si>
    <t>Tapping on metadata section from device notification - should lead to Expander controller area in sender.</t>
  </si>
  <si>
    <t>VK_1199</t>
  </si>
  <si>
    <t>Playback controls - Pause button</t>
  </si>
  <si>
    <t>Validate the Pause button functionality in Notification.
Pre-condition :  Device and chromecast should be on the same network
Steps:
1. Launch Voot kids app
2. Complete Sign Up/Login process
3. Play any VOD content
4. Connect to chromecast device
5. Minimize the app
6. Observe notification and tap on Pause button.
7. Observe the functionality.</t>
  </si>
  <si>
    <t>Playback should get paused in receiver and Pause button should change to Play in notification.
When Playback is in pause state, Play button should be displayed  in TV.</t>
  </si>
  <si>
    <t>VK_1200</t>
  </si>
  <si>
    <t>Playback controls - Play button</t>
  </si>
  <si>
    <t>Validate the play button functionality in Notification.
Pre-condition :  Device and chromecast should be on the same network
Steps:
1. Launch Voot kids app
2. Complete Sign Up/Login process
3. Play any VOD content
4. Connect to chromecast device
5. Minimize the app
6. Tap on Pause button.
7. Tap on Play button.
8. Observe the functionality.</t>
  </si>
  <si>
    <t>Content playback should get resumed in receiver and Play button icon should change to Pause in notification.</t>
  </si>
  <si>
    <t>VK_1201</t>
  </si>
  <si>
    <t>Playback controls - Close button</t>
  </si>
  <si>
    <t>Validate the Close button functionality in Notification.
Pre-condition :  Device and chromecast should be on the same network
Steps:
1. Launch Voot kids app
2. Complete Sign Up/Login process
3. Play any VOD content
4. Connect to chromecast device
5. Minimize the app
6. Tap on Close button in device notification drawer.
7. Observe the functionality.</t>
  </si>
  <si>
    <t>Chromecast should be disconnected</t>
  </si>
  <si>
    <t>VK_1202</t>
  </si>
  <si>
    <t>Device Notification - Lock screen</t>
  </si>
  <si>
    <t>Validate the display of casting controls in lock screen.
Pre-condition :  Device and chromecast should be on the same network
Steps:
1. Launch Voot kids app
2. Complete Sign Up/Login process
3. Play any VOD content
4. Connect to chromecast device
5. Lock the screen during playback.
6. Observe the casted content UI in lock screen.</t>
  </si>
  <si>
    <t>Below elements should be displayed when user lock and unlock the device.
1. Casting video thumbnail
2. Metadata - content title &amp; artwork. 
3. Display receiver is casting (e.g. "Casting to Living Room") 
4. Basic content controls (e.g. play/pause) 
5. A close  button to stop casting and disconnect from the receiver.</t>
  </si>
  <si>
    <t>VK_1203</t>
  </si>
  <si>
    <t>Playback controls - Pause</t>
  </si>
  <si>
    <t>Validate the Pause button functionality in lock screen:
Pre-condition :  Device and chromecast should be on the same network
Steps:
1. Launch Voot kids app
2. Complete Sign Up/Login process
3. Play any VOD content
4. Connect to chromecast device
5.  Lock the screen during playback
6. Tap on Pause button from lock screen.
7. Observe the functionality.</t>
  </si>
  <si>
    <t>VK_1204</t>
  </si>
  <si>
    <t>Playback controls - Play</t>
  </si>
  <si>
    <t>Validate Play button functionality in Notification.
Pre-condition :  Device and chromecast should be on the same network
Steps:
1. Launch Voot kids app
2. Complete Sign Up/Login process
3. Play any VOD content
4. Connect to chromecast device
5. Lock the screen during playback
6. Tap on Pause button in lock screen.
7. Tap on Play button.
8. Observe the functionality.</t>
  </si>
  <si>
    <t>Content playback should get resumed in receiver and Play button icon should change to Pause in both sender &amp; receiver.</t>
  </si>
  <si>
    <t>VK_1205</t>
  </si>
  <si>
    <t>Validate the Close button functionality in lock screen.
Pre-condition :  Device and chromecast should be on the same network
Steps:
1. Launch Voot kids app
2. Complete Sign Up/Login process
3. Play any VOD content
4. Connect to chromecast device
5. Lock the device during playback
6. Tap on Close button.
7. Observe the functionality.</t>
  </si>
  <si>
    <t>VK_1206</t>
  </si>
  <si>
    <t>Receiver</t>
  </si>
  <si>
    <t>Static Image</t>
  </si>
  <si>
    <t>Validate the UI of static image in TV.
Pre-condition :  Device and chromecast should be on the same network
Steps:
1. Launch Voot kids app
2. Complete Sign Up/Login process
3. Connect to chromecast either from top menu bar or from Player.
4. Validate the static image UI in receiver</t>
  </si>
  <si>
    <t>Static Image should be displayed after successful chromecast connection.
[Please get a clarity on the finalized static image]
Query</t>
  </si>
  <si>
    <t>VK_1207</t>
  </si>
  <si>
    <t>Validate the UI of video player in Receiver.
Pre-condition :  Device and chromecast should be on the same network
Steps:
1. Launch Voot kids app
2. Complete Sign Up/Login process
3. Cast any content.
4. Validate the UI of player in Receiver.</t>
  </si>
  <si>
    <t xml:space="preserve">Voot Kids Logo (Top Right on reciever), Progress indicator, Total Duration, Elapsed Duration, Play &amp; Pause buttons should display properly in Receiver.
</t>
  </si>
  <si>
    <t>Chrome cast receiver End</t>
  </si>
  <si>
    <t>VK_1208</t>
  </si>
  <si>
    <t>Cast Dialog Control Pop Up/CC Disconnection</t>
  </si>
  <si>
    <t>Device Disconnection</t>
  </si>
  <si>
    <t>Validate the device connection functionality by tapping on any displayed chromecast device.
Pre-condition :  Device and chromecast should be on the same network
Steps:
1. Launch Voot kids app
2. Complete Sign Up/Login process
3. Play any VOD content
4. Connect to chromecast device
5. Tap on chromecast icon again and observe the pop up</t>
  </si>
  <si>
    <t xml:space="preserve">
Cast Dialog control pop up should be displayed with the following: 
1. Chromecast device name
2. Close button
3. Video image
4. Metadata
5. Play/pause button
6. Volume 
7. Stop casting button</t>
  </si>
  <si>
    <t>VK_1209</t>
  </si>
  <si>
    <t>Cast Dialog - Metadata section</t>
  </si>
  <si>
    <t>Validate the navigation when user taps on Cast Dialog control pop up metadata section
Pre-condition :  Device and chromecast should be on the same network
Steps:
1. Launch Voot kids app
2. Complete Sign Up/Login process
3. Play any VOD content
4. Connect to chromecast device
5. Tap on chromecast icon again and observe the pop up
6. Tap on Metadata section on the pop up.
7. Observe the functionality.</t>
  </si>
  <si>
    <t>Tapping on Metadata section of the pop up, should lead to Expander controller area in sender</t>
  </si>
  <si>
    <t>VK_1210</t>
  </si>
  <si>
    <t>Validate the Pause button functionality on the chromecast controls screen.
Pre-condition :  Device and chromecast should be on the same network
Steps:
1. Launch Voot kids app
2. Complete Sign Up/Login process
3. Play any VOD content
4. Connect to chromecast device
5. Tap on chromecast icon again 
6. Tap on Pause button on the pop up displayed.
7. Observe the functionality.</t>
  </si>
  <si>
    <t xml:space="preserve">Video playback should pause when user taps on Pause button 
</t>
  </si>
  <si>
    <t>VK_1211</t>
  </si>
  <si>
    <t>Validate the play button functionality on the chromecast controls screen.
Pre-condition :  Device and chromecast should be on the same network
Steps:
1. Launch Voot kids app
2. Complete Sign Up/Login process
3. Play any VOD content
4. Connect to chromecast device
5. Tap on Chromecast icon again 
6. Tap on Pause button on the pop up displayed
7. Tap on Play button.
8. Observe the functionality.</t>
  </si>
  <si>
    <t xml:space="preserve">Video playback should be resumed when user taps on Play button. </t>
  </si>
  <si>
    <t>VK_1212</t>
  </si>
  <si>
    <t>Playback controls - Volume</t>
  </si>
  <si>
    <t>Validate the Volume functionality on the cast dialog control pop up:
Pre-condition :  Device and chromecast should be on the same network
Steps:
1. Launch Voot kids app
2. Complete Sign Up/Login process
3. Play any VOD content
4. Connect to chromecast device
5. Tap on chromecast icon again 
6.Increase/Decrease Volume.
7. Observe the functionality.</t>
  </si>
  <si>
    <t>Volume should vary during playback based on user action.</t>
  </si>
  <si>
    <t>VKIDS-986</t>
  </si>
  <si>
    <t>VKIDS-993</t>
  </si>
  <si>
    <t>VK_1213</t>
  </si>
  <si>
    <t>Validate chromecast icon availability on the Audio player:
Pre-condition : Device and chromecast should be on the same network
Steps:
1. Launch Voot Kids app
2. Complete Sign up/login process
3. Play any Audio content
4. On the player screen, look for chromecast icon.</t>
  </si>
  <si>
    <t>Chromecast icon should be displayed on the Audio player</t>
  </si>
  <si>
    <t>Google Play Music</t>
  </si>
  <si>
    <t>VK_1214</t>
  </si>
  <si>
    <t>Validate chromecast icon placement on the Audio player
Pre-condition : Device and chromecast should be on the same network
Steps:
1. Launch Voot Kids app
2. Complete Sign up/login process
3. Play any Audio content
4. On the Audio player screen, observe the chromecast icon position.</t>
  </si>
  <si>
    <t>Chromecast icon should be on top right corner of the Audio player screen.</t>
  </si>
  <si>
    <t>VK_1215</t>
  </si>
  <si>
    <t>Validate chromecast icon availability on the Audio player when user is in cellular nework
Steps:
1. Launch Voot Kids app
2. Complete Sign up/Login process
3. Play any Audio content
4. Observe Audio player screen for chromecast icon.</t>
  </si>
  <si>
    <t>Chromecast icon should NOT be displayed on the Audio player if user connected to cellular network.</t>
  </si>
  <si>
    <t>VK_1216</t>
  </si>
  <si>
    <t xml:space="preserve">Validate the functionality by tapping on active chromecast icon:
Pre-condition :  Device and chromecast should be on the same network
Steps:
1. Launch Voot Kids app
2. Complete Sign up/login process
3. Play any Audio content
4. Tap on the chromecast icon.
5. Connect device to available chromecast.
6. Tap on the chromecast icon again
7. Obsere the functionality.
</t>
  </si>
  <si>
    <t>VK_1217</t>
  </si>
  <si>
    <t>Validate 'Stop Casting' button functionality from chromecast disconnection pop up:
Pre-condition :  Device and chromecast should be on the same network
Steps:
1. Launch Voot Kids app
2. Complete Sign up/login process
3. Play any Audio content
4. Tap on the chromecast icon in player. 
5. Connect device to any available chromecast.
6. Tap on the chromecast icon again for disconnection.
7. Tap on Stop Casting button.
8. Observe the functionality.</t>
  </si>
  <si>
    <t>VK_1218</t>
  </si>
  <si>
    <t>Validate Close button functionality 
Pre-condition :  Device and chromecast should be on the same network
Steps:
1. Launch Voot Kids app
2. Complete Sign up/login process
3. Play any Audio content
4. Tap on the chromecast icon.
5. Connect device to any available chromecast.
6. Tap on Chromecast icon again for disconnection.
7. Tap on Close button.
8. Observe the functionlity.</t>
  </si>
  <si>
    <t>VK_1219</t>
  </si>
  <si>
    <t>Validate the displayed player controls in Sender device post casting:
Pre-condition :  Device and chromecast should be on the same network
Steps:
1. Launch Voot Kids app
2. Complete Sign Up/Login process
3. Play any Audio content
4. Cast content to any available chromecast device.
5. Observe the player controls displayed in sender device post casting.</t>
  </si>
  <si>
    <t>Following player controls should be present in Sender device post casting:
1. Play/Pause button 
2. Forward 10 seconds button
3. Backward 10 seconds button
4. Elapsed duration at left side on the player 
5. Total duration at right side on the player 
6. Seek bar
7. Close button
8. Chromecast Icon(connected state)
Note: Settings icon should be in disabled state in sender end</t>
  </si>
  <si>
    <t>VK_1220</t>
  </si>
  <si>
    <t>Validate the Pause button functionality from sender device:
Pre-condition :  Device and chromecast should be on the same network
Steps:
1. Launch Voot Kids app
2. Complete Sign Up/Login process
3. Play any Audio content
4. Cast the content from player.
5. During playback, tap on Pause icon in sender device.
6. Observe the functionality.</t>
  </si>
  <si>
    <t xml:space="preserve">Audio playback should pause in both sender and receive when user taps on Pause button and icon state should change to Play.
</t>
  </si>
  <si>
    <t>VK_1221</t>
  </si>
  <si>
    <t>Validate the Play button functionality from sender device:
Pre-condition :  Device and chromecast should be on the same network
Steps:
1. Launch Voot Kids app
2. Complete Sign Up/Login process
3. Play any Audio content
4. Cast content from player.
5. During playback, tap on Pause button in sender device.
6. Now tap on the Play button.
7. Observe the fuctionality.</t>
  </si>
  <si>
    <r>
      <t xml:space="preserve">Audio playback should resume in both sender &amp; receiver device when user taps on Play button. 
</t>
    </r>
    <r>
      <rPr>
        <b/>
        <sz val="11"/>
        <color rgb="FF000000"/>
        <rFont val="Calibri"/>
      </rPr>
      <t>Play button should not be displayed in receiver end when user pauses from sender end</t>
    </r>
  </si>
  <si>
    <t>VK_1222</t>
  </si>
  <si>
    <t>Player Controls -10 Seconds Rewind button</t>
  </si>
  <si>
    <t>Validate 10 seconds Rewind button functionality from sender device.
Pre-condition :  Device and chromecast should be on the same network
Steps:
1. Launch Voot Kids app
2. Complete Sign Up/Login process
3. Play any Audio content
4. Connect to Chromecast device
5. During playback, tap on 10 seconds Rewind button in sender.
6. Observe the functionality.</t>
  </si>
  <si>
    <t>Audio should play from 10 seconds backward in receiver.</t>
  </si>
  <si>
    <t>VK_1223</t>
  </si>
  <si>
    <t>Player Controls - 10 seconds Forward button</t>
  </si>
  <si>
    <t>Validate '10 Seconds Forward' button functionality from sender device.
Pre-condition :  Device and chromecast should be on the same network
Steps:
1. Launch Voot Kids app
2. Complete Sign Up/Login process
3. Play any VOD content
4. Connect to chromecast device
5. During playback, tap on '10 Seconds Forward' button in sender.
6. Observe the functionality.</t>
  </si>
  <si>
    <t>Audio should play from 10 seconds forward in receiver.</t>
  </si>
  <si>
    <t>VK_1224</t>
  </si>
  <si>
    <t>Validate the Seek functionality from sender device:
Pre-condition :  Device and chromecast should be on the same network
Steps:
1. Launch Voot Kids app
2. Complete Sign Up/Login process
3. Play any Audio content
4. Connect to chromecast device
5. During playback, Seek the content from sender.
6. Observe the functionality.</t>
  </si>
  <si>
    <t>User should be able to seek the Audio content forward/backward during playback. And, Audio content should play based on user seek action in both sender &amp; receiver.</t>
  </si>
  <si>
    <t>VK_1225</t>
  </si>
  <si>
    <t>Player Controls - You Might Also Like</t>
  </si>
  <si>
    <t>Verfiy You Might Also Like feature in sender device at end of current playback:
Pre-condition :  Device and chromecast should be on the same network
Steps:
1. Launch Voot Kids app
2. Complete Sign Up/Login process
3. Play any Audio content such that You Might Also Like feature is present
4. Connect to chromecast device
5. During end of playback, Look for Up Next overlay.</t>
  </si>
  <si>
    <t>After user listens to the audio story completely, an overlay should appear with Close icon in sender: 
 1. 'You might also like' text
 2. Audio Book Card thumbnail
 3. "Listen Again" button in orange colour(should have curved edges)
 4. Close button</t>
  </si>
  <si>
    <t>VKIOS-407</t>
  </si>
  <si>
    <t>VK_1226</t>
  </si>
  <si>
    <t>You Might Also Like - Listen again</t>
  </si>
  <si>
    <t xml:space="preserve">Verify the 'Listen Again' button functionality in 'You might also like' overlay:
Pre-condition :  Device and chromecast should be on the same network
Steps:
1.launch Voot Kids app.
2.Play any Audio content.
3.Seek the content to the last 5 seconds.
4.Tap on 'Listen Again' button in the You Might Also Like overlay.
5. Observe the functionality.
</t>
  </si>
  <si>
    <t>Same audio content should auto-play in reciever when tapping on 'Listen Again' button in sender</t>
  </si>
  <si>
    <t>VK_1227</t>
  </si>
  <si>
    <t>You Might Also Like - Audio Book Card</t>
  </si>
  <si>
    <t>Verify the functionality of Audio Book card from You Might Also Like overlay:
Pre-condition :  Device and chromecast should be on the same network
Steps:
1.launch Voot Kids app.
2.Play any Audio content.
3.Seek the content to the last 5 secs.
4.Tap on the Audio Book Card image within 5 secs of the countdown timer from You Might Also Like overlay.
5. Observe the functionality.</t>
  </si>
  <si>
    <t>Content related to the current audio book(basis - recommendation engine) should start playing in receiver when tapping on audio book card image in sender.</t>
  </si>
  <si>
    <t>VK_1228</t>
  </si>
  <si>
    <t>Validate Close button functionality from sender device:
Pre-condition :  Device and chromecast should be on the same network
Steps:
1. Launch Voot Kids app
2. Complete Sign Up/Login process
3. Play any Audio content
4. Connect to chromecast device
5. During playback, tap on Close button.
6. Observe the functionality.</t>
  </si>
  <si>
    <t>VK_1229</t>
  </si>
  <si>
    <t>Validate Device back button functionality from sender device:
Pre-condition :  Device and chromecast should be on the same network
Steps:
1. Launch Voot Kids app
2. Complete Sign Up/Login process
3. Play any Audio content
4. Connect to chromecast device
5. During playback, tap on device back button.
6. Observe the functionality.</t>
  </si>
  <si>
    <t>VK_1230</t>
  </si>
  <si>
    <t>Mini Controller - Audio content</t>
  </si>
  <si>
    <t>Validate the position of Mini Controller:
Pre-condition :  Device and chromecast should be on the same network
Steps:
1. Launch Voot Kids app
2. Complete Sign Up/Login process
3. Play any Audio content
4. Connect to chromecast device
5. During playback, tap on close/device button</t>
  </si>
  <si>
    <t>VK_1231</t>
  </si>
  <si>
    <t xml:space="preserve">Controller UI - Audio </t>
  </si>
  <si>
    <t>Validate the Mini Controller UI:
Pre-condition :  Device and chromecast should be on the same network
Steps:
1. Launch Voot Kids app
2. Complete Sign Up/Login process
3. Play any Audio content
4. Connect to chromecast device
5. During playback, tap on close/device button
6. Observe the Mini Controller UI.</t>
  </si>
  <si>
    <t xml:space="preserve">Currently casting media thumbnail, metadata(Audio Title and Author name ), player controllers(Pause/Play) button &amp; progress indicator should be displayed in Mini Controller.
</t>
  </si>
  <si>
    <t>VK_1232</t>
  </si>
  <si>
    <t>Validate the Pause button functionality in Mini Controller.
Pre-condition :  Device and chromecast should be on the same network
Steps:
1. Launch Voot Kids app
2. Complete Sign Up/Login process
3. Play any Audio content
4. Connect to chromecast device
5. During playback, tap on close/device button
6. Tap on Pause button in Mini Controller.
7. Observe the functionality.</t>
  </si>
  <si>
    <t>VK_1233</t>
  </si>
  <si>
    <t>Validate the Play button functionality in Mini Controller.
Pre-condition :  Device and chromecast should be on the same network
Steps:
1. Launch Voot Kids app
2. Complete Sign Up/Login process
3. Play any Audio content
4. Connect to chromecast device
5. During playback, tap on close/device button
6. Tap on Pause button in mini controller.
7. Now, tap on Play button in mini controller.
8. Observe the functionality.</t>
  </si>
  <si>
    <t>VK_1234</t>
  </si>
  <si>
    <t>Expanded Controller - Audio content</t>
  </si>
  <si>
    <t>Validate Expander Controller UI in Sender
Pre-condition :  Device and chromecast should be on the same network
Steps:
1. Launch Voot Kids app
2. Complete Sign Up/Login process
3. Play any Audio content
4. Connect to chromecast device
5. During playback, tap on close/device button
6. Tap on the metadata section in mini controller.
7. Observe the Controller UI</t>
  </si>
  <si>
    <t>Expander controller UI should be displayed as follows:-
1. Audio title on the top of the screen
2. Casted icon top right of the screen
3. Play/Pause button 
4. 10 Seconds backward button
5. 10 Seconds forward button
6. Elapsed duration at left side on the player 
7. Total duration at right side on the player 
8.  Display receiver is casting (e.g. "Casting to Living Room") 
9. Mute/Unmute button
10. Down arrow icon.</t>
  </si>
  <si>
    <t>VK_1235</t>
  </si>
  <si>
    <t>Validate the Pause button functionality in Expander controller
Pre-condition :  Device and chromecast should be on the same network
Steps:
1. Launch Voot Kids app
2. Complete Sign Up/Login process
3. Play any Audio content
4. Connect to chromecast device
5. During playback, tap on close/device button
6. Tap on metedata section from mini controller.
7. Tap on Pause icon in expander controller screen.
8. Observe the functionality.</t>
  </si>
  <si>
    <t>VK_1236</t>
  </si>
  <si>
    <t>Validate the Play icon functionality in Expander controller
Pre-condition :  Device and chromecast should be on the same network
Steps:
1. Launch Voot Kids app
2. Complete Sign Up/Login process
3. Play any Audio content
4. Connect to chromecast device
5. During playback, tap on close/device button
6. Observe Mini Controller, and tap on the metadata section
7. Tap on Pause icon in expander controller screen
8. Tap on Play icon in expander controller screen.
9. Observe the functionality.</t>
  </si>
  <si>
    <t>VK_1237</t>
  </si>
  <si>
    <t>Expanded Controller - 10 seconds backward button</t>
  </si>
  <si>
    <t xml:space="preserve">Validate the 10 seconds backward button functionality in Expander controller
Pre-condition :  Device and chromecast should be on the same network
Steps:
1. Launch Voot Kids app
2. Complete Sign Up/Login process
3. Play any Audio content
4. Connect to chromecast device
5. During playback, tap on close/device back button.
6. Tap on the metadata section in mini controller.
7. Tap on 10 seconds backward button in Expander Controller screen.
8. Observe the functionality.
</t>
  </si>
  <si>
    <t>VK_1238</t>
  </si>
  <si>
    <t>Expanded Controller - 10 Seconds forward button</t>
  </si>
  <si>
    <t xml:space="preserve">Validate the 10 Seconds forward button functionality in Expander controller
Pre-condition :  Device and chromecast should be on the same network
Steps:
1. Launch Voot Kids app
2. Complete Sign Up/Login process
3. Play any Audio content
4. Connect to chromecast device
5. During playback, tap on close/device button
6. Tap on metadata section in mini controller.
7. Tap on 10 Seconds forward button in expander controller screen.
8. Observe the functionality.
</t>
  </si>
  <si>
    <t>VK_1239</t>
  </si>
  <si>
    <t xml:space="preserve">Validate the Seek functionality from sender device:
Pre-condition :  Device and chromecast should be on the same network
Steps:
1. Launch Voot Kids app
2. Complete Sign Up/Login process
3. Play any Audio content
4. Connect to chromecast device
5. During playback, tap on close/device button
6. Tap on the metadata section in mini controller.
7.  During playback, seek the content from sender.
8. Observe the functionality.
</t>
  </si>
  <si>
    <t>VK_1240</t>
  </si>
  <si>
    <t>Device Notification Drawer - Audio content</t>
  </si>
  <si>
    <t>Validate the UI of Casted content in device notification drawer.
Pre-condition :  Device and chromecast should be on the same network
Steps:
1. Launch Voot Kids app
2. Complete Sign Up/Login process
3. Play any Audio  content
4. Connect to chromecast device
5. Minimize the app
6. Observe notification UI</t>
  </si>
  <si>
    <t>Below element should be displayed in notification.
A. Casting video image Left corner
B. Metadata - Audio title &amp; Author Name. 
C. Display receiver is casting (e.g. "Casting to Living Room") 
D. Basic content controls (e.g. play/pause) 
E. A close button to stop casting and disconnect from the receiver.</t>
  </si>
  <si>
    <t>Voot application</t>
  </si>
  <si>
    <t>VK_1241</t>
  </si>
  <si>
    <t>Device Notification - Lock screen - Audio</t>
  </si>
  <si>
    <t>Validate the display of casting controls in lock screen.
Pre-condition :  Device and chromecast should be on the same network
Steps:
1. Launch Voot Kids app
2. Complete Sign Up/Login process
3. Play any Audio content
4. Connect to chromecast device
5. Lock the screen during playback.
6. Observe the casted content UI in lock screen.</t>
  </si>
  <si>
    <t>Below elements should be displayed when user lock and unlock the device.
1. Casting audio thumbnail
2. Metadata - content title &amp; author name. 
3. Display receiver is casting (e.g. "Casting to Living Room") 
4. Basic content controls (e.g. play/pause) 
5. A close  button to stop casting and disconnect from the receiver.</t>
  </si>
  <si>
    <t>VK_1242</t>
  </si>
  <si>
    <t>Validate the Pause button functionality in lock screen:
Pre-condition :  Device and chromecast should be on the same network
Steps:
1. Launch Voot Kids app
2. Complete Sign Up/Login process
3. Play any Audio content
4. Connect to chromecast device
5.  Lock the screen during playback
6. Tap on Pause button from lock screen.
7. Observe the functionality.</t>
  </si>
  <si>
    <t>VK_1243</t>
  </si>
  <si>
    <t>Validate Play button functionality in Notification.
Pre-condition :  Device and chromecast should be on the same network
Steps:
1. Launch Voot Kids app
2. Complete Sign Up/Login process
3. Play any Audio content
4. Connect to chromecast device
5. Lock the screen during playback
6. Tap on Pause button in lock screen.
7. Tap on Play button.
8. Observe the functionality.</t>
  </si>
  <si>
    <t>VK_1244</t>
  </si>
  <si>
    <t>Validate the Close button functionality in lock screen.
Pre-condition :  Device and chromecast should be on the same network
Steps:
1. Launch Voot Kids app
2. Complete Sign Up/Login process
3. Play any Audio content
4. Connect to chromecast device
5. Lock the device during playback
6. Tap on Close button.
7. Observe the functionality.</t>
  </si>
  <si>
    <t>VK_1245</t>
  </si>
  <si>
    <t>Audio - Receiver</t>
  </si>
  <si>
    <t>Validate the UI of Audio player in Receiver.
Pre-condition :  Device and chromecast should be on the same network
Steps:
1. Launch Voot Kids app
2. Complete Sign Up/Login process
3. Cast any Audio content.
4. Validate the UI of Audio player in Receiver.</t>
  </si>
  <si>
    <t>VK_1246</t>
  </si>
  <si>
    <t>Audio - Cast Dialog Control Pop Up/CC Disconnection</t>
  </si>
  <si>
    <t>Validate the UI of cast dialog control pop up 
Pre-condition :  Device and chromecast should be on the same network
Steps:
1. Launch Voot Kids app
2. Complete Sign Up/Login process
3. Play any Audio content
4. Connect to chromecast device
5. Tap on chromecast icon again and observe the pop up</t>
  </si>
  <si>
    <t xml:space="preserve">
Cast Dialog control pop up should be displayed with the following: 
1. Chromecast device name
2. Close button
3. Audio image
4. Metadata
5. Play/pause button
6. Volume 
7. Stop casting button</t>
  </si>
  <si>
    <t>VK_1247</t>
  </si>
  <si>
    <t>Validate the navigation when user taps on Cast Dialog control pop up metadata section
Pre-condition :  Device and chromecast should be on the same network
Steps:
1. Launch Voot Kids app
2. Complete Sign Up/Login process
3. Play any Audio content
4. Connect to chromecast device
5. Tap on chromecast icon again and observe the pop up
6. Tap on Metadata section on the pop up.
7. Observe the functionality.</t>
  </si>
  <si>
    <t>Defect Exists-&gt;(Chromecast) Tapping on Metadata section of the pop up, does not lead to Expander controller area for Audio</t>
  </si>
  <si>
    <t>VK_1248</t>
  </si>
  <si>
    <t>Validate the Pause button functionality on the chromecast controls screen.
Pre-condition :  Device and chromecast should be on the same network
Steps:
1. Launch Voot Kids app
2. Complete Sign Up/Login process
3. Play any Audio content
4. Connect to chromecast device
5. Tap on chromecast icon again 
6. Tap on Pause button on the pop up displayed.
7. Observe the functionality.</t>
  </si>
  <si>
    <t xml:space="preserve">Audio playback should pause when user taps on Pause button 
</t>
  </si>
  <si>
    <t>VK_1249</t>
  </si>
  <si>
    <t>Validate the Play button functionality on the chromecast controls screen.
Pre-condition :  Device and chromecast should be on the same network
Steps:
1. Launch Voot Kids app
2. Complete Sign Up/Login process
3. Play any Audio content
4. Connect to chromecast device
5. Tap on Chromecast icon again 
6. Tap on Pause button on the pop up displayed
7. Tap on Play button.
8. Observe the functionality.</t>
  </si>
  <si>
    <t xml:space="preserve">Audio playback should be resumed when user taps on Play button. </t>
  </si>
  <si>
    <t>VK_1250</t>
  </si>
  <si>
    <t>Validate the Volume functionality on the cast dialog control pop up:
Pre-condition :  Device and chromecast should be on the same network
Steps:
1. Launch Voot Kids app
2. Complete Sign Up/Login process
3. Play any Audio content
4. Connect to chromecast device
5. Tap on chromecast icon again 
6.Increase/Decrease Volume.
7. Observe the functionality.</t>
  </si>
  <si>
    <t>VK_1251</t>
  </si>
  <si>
    <t>Favorites</t>
  </si>
  <si>
    <t>Cross Profile</t>
  </si>
  <si>
    <t>Verify favorited cards availability across all child profiles
Pre-condition : User should have &gt; 2 child profiles
Steps:
1. Launch Voot Kids app
2. Complete signup/Login process
3. Favourite any contents ( Episodes/Audiobooks/Ebooks)
4. Switch the profile from switch profile screen
5. Navigate to favourites tray in My stuff
6. Observe the cards present</t>
  </si>
  <si>
    <t>Favorited card of 1 child profile should not be displayed for another child profiles.</t>
  </si>
  <si>
    <t>VK_1252</t>
  </si>
  <si>
    <t>Offline Screen</t>
  </si>
  <si>
    <t>App launch</t>
  </si>
  <si>
    <t xml:space="preserve">Verify app launch in offline mode
Pre-condition : i) User should be offline
ii) User should not have downloaded contents
Steps:
1. Launch the app
2. Observe the screen </t>
  </si>
  <si>
    <t>When the app does not have downloaded contents - Proper message on the splash screen should be displayed (Eg. User is offline/Please check your network connection)</t>
  </si>
  <si>
    <t>VK_1253</t>
  </si>
  <si>
    <t xml:space="preserve">Verify app launch in offline mode when downloaded contents are present
Pre-condition : i) User should be offline
ii) User should have downloaded contents
Steps:
1. Launch the app
2. Observe the screen </t>
  </si>
  <si>
    <t>Launching the app in offline mode when there are downloaded contents , screen having an option to navigate to all downloaded contents should be displayed</t>
  </si>
  <si>
    <t>Not implemented-&gt;Screen to navigate to all downloaded contents in offline mode is not implemented</t>
  </si>
  <si>
    <t>VK_1254</t>
  </si>
  <si>
    <t>Playback</t>
  </si>
  <si>
    <t>Interruption - Network interruption</t>
  </si>
  <si>
    <t>Verify episode playback state post network interruption
Steps:
1. Launch the app
2. Complete signup/Login process
3. Play any VOD Content
4. Disconnect the network
5. Reconnect the network
6. Observe the Playback state</t>
  </si>
  <si>
    <t>When network is switched OFF - Playback should pause and an error message should be displayed indicating user is offline.
When network is switched ON - Playback should resume.</t>
  </si>
  <si>
    <t>VK_1255</t>
  </si>
  <si>
    <t>Interruption - Switching between network</t>
  </si>
  <si>
    <t>Verify episode playback state post Switching between the networks
Steps:
1. Launch the app
2. Complete signup/Login process
3. Play any VOD Content
4. Switch between different WiFi/Cellular network
5. Observe the Playback state</t>
  </si>
  <si>
    <t>Content should play smoothly post switching between networks</t>
  </si>
  <si>
    <t>VK_1256</t>
  </si>
  <si>
    <t>Interruption - Locking &amp; Unlocking the device</t>
  </si>
  <si>
    <t>Verify episode playback state post locking &amp; unlocking the device
Steps:
1. Launch the app
2. Complete signup/Login process
3. Play any VOD Content
4. Lock &amp; unlock the device
5. Observe the Playback state</t>
  </si>
  <si>
    <t>When device is locked - Playback should pause
When device is unlocked - Playback should resume</t>
  </si>
  <si>
    <t>VK_1257</t>
  </si>
  <si>
    <t>Interruption - Minimize &amp; Resuming the app</t>
  </si>
  <si>
    <t>Verify episode playback state post minimize &amp; resuming the application
Steps:
1. Launch the app
2. Complete signup/Login process
3. Play any VOD Content
4. Minimize &amp; Resume the app
5. Observe the Playback state</t>
  </si>
  <si>
    <t>When app is minimized - Playback should pause
When app is resumed again - Playback should resume</t>
  </si>
  <si>
    <t>VK_1258</t>
  </si>
  <si>
    <t>Interruption - Killing &amp; Relaunching the app</t>
  </si>
  <si>
    <t>Verify episode playback state post killing &amp; relaunching the application
Steps:
1. Launch the app
2. Complete signup/Login process
3. Play any VOD Content
4. Kill &amp; Relaunch the app
5. Observe the Playback state</t>
  </si>
  <si>
    <t>Player should close post killing &amp; relaunching the application. My stuff screen should be displayed post relaunching the application.</t>
  </si>
  <si>
    <t>VK_1259</t>
  </si>
  <si>
    <t>Interruption - Call interruption</t>
  </si>
  <si>
    <t>Verify episode playback post call interruption
Steps:
1. Launch the app
2. Complete signup/Login process
3. Play any VOD Content
4. Interrupt the playback by call
5. Observe the Playback state</t>
  </si>
  <si>
    <t>Playback should pause when user receives a call and playback should resume post disconnecting from call.</t>
  </si>
  <si>
    <t>Call interruption cant be done</t>
  </si>
  <si>
    <t>VK_1260</t>
  </si>
  <si>
    <t>Interruption - Inserting &amp; removing ear phones/head phones</t>
  </si>
  <si>
    <t>Verify episode playback post inserting &amp; removing ear phones/head phones
Steps:
1. Launch the app
2. Complete signup/Login process
3. Play any VOD Content
4. Connect &amp; Disconnect the earphones/headphones jack from the device.
5. Observe the Playback state</t>
  </si>
  <si>
    <t>Playback should continue without pause when user inserts earphone/head phone jack to the device. 
Playback should resume post removing earphone/head phone jack from the device. 
User should be able to play the content post performing these actions.</t>
  </si>
  <si>
    <t xml:space="preserve">Involves  inserts earphone/head phone jack to the device. </t>
  </si>
  <si>
    <t>VK_1261</t>
  </si>
  <si>
    <t>Verify Live Episode playback state post network interruption
Steps:
1. Launch the app
2. Complete signup/Login process
3. Play any Live Content
4. Disconnect the network
5. Reconnect the network
6. Observe the Playback state</t>
  </si>
  <si>
    <t>VK_1262</t>
  </si>
  <si>
    <t>Verify Live Episode playback state post Switching between the networks
Steps:
1. Launch the app
2. Complete signup/Login process
3. Play any Live Content
4. Switch between different WiFi/Cellular network
5. Observe the Playback state</t>
  </si>
  <si>
    <t>Ignore for now-&gt;Network switching</t>
  </si>
  <si>
    <t>VK_1263</t>
  </si>
  <si>
    <t>Verify Live Episode playback state post locking &amp; unlocking the device
Steps:
1. Launch the app
2. Complete signup/Login process
3. Play any Live Content
4. Lock &amp; unlock the device
5. Observe the Playback state</t>
  </si>
  <si>
    <t>Unable to verify Live player when device is locked</t>
  </si>
  <si>
    <t>VK_1264</t>
  </si>
  <si>
    <t>Verify Live Episode playback state post minimize &amp; resuming the application
Steps:
1. Launch the app
2. Complete signup/Login process
3. Play any Live Content
4. Minimize &amp; Resume the app
5. Observe the Playback state</t>
  </si>
  <si>
    <t>Np</t>
  </si>
  <si>
    <t>VK_1265</t>
  </si>
  <si>
    <t>Verify Live Episode playback state post killing &amp; relaunching the application
Steps:
1. Launch the app
2. Complete signup/Login process
3. Play any Live Content
4. Kill &amp; Relaunch the app
5. Observe the Playback state</t>
  </si>
  <si>
    <t>VK_1266</t>
  </si>
  <si>
    <t>Verify Live Episode playback post call interruption
Steps:
1. Launch the app
2. Complete signup/Login process
3. Play any Live Content
4. Interrupt the playback by call
5. Observe the Playback state</t>
  </si>
  <si>
    <t>VK_1267</t>
  </si>
  <si>
    <t>Verify Live Episode playback post inserting &amp; removing ear phones/head phones
Steps:
1. Launch the app
2. Complete signup/Login process
3. Play any Live Content
4. Connetct &amp; Disconnect the earphones/headphones jack from the device.
5. Observe the Playback state</t>
  </si>
  <si>
    <t>VK_1268</t>
  </si>
  <si>
    <t>Audio Playback</t>
  </si>
  <si>
    <t>Verify Audio content playback state post network interruption when main audio player is in Open state
Steps:
1. Launch the app
2. Complete signup/Login process
3. Play any Audio Content
4. Disconnect the network
5. Reconnect the network
6. Observe the Audio Playback state</t>
  </si>
  <si>
    <t>When network is switched OFF - Audio playback should pause and an error message should be displayed indicating user is offline.
When network is switched ON - Audio playback should resume.</t>
  </si>
  <si>
    <t>VK_1269</t>
  </si>
  <si>
    <t>Verify Audio playback state post switching between network when main audio player is in Open state
Steps:
1. Launch the app
2. Complete signup/Login process
3. Play any Audio Content
4. Switch between different WiFi/Cellular network
5. Observe the Audio Playback state</t>
  </si>
  <si>
    <t>Audio content should play smoothly post switching between networks</t>
  </si>
  <si>
    <t>VK_1270</t>
  </si>
  <si>
    <t>Verify Audio playback state post minimize &amp; resuming the application when main audio player is in Open state
Steps:
1. Launch the app
2. Complete signup/Login process
3. Play any Aduio Content
4. Minimize &amp; Resume the app
5. Observe the Aduio Playback state</t>
  </si>
  <si>
    <t>When app is minimized - Audio should continue to play when app is minimized
When app is resumed again - Audio should continue to play</t>
  </si>
  <si>
    <t>Audio cant be verified</t>
  </si>
  <si>
    <t>VK_1271</t>
  </si>
  <si>
    <t>Verify Audio playback state post killing &amp; relaunching the application when main audio player is in Open state
Steps:
1. Launch the app
2. Complete signup/Login process
3. Play any Aduio Content
4. Kill &amp; Relaunch the app
5. Observe the Audio Playback state</t>
  </si>
  <si>
    <t>Audio player should be closed</t>
  </si>
  <si>
    <t>VK_1272</t>
  </si>
  <si>
    <t>Verify Audio content playback state post network interruption when inline audio player is in Open state
Steps:
1. Launch the app
2. Complete signup/Login process
3. Play any Audio Content
4. Tap on drop down icon to bring the player to inline player
5. Disconnect the network
6. Reconnect the network
7. Observe the Audio Playback state</t>
  </si>
  <si>
    <t>Not Implemented-&gt; Error messages are not implemented</t>
  </si>
  <si>
    <t>VK_1273</t>
  </si>
  <si>
    <t>Verify Audio playback state post switching between network when inline audio player is in Open state
Steps:
1. Launch the app
2. Complete signup/Login process
3. Play any Audio Content
4. Tap on drop down icon to bring the player to inline player
5. Switch between different WiFi/Cellular network
6. Observe the Audio Playback state</t>
  </si>
  <si>
    <t>VK_1274</t>
  </si>
  <si>
    <t>Verify Audio playback state post locking &amp; unlocking the device when inline audio player is in Open state
Steps:
1. Launch the app
2. Complete signup/Login process
3. Play any Audio Content
4. Tap on drop down icon to bring the player to inline player
5. Lock &amp; Unlock the device
6. Observe the Audio Playback state</t>
  </si>
  <si>
    <t xml:space="preserve">When device is locked - Audio should continue to play in lock screen.
When device is unlocked - Audio should continue to play </t>
  </si>
  <si>
    <t>VK_1275</t>
  </si>
  <si>
    <t>Verify Audio playback state post minimize &amp; resuming the application when inline audio player is in Open state
Steps:
1. Launch the app
2. Complete signup/Login process
3. Play any Audio Content
4. Tap on drop down icon to bring the player to inline player
5. Minimize &amp; Resume the app
6. Observe the Aduio Playback state</t>
  </si>
  <si>
    <t>VK_1276</t>
  </si>
  <si>
    <t>Verify Audio playback state post killing &amp; relaunching the application when inline audio player is in Open state
Steps:
1. Launch the app
2. Complete signup/Login process
3. Play any Audio Content
4. Tap on drop down icon to bring the player to inline player
5. Kill &amp; Relaunch the app
6. Observe the Audio Playback state</t>
  </si>
  <si>
    <t>Inline Audio player should be closed post killing and relaunching the app</t>
  </si>
  <si>
    <t>VK_1277</t>
  </si>
  <si>
    <t>Logging out</t>
  </si>
  <si>
    <t>Verify Audio playback state post logging out from application
Steps:
1. Launch the app
2. Complete signup/Login process
3. Play any Audio Content
4. Tap on drop down icon to bring the player to inline player
5. Navigate to settings and Logout from the Profile
6. Obserbe the behaviour</t>
  </si>
  <si>
    <t>Audio should stop post logging out from application</t>
  </si>
  <si>
    <t>VK_1278</t>
  </si>
  <si>
    <t>Verify Audio playback post call interruption
Steps:
1. Launch the app
2. Complete signup/Login process
3. Play any Audio  Content
4. Interrupt the playback by call
5. Observe the Audio Playback state</t>
  </si>
  <si>
    <t>Audio should pause when user receives a call and Audio should resume post disconnecting from call.</t>
  </si>
  <si>
    <t>Cant do call interruption</t>
  </si>
  <si>
    <t>VK_1279</t>
  </si>
  <si>
    <t>Verify Audio content playback post inserting &amp; removing ear phones/head phones
Steps:
1. Launch the app
2. Complete signup/Login process
3. Play any Audio Content
4. Connetct &amp; Disconnect the earphones/headphones jack from the device.
5. Observe the Audio Playback state</t>
  </si>
  <si>
    <t>Audio playback should continue without pause when user inserts earphone/head phone jack to the device. 
Audio playback should resume post removing earphone/head phone jack from the device. 
User should be able to play the audio content post performing these actions.</t>
  </si>
  <si>
    <t>involves headphones</t>
  </si>
  <si>
    <t>VK_1280</t>
  </si>
  <si>
    <t>Ebook Playback</t>
  </si>
  <si>
    <t>Verify ebook playback state post network interruption(when narration is ON)
Pre-Condition: Narration option should be enabled from reader settings
Steps:
1. Launch the app
2. Complete signup/Login process
3. Play any Ebook Content
4. Disconnect the network
5. Reconnect the network
6. Observe the Ebook Playback state</t>
  </si>
  <si>
    <t>When network is switched OFF - Reader narration should pause
When network is switched ON - Reader narration should resume</t>
  </si>
  <si>
    <t>VK_1281</t>
  </si>
  <si>
    <t>Verify ebook playback state post switching between network(when narration is ON)
Pre-Condition: Narration option should be enabled from reader settings
Steps:
1. Launch the app
2. Complete signup/Login process
3. Play any Ebook Content
4. Switch between different WiFi/Cellular network
5. Observe the Ebook Playback state</t>
  </si>
  <si>
    <t>Reader narration should play smoothly post switching between networks</t>
  </si>
  <si>
    <t>VK_1282</t>
  </si>
  <si>
    <t>Verify ebook playback state post locking &amp; unlocking the device(when narration is ON)
Pre-Condition: Narration option should be enabled from reader settings
Steps:
1. Launch the app
2. Complete signup/Login process
3. Play any Ebook Content
4. Lock &amp; unlock the device
5. Observe the Ebook Playback state</t>
  </si>
  <si>
    <t>When device is locked - Reader narration should pause
When device is unlocked - Reader narration should resume</t>
  </si>
  <si>
    <t>VK_1283</t>
  </si>
  <si>
    <t>Verify ebook playback state post minimize &amp; resuming the application(when narration is ON)
Pre-Condition: Narration option should be enabled from reader settings
Steps:
1. Launch the app
2. Complete signup/Login process
3. Play any Ebook Content
4. Minimize &amp; Resume the app
5. Observe the Ebook Playback state</t>
  </si>
  <si>
    <t>When app is minimized - Reader narration should pause
When app is resumed again - Reader narration should resume</t>
  </si>
  <si>
    <t>VK_1284</t>
  </si>
  <si>
    <t>Verify ebook playback state post killing &amp; relaunching the application(when narration is ON)
Pre-Condition: Narration option should be enabled from reader settings
Steps:
1. Launch the app
2. Complete signup/Login process
3. Play any Ebook Content
4. Kill &amp; Relaunch the app
5. Observe the Ebook Playback state</t>
  </si>
  <si>
    <t>Reader should close post killing &amp; relaunching the application</t>
  </si>
  <si>
    <t>VK_1285</t>
  </si>
  <si>
    <t>Verify ebook playback post call interruption(when narration is ON)
Pre-Condition: Narration option should be enabled from reader settings
Steps:
1. Launch the app
2. Complete signup/Login process
3. Play any Ebook Content
4. Interrupt the playback by call
5. Observe the Ebook Playback state</t>
  </si>
  <si>
    <t>Reader narration should pause when user receives a call and narattion should resume post disconnecting from call.</t>
  </si>
  <si>
    <t>call interruption cant be done</t>
  </si>
  <si>
    <t>VK_1286</t>
  </si>
  <si>
    <t>Verify ebook playback post inserting &amp; removing ear phones/head phones(when narration is ON)
Pre-Condition: Narration option should be enabled from reader settings
Steps:
1. Launch the app
2. Complete signup/Login process
3. Play any Ebook Content
4. Connetct &amp; Disconnect the earphones/headphones jack from the device.
5. Observe the Ebook Playback state</t>
  </si>
  <si>
    <t xml:space="preserve">Reader narration should continue without any pause when user inserts an earphone/head phone jack to the device. 
Reader narration should pause when user removes an earphone/head phone jack from the device. </t>
  </si>
  <si>
    <t>VK_1287</t>
  </si>
  <si>
    <t>Upgrade</t>
  </si>
  <si>
    <t xml:space="preserve">Verify app launch post upgrade
Steps:
1. Install any VK previous build
2. Login with valid credentials.
3. Put the app to background.
4. Upgrade the app to the Latest/Next build
5. Launch the app.
6. Observe the functionality.
</t>
  </si>
  <si>
    <t>App should launch properly without any freeze/crash post upgrade</t>
  </si>
  <si>
    <t>VK_1288</t>
  </si>
  <si>
    <t>Favourited cards</t>
  </si>
  <si>
    <t>Verify favorited cards availability post upgrade
Pre-condition: Cards (Episodes/books/Audiobooks) should be Favourited
Steps:
1. Install the build
2. Login with valid credentials.
3. Put the app to background.
4. Upgrade the app to the Latest/Next build
5. Launch the app.
6. Navigate to the Favoruites tray
7. Observe the Cards</t>
  </si>
  <si>
    <t>All the favorited cards from previous build should show up post upgrade</t>
  </si>
  <si>
    <t>VK_1289</t>
  </si>
  <si>
    <t>Downloaded cards</t>
  </si>
  <si>
    <t>Verify downloaded cards availability post upgrade
Pre-condition:  Any content (Episodes/books/Audiobooks) should be Downloaded
Steps:
1. Install the build
2. Login with valid credentials.
3. Put the app to background.
4. Upgrade the app to the Latest/Next build
5. Launch the app.
6. Navigate to the Downloads segmented tab
7. Observe the Contents</t>
  </si>
  <si>
    <t>All the downloaded cards from previous build should show up post upgrade</t>
  </si>
  <si>
    <t>VK_1290</t>
  </si>
  <si>
    <t>Profiles list</t>
  </si>
  <si>
    <t>Verify list of created profiles post upgrade
Steps:
1. Install the build
2. Login with valid credentials.
3. Put the app to background.
4. Upgrade the app to the Latest/Next build
5. Launch the app.
6. Navigate to the Switch profile screen
7. Observe the Profiles list</t>
  </si>
  <si>
    <t>All the created profiles in previous build should show up post upgrade.</t>
  </si>
  <si>
    <t>VK_1291</t>
  </si>
  <si>
    <t>Last Viewed tray</t>
  </si>
  <si>
    <t>Verify 'Last Viewed' tray data post upgrade
Precondition : Few contents(Episodes/Audio/Book) should be present in last watched section
Steps:
1. Install the build
2. Login with valid credentials.
3. Put the app to background.
4. Upgrade the app to the Latest/Next build
5. Launch the app.
6. Navigate to the Last viewed tray
7. Observe the Contents</t>
  </si>
  <si>
    <t>All the previously watched 'Last Viewed' tray data should show up post upgrade.</t>
  </si>
  <si>
    <t>VK_1292</t>
  </si>
  <si>
    <t>Video Player</t>
  </si>
  <si>
    <t>Verify the playback status for partially watched episode content:
Steps:
1. Launch app.
2. Login/Sign Up with valid credential.
3. Play any episode content and watch for sometime.
4. Close the player.
5. Play the same content again.
6. Observe the behavior.</t>
  </si>
  <si>
    <t>Playback should resume from last watched time.</t>
  </si>
  <si>
    <t>VK_1293</t>
  </si>
  <si>
    <t>Verify the audio playback status for partially watched audio content:
Steps:
1. Launch app.
2. Login/Sign Up with valid credential.
3. Play any audio content and watch for sometime.
4. Close the player.
5. Play the same audio content again.
6. Observe the behavior.</t>
  </si>
  <si>
    <t>Audio playback should resume from last watched time.</t>
  </si>
  <si>
    <t>VK_1294</t>
  </si>
  <si>
    <t>Verify the Reader playback status for partially watched book content:
Steps:
1. Launch app.
2. Login/Sign Up with valid credential.
3. Play any book content and watch for sometime.
4. Close the Reader.
5. Play the same book content again.
6. Observe the behavior.</t>
  </si>
  <si>
    <t>Reader playback should resume from last watched time.</t>
  </si>
  <si>
    <t>VKIDS-1186</t>
  </si>
  <si>
    <t>VKIDS-1323</t>
  </si>
  <si>
    <t>VK_1295</t>
  </si>
  <si>
    <t>Verify 'Parent Zone' button functionality:
Steps:
1. Launch Voot Kids app
2. Complete Sign Up process
3. Tap on Profile icon
4. Tap on Parent Zone
5. Enter valid PIN
6. Obsevre the navigation</t>
  </si>
  <si>
    <t>User should be navigated to Parent Zone screen</t>
  </si>
  <si>
    <t>Edutainment Requirements v2 - Page No. 14</t>
  </si>
  <si>
    <t>VK_1296</t>
  </si>
  <si>
    <t>Parent Zone UI</t>
  </si>
  <si>
    <t>Verify the UI of Parent Zone screen
Steps:
1. Launch Voot Kids app
2. Complete Sign Up process
3. Tap on Profile icon
4. Navigate to Parent Zone and enter valid PIN
5. Observe the UI</t>
  </si>
  <si>
    <t xml:space="preserve">The page UI of parent zone should have the following :
1. Title 'Parent Zone' written on top in white colour
2. Back arrow in top left
3. List of profiles present horizontally (Min 1 and Max 6)
4. Pagination Indicators below the Profiles (If Number of profile is &gt;1)
5. Activity and Preferences segmented tabs
6. Activity segmented should be highlighted by default
7. Profiles portion should have animated background image </t>
  </si>
  <si>
    <t>Edutainment Requirements v2 - Page No. 14
https://zpl.io/VxYdkpg</t>
  </si>
  <si>
    <t>VK_1297</t>
  </si>
  <si>
    <t>Parent Zone - Back arrow</t>
  </si>
  <si>
    <t xml:space="preserve">Verify the functionality of back arrow in Parent Zone screen:
Steps:
1. Launch Voot Kids app
2. Complete Sign Up process
3. Tap on Profile icon
4. Navigate to Parent Zone and enter valid PIN
5. Tap on back arrow 
6. Observe the functionality </t>
  </si>
  <si>
    <t>Tapping on Back arrow should be redirected to the Switch Profile page.</t>
  </si>
  <si>
    <t>VK_1298</t>
  </si>
  <si>
    <t>Parent Zone - Scroll</t>
  </si>
  <si>
    <t xml:space="preserve">Verify the scroll functionality in Parent Zone screen
Steps:
1. Launch Voot Kids app
2. Complete Sign Up process
3. Tap on Profile icon
4. Navigate to Parent Zone and enter valid PIN
5. Try to vertically scroll the navigated screen and observe </t>
  </si>
  <si>
    <t>User should be able to vertically scroll the screen completely</t>
  </si>
  <si>
    <t>VK_1299</t>
  </si>
  <si>
    <t>Profile Carousel</t>
  </si>
  <si>
    <t>Profile</t>
  </si>
  <si>
    <t>Verify the default selection for a profile in parent zone screen
Steps:
1. Launch Voot Kids app
2. Complete Sign Up process
3. Tap on Profile icon
4. Navigate to Parent Zone and enter valid PIN
5. Observe the default selection present on the profiles</t>
  </si>
  <si>
    <t>The default selection will be the active profile from where settings/parent zone was accessed.</t>
  </si>
  <si>
    <t>VK_1300</t>
  </si>
  <si>
    <t>Profile UI</t>
  </si>
  <si>
    <t>Verify the profile carousel section when there is only one profile
Pre condition: User should have only 1 child profile
Steps:
1. Launch Voot Kids app
2. Complete Sign Up process
3. Tap on Profile icon
4. Navigate to Parent Zone and enter valid PIN
5. Observe the profile carousel section</t>
  </si>
  <si>
    <t>- Profile buddy image should be present at center with screen space equally distributed
- Profile name written below the profile buddy image
- Pagination indicator should not be present
- Tick mark option for the profile should be selected by default in green colour</t>
  </si>
  <si>
    <t>VK_1301</t>
  </si>
  <si>
    <t>Verify the profile UI screen when there are 2 profiles
Pre condition: User should have 2 child profiles
Steps:
1. Launch Voot Kids app
2. Complete Sign Up process
3. Tap on Profile icon
4. Navigate to Parent Zone and enter valid PIN
5. Observe the profile carousel section</t>
  </si>
  <si>
    <t xml:space="preserve">- Two Profile buddy image should be present at center with screen space equally distributed
- Profile names written below the each profile buddy image
- Pagination indicator below the profiles list
- Tick mark option for the profile from where settings/parent zone was accessed should be selected by default in green colour </t>
  </si>
  <si>
    <t>VK_1302</t>
  </si>
  <si>
    <t>Verify the profile UI screen when there are &gt;2 profiles
Pre condition: User should have &gt;2 child profiles
Steps:
1. Launch Voot Kids app
2. Complete Sign Up process
3. Tap on Profile icon
4. Navigate to Parent Zone and enter valid PIN
5. Observe the profile carousel section</t>
  </si>
  <si>
    <t>- Current profile present at center with tick mark icon in green colour
- Other profiles displayed side by side
- Pagination indicators present below the profiles
- Profile names written below the each profile buddy image</t>
  </si>
  <si>
    <t>VK_1303</t>
  </si>
  <si>
    <t>Profile Carousel - Swipe</t>
  </si>
  <si>
    <t>Verify the swipe functionality in profile carousel section
Pre condition: User should have &gt;2 child profiles
Steps:
1. Launch Voot Kids app
2. Complete Sign Up process
3. Tap on Profile icon
4. Navigate to Parent Zone and enter valid PIN
5. Swipe the profiles present in carousel.
6. Observe the behavior</t>
  </si>
  <si>
    <t>This tray should be scrollable and as user swipe pagination indicator should be updated accordingly and tick mark for the selected profile should be tick mark in green colour
Note: This should be scrollable, but not endlessly (unlike onboarding avatar selection scroll)</t>
  </si>
  <si>
    <t>VK_1304</t>
  </si>
  <si>
    <t>Profile Switch</t>
  </si>
  <si>
    <t xml:space="preserve">Verify the functionality by tapping on the profiles other than the default selected profile
Pre condition: User should have &gt;1 child profiles
Steps:
1. Launch Voot Kids app
2. Complete Sign Up process
3. Tap on profile icon
4. Navigate to Parent Zone and enter valid PIN
5. Tap on any profiles other than the default selected profile
6. Observe the functionality </t>
  </si>
  <si>
    <t>- Tapping on the profiles, Tick mark icon for the selected profile should be displayed before the selected profile name
- Pagination indicator should be updated</t>
  </si>
  <si>
    <t>No Unique Property for pagination Indicators
TickMark not updating for Selecting Prifile</t>
  </si>
  <si>
    <t>VKIDS-1187</t>
  </si>
  <si>
    <t>VKIDS-1324</t>
  </si>
  <si>
    <t>VK_1305</t>
  </si>
  <si>
    <t>Activity and Preferences</t>
  </si>
  <si>
    <t>Verify the UI of Activity and Preferences tab:
Steps:
1. Launch Voot Kids app
2. Complete Sign Up process
3. Tap on Profile icon
4. Navigate to Parent Zone and enter valid PIN
5. Observe the UI of segmented tabs</t>
  </si>
  <si>
    <t>By default 'Activity' tab should be highlighted(background white color) and 'Preferences' tab should be in grey color.</t>
  </si>
  <si>
    <t>VK_1306</t>
  </si>
  <si>
    <t xml:space="preserve">Preferences segmented tab </t>
  </si>
  <si>
    <t>Preferences segmented tab UI</t>
  </si>
  <si>
    <t>Verify the UI of Preferences segmented tab
Steps:
1. Launch Voot Kids app
2. Complete Sign Up process
3. Tap on Profile icon
4. Navigate to Parent Zone and enter valid PIN
5. Scroll down to segmented tab section and select Preferences tab
6. Observe the UI</t>
  </si>
  <si>
    <t>Activity segmented tab UI should have below mentioned items:
1. Preferences segmented should be highlighted by white colour in background
2. 'Set Time Limits' text written in white colour bolds
3. Below Set time limits 'Daily usage' and 'Bed time' features with toggle buttons to enable /disable 
4. Downloads section with  # of items downloaded and the space consumed and Manage link on right side of the section
5. Email Update option with toggle button 
6.  'Day' , 'Week' , 'Month' tabs mentioned below the Email update option</t>
  </si>
  <si>
    <t>https://zpl.io/2ZJWqqL</t>
  </si>
  <si>
    <t>VK_1307</t>
  </si>
  <si>
    <t>Daily Usage - Toggle State</t>
  </si>
  <si>
    <t>Verify the default state for the Daily Usage option
Steps:
1. Launch Voot Kids app
2. Complete Sign Up process
3. Tap on Profile icon
4. Navigate to Parent Zone and enter valid PIN
5. Scroll down to Activity tab and tap on Preferences tab
6. Observe the Daily Usage default option</t>
  </si>
  <si>
    <t>Default option for the 'Daily Usage' should be OFF</t>
  </si>
  <si>
    <t>Edutainment Requirements v2 - Page No. 17</t>
  </si>
  <si>
    <t>NewSignup Required</t>
  </si>
  <si>
    <t>VKIDS-1316</t>
  </si>
  <si>
    <t>VKIDS-1331</t>
  </si>
  <si>
    <t>VK_1308</t>
  </si>
  <si>
    <t>Verify 'Daily Usage' toggle button functionality
Steps:
1. Launch Voot Kids app
2. Complete Sign Up process
3. Tap on Profile icon
4. Navigate to Parent Zone and enter valid PIN
5. Scroll down to Activity tab and tap on Preferences tab
6. Try toggling ON &amp; OFF 'Daily Usage' button.
7. Observe the functionality.</t>
  </si>
  <si>
    <t>VK_1309</t>
  </si>
  <si>
    <t>Daily Usage - Toggle State - ON</t>
  </si>
  <si>
    <t>Verify the UI of 'Daily Usage' section when button is ON state:
Steps:
1. Launch Voot Kids app
2. Complete Sign Up process
3. Tap on Profile icon
4. Navigate to Parent Zone and enter valid PIN
5. Scroll down to Activity tab and tap on Preferences tab
6. Toggle ON Daily Usage button.
7. Observe the section UI</t>
  </si>
  <si>
    <t xml:space="preserve">Daily Usage' UI should have below mentioned items when it is ON state
-  Seek bar should appear below the Daily usage. 
-  Seek bar should be in orange colour
-  Scrub pointer should present on the the seek bar
- Usage time limit Ranges from 1 to 8 hours with check points 0.5 hours 
Mob : Usage Time limit aligned to the center and below the scrubber
Tab: Usage Time limit aligned on left side of the scrubber
</t>
  </si>
  <si>
    <t>Edutainment Requirements v2 - Page No. 17
Mob - https://zpl.io/aMqO5MN
Tab - https://zpl.io/VxYZDjJ</t>
  </si>
  <si>
    <t>ScrubPointer Property is Not
Not Available</t>
  </si>
  <si>
    <t>VK_1310</t>
  </si>
  <si>
    <t>Daily Usage - ON - Seek bar</t>
  </si>
  <si>
    <t>Verify the Seek functionality for 'Daily Usage' time limit option
Steps:
1. Launch Voot Kids app
2. Complete Sign Up process
3. Tap on Profile icon
4. Navigate to Parent Zone and enter valid PIN
5. Scroll down to Activity tab and tap on Preferences tab
6. Toggle ON Daily Usage button.
7. Scrub the seek bar and observe the behaviour</t>
  </si>
  <si>
    <t>User should be able to scrub the seek bar forward and backward</t>
  </si>
  <si>
    <t>VK_1311</t>
  </si>
  <si>
    <t>Daily Usage - ON - Seek bar - Forward</t>
  </si>
  <si>
    <t>Verify usage time limit increments as user scrubs the seekbar forward
Steps:
1. Launch Voot Kids app
2. Complete Sign Up process
3. Tap on Profile icon
4. Navigate to Parent Zone and enter valid PIN
5. Scroll down to Activity tab and tap on Preferences tab
6. Toggle ON Daily Usage button.
7. Scrub the seek bar forward and observe the behaviour</t>
  </si>
  <si>
    <t>- As user scrubs the seekbar forward, usage time limit should increment with 0.5 hours check point
Note: Time limit will range from 1 to 8 hours</t>
  </si>
  <si>
    <t>VK_1312</t>
  </si>
  <si>
    <t>Daily Usage - ON - Seek bar - Backward</t>
  </si>
  <si>
    <t>Verify usage time limit decrements as user scrubs the seekbar backward
Steps:
1. Launch Voot Kids app
2. Complete Sign Up process
3. Tap on Profile icon
4. Navigate to Parent Zone and enter valid PIN
5. Scroll down to Activity tab and tap on Preferences tab
6. Toggle ON Daily Usage button.
7. Scrub the seek bar Backward and observe the behaviour</t>
  </si>
  <si>
    <t>- As user scrubs the seekbar backward, usage time limit should decrement with 0.5 hours check point
Note: Time limit will range from 1 to 8 hours</t>
  </si>
  <si>
    <t>VK_1313</t>
  </si>
  <si>
    <t>Daily Usage - ON</t>
  </si>
  <si>
    <t>Verify the behaviour post exceeding a usage time limit
Steps:
1. Launch Voot Kids app
2. Login/Sign up with valid credentials.
2. Tap on Profile icon
3. Navigate to Parent Zone and enter valid PIN
4. Scroll down to Activity tab and tap on Preferences tab
5. Toggle ON Daily Usage button.
6. Set a time limit by scrubbing (Eg. 1 hour)
7. Be in the app for more than the restricted time (Eg &gt;1 hour)
8. Observe the behaviour</t>
  </si>
  <si>
    <t>If User access the app post restricted usage time, a seperate screen showing message with 
Title – "Time’s up"
Message – "Reach out to your parent to change usage limit from settings" should be displayed</t>
  </si>
  <si>
    <t>Need to wait 1 hour</t>
  </si>
  <si>
    <t>VK_1314</t>
  </si>
  <si>
    <t>Daily Usage - ON - Profile Specific</t>
  </si>
  <si>
    <t>Verify if Daily usage option is specific to Individual child profile
Pre-condition: Parent should have more than 2 profiles
Steps:
1. Launch the app.
2. Login with valid credentials. 
3. Set the usage time limit for Profile 1 (Eg. 1 hour)
5. Navigate to switch profile page.
6. Switch the profile(Profile 2) now.
7. Be in the app for more than the restricted time (Eg &gt;1 hour)
8. Observe the behaviour</t>
  </si>
  <si>
    <r>
      <t xml:space="preserve">Restricted time limit set for one profile should </t>
    </r>
    <r>
      <rPr>
        <b/>
        <sz val="11"/>
        <rFont val="Calibri"/>
      </rPr>
      <t>NOT</t>
    </r>
    <r>
      <rPr>
        <sz val="11"/>
        <color rgb="FF000000"/>
        <rFont val="Calibri"/>
      </rPr>
      <t xml:space="preserve"> be reflected for another child profile and each settings saved should be specific to only individual profile</t>
    </r>
  </si>
  <si>
    <t>VK_1315</t>
  </si>
  <si>
    <t>Daily Usage - ON - App background</t>
  </si>
  <si>
    <t>Verify time counts for the restricted time only when user is inside the app and not in background
Steps:
1. Launch Voot Kids app
2. Complete Sign Up process
3. Navigate to Parent Zone in switch profile and enter valid PIN
4. Scroll down to Activity tab and tap on Preferences tab
5. Toggle ON Daily Usage button and set usage limit(Ex: 1hr)
6. Play a content and goes to background
7. Observe the behaviour post exceeding time limit(Ex: 1 hr)</t>
  </si>
  <si>
    <t>- Time should not count when user is in background
Time counts for the restricted time only when user is inside the app and not in background.</t>
  </si>
  <si>
    <t>VK_1316</t>
  </si>
  <si>
    <t>Bed Time Default state</t>
  </si>
  <si>
    <t>Verify the default state for the Bed Time option
Steps:
1. Launch Voot Kids app
2. Complete Sign Up process
3. Tap on Profile icon
4. Navigate to Parent Zone and enter valid PIN
5. Scroll down to Activity tab and tap on Preferences tab
6. Observe the Bed time default option</t>
  </si>
  <si>
    <t>Default option for the Bed Time should be OFF</t>
  </si>
  <si>
    <t>https://zpl.io/boxjKyZ</t>
  </si>
  <si>
    <t>VK_1317</t>
  </si>
  <si>
    <t>Bed Time - Toggle State</t>
  </si>
  <si>
    <t>Verify 'Bed Time' toggle button functionality
Steps:
1. Launch Voot Kids app
2. Complete Sign Up process
3. Tap on Profile icon
4. Navigate to Parent Zone and enter valid PIN
5. Scroll down to Activity tab and tap on Preferences tab
6. Try toggling ON &amp; OFF 'Bed Time' button.
7. Observe the functionality.</t>
  </si>
  <si>
    <t>VK_1318</t>
  </si>
  <si>
    <t>Bed Time - ON - UI</t>
  </si>
  <si>
    <t>Verify the UI of 'Bed Time' when it is ON state
Steps:
1. Launch Voot Kids app
2. Complete Sign Up process
3. Tap on Profile icon
4. Navigate to Parent Zone and enter valid PIN
5. Scroll down to Activity tab and tap on Preferences tab
6. Toggle ON Bed Time button.
7. Observe the UI</t>
  </si>
  <si>
    <r>
      <t xml:space="preserve">Bed Time' UI should have below mentioned items when it is ON state
 - Seven Days selection buttons having curved edges (highlighted will be in orange colour and deselected will be dark grey colour)
- Each day tabs written in Single letter ( M,T,W,T,F,S,S)
- Wakeup and sleep time with timings displaying in 12 hour clock (inlcudes AM/PM option) 
- Sleep and Wake up time indicator should be in the format </t>
    </r>
    <r>
      <rPr>
        <b/>
        <sz val="11"/>
        <rFont val="Calibri"/>
      </rPr>
      <t>X.XXAM/PM</t>
    </r>
  </si>
  <si>
    <t>Mobile - https://zpl.io/boxjKyZ
Tab - https://zpl.io/b6M06pd</t>
  </si>
  <si>
    <t>VK_1319</t>
  </si>
  <si>
    <t>Bed Time - ON - Default days states</t>
  </si>
  <si>
    <t>Verify the Default days highlighted when Bed time option is enabled for the first time
Pre condition: Launch the app for the first time
Steps:
1. Launch Voot Kids app
2. Complete Sign Up process
3. Tap on Profile icon
4. Navigate to Parent Zone and enter valid PIN
5. Scroll down to Activity tab and tap on Preferences tab
6. Toggle ON Bed Time button.
7. Observe the Default days highlighted</t>
  </si>
  <si>
    <t>When Bed Time option is enabled for the first time,  
- Weekdays should be selected ( M,T,W,T,F )
- Weekend should be deselected (S,S) by default.</t>
  </si>
  <si>
    <t>Voot Kids_Product requirements V5.docx - Page N0. 59</t>
  </si>
  <si>
    <t>New Signup Required</t>
  </si>
  <si>
    <t>VK_1320</t>
  </si>
  <si>
    <t>Bed Time - ON - Default Wakeup and Sleep Time</t>
  </si>
  <si>
    <t>Verify the Default Wakeup and Sleep time when Bed time option is enabled for the first time
Pre condition: Launch the app for the first time
Steps:
1. Launch Voot Kids app
2. Complete Sign Up process
3. Tap on Profile icon
4. Navigate to Parent Zone and enter valid PIN
5. Scroll down to Activity tab and tap on Preferences tab
6. Toggle ON Bed Time button.
7. Observe the Default Wakeup and sleep time</t>
  </si>
  <si>
    <t>When Bed Time option is enabled for the first time,  Default time would be 
Wakeup - 7.00 AM 
Sleep - 10.00 PM</t>
  </si>
  <si>
    <t>VK_1321</t>
  </si>
  <si>
    <t>Bed Time - Days selection buttons</t>
  </si>
  <si>
    <t>Verify Days selection button functionality
Steps:
1. Launch Voot Kids app
2. Complete Sign Up process
3. Tap on Profile icon
4. Navigate to Parent Zone and enter valid PIN
5. Scroll down to Activity tab and tap on Preferences tab
6. Enable Bed time toggle button
7. Try selecting/Deselecting the days 
8. Observe the functionality.</t>
  </si>
  <si>
    <t>User should be able to select and deselect the buttons from Days selection tabs
- All the selected buttons should be highlighted with orange colour
- All the deselected buttons should be highlighted with Dark grey colour
Note: User can select more than 1 buttons</t>
  </si>
  <si>
    <t xml:space="preserve">
Color verification
has not done</t>
  </si>
  <si>
    <t>VK_1322</t>
  </si>
  <si>
    <t>Bed Time - Days selection tabs</t>
  </si>
  <si>
    <t>Verify the functionality if user deselects all the days
Steps:
1. Launch Voot Kids app
2. Complete Sign Up process
3. Tap on Profile icon
4. Navigate to Parent Zone and enter valid PIN
5. Scroll down to Activity tab and tap on Preferences tab
6. Enable Bed time toggle button
7. Deselect all the days
8. Observe the functionality.</t>
  </si>
  <si>
    <t>If user deselects all the days , Toggle option for bed time should get switched off automatically</t>
  </si>
  <si>
    <t>Voot Kids_Product requirements V5.docx - Page N0. 59
VKIDS-1745</t>
  </si>
  <si>
    <t>property not  Available for Selecting/Deselecting the days buttons</t>
  </si>
  <si>
    <t>VK_1323</t>
  </si>
  <si>
    <t>Bed Time - Wakeup Time</t>
  </si>
  <si>
    <t>Verify the functionality by tapping on the Wakeup time
Steps:
1. Launch Voot Kids app
2. Complete Sign Up process
3. Tap on Profile icon
4. Navigate to Parent Zone and enter valid PIN
5. Scroll down to Activity tab and tap on Preferences tab
6. Enable Bed time toggle button
7. Tap on Wakeup time
8. Observe the functionality.</t>
  </si>
  <si>
    <t>Tapping on the wakeup time, native time picker pop-up should throw up in the same screen
Note: Time picker will be 12 hour format with AM/PM options</t>
  </si>
  <si>
    <t>VK_1324</t>
  </si>
  <si>
    <t>Verify if user can select time from the native time picker pop-up and reflected under wakeup time
Steps:
1. Launch Voot Kids app
2. Complete Sign Up process
3. Tap on Profile icon
4. Navigate to Parent Zone and enter valid PIN
5. Scroll down to Activity tab and tap on Preferences tab
6. Enable Bed time toggle button
7. Tap on Wakeup time and select a time
8. Observe the functionality.</t>
  </si>
  <si>
    <t xml:space="preserve">Selected time should be reflected under wakeup time </t>
  </si>
  <si>
    <t>VK_1325</t>
  </si>
  <si>
    <t>Bed Time - Sleep Time</t>
  </si>
  <si>
    <t>Verify the functionality by tapping on the Sleep time
Steps:
1. Launch Voot Kids app
2. Complete Sign Up process
3. Tap on Profile icon
4. Navigate to Parent Zone and enter valid PIN
5. Scroll down to Activity tab and tap on Preferences tab
6. Enable Bed time toggle button
7. Tap on Sleep time
8. Observe the functionality.</t>
  </si>
  <si>
    <t>Tapping on the Sleep time, native time picker pop-up should throw up in the same screen
Note: Time picker will be 12 hour format with AM/PM options</t>
  </si>
  <si>
    <t>VK_1326</t>
  </si>
  <si>
    <t>Verify if user can select time from the native time picker pop-up and reflected under Sleep time
Steps:
1. Launch Voot Kids app
2. Complete Sign Up process
3. Tap on Profile icon
4. Navigate to Parent Zone and enter valid PIN
5. Scroll down to Activity tab and tap on Preferences tab
6. Enable Bed time toggle button
7. Tap on Sleep time and select a time
8. Observe the functionality.</t>
  </si>
  <si>
    <t xml:space="preserve">Selected time should be reflected under Sleep time </t>
  </si>
  <si>
    <t>VK_1327</t>
  </si>
  <si>
    <t>Bed Time - Wake &amp; Sleep Time</t>
  </si>
  <si>
    <t>Verify if user can select Wake up time with atleast 1 hour difference with Sleep time
Steps:
1. Launch Voot Kids app
2. Complete Sign Up process
3. Tap on Profile icon
4. Navigate to Parent Zone and enter valid PIN
5. Scroll down to Activity tab and tap on Preferences tab
6. Enable Bed time toggle button
7. Set Wakeup and sleep time time with 1 hour difference (Eg. Sleep  - 7PM and wake up 6PM)
8. Observe the functionality.</t>
  </si>
  <si>
    <t>Wake up time (Eg. 6 PM) should be always 1 hour less than the Sleep time (7 PM).
User should not be able to select time difference between Sleep and Wakeup with less than 1 hour ( EG. Sleep - 8PM and wakeup 9PM)</t>
  </si>
  <si>
    <t>Skype Call
VKIDS-1624</t>
  </si>
  <si>
    <t>Marking Yes(NA) because unable to complete the steps. User is not allowed to change the wake time to sleep time. (Need update from customer)</t>
  </si>
  <si>
    <t>Bed Time - Accessing</t>
  </si>
  <si>
    <t>Verify the behaviour if user tries to access the app after sleep time and before wake up time
Steps:
1. Launch Voot Kids app
2. Complete Login/Sign Up.
3. Tap on Profile icon
4. Navigate to Parent Zone and enter valid PIN
5. Scroll down to Activity tab and tap on Preferences tab
6. Enable Bed time toggle button
7. Select a time for Wakeup and sleep time (Eg. Sleep - 7PM , wakup - 6PM)
8. Access the app after sleep time and before wake up time (Eg. 8PM)
9. Observe the functionality.</t>
  </si>
  <si>
    <t>if user tries to access the app after sleep time and before wake up time, a seperate screen showing message with 
Title – "It’s bed time"
Message – "Reach out to your parent to change bed time from settings" should be displayed</t>
  </si>
  <si>
    <t>VK_1329</t>
  </si>
  <si>
    <t>Bed Time - Toggling OFF</t>
  </si>
  <si>
    <t>Verify the functionality post enabling and disabling the bed time toggle button
Steps:
1. Launch Voot Kids app
2. Tap on profile icon
3. Navigate to Parent Zone and enter valid PIN
4. Scroll down to Activity tab and tap on Preferences tab
5. Enable Bed time toggle button
6. Disable the bed time toggle button
7. Observe the functionality.</t>
  </si>
  <si>
    <t>As user disbales the toggle button , Days selection buttons and wakeup,sleep time portion should be hidden</t>
  </si>
  <si>
    <t>VK_1330</t>
  </si>
  <si>
    <t>Bed Time - Settings retained</t>
  </si>
  <si>
    <t>Verify the previously changed settings are retained post disabling and enabling bed time toggle button:
Steps:
1. Launch Voot Kids app
2. Complete Login/Sign Up
3. Tap on Profile icon
4. Navigate to Parent Zone and enter valid PIN
5. Scroll down to Activity tab and tap on Preferences tab
6. Enable Bed time toggle button
7. Change the days and sleep/wake time settings
8. Disable the toggle button and re enable
9. Observe the functionality.</t>
  </si>
  <si>
    <t>Previously changed settings should be retained post disabling and enabling bed time option</t>
  </si>
  <si>
    <t>VK_1331</t>
  </si>
  <si>
    <t>Bed Time - ON - Profile Specific</t>
  </si>
  <si>
    <t>Verify if Bed Time option is specific to Individual child profile
Pre-condition: Parent should have more than 2 profiles
Steps:
1. Launch the app.
2. Login with valid credentials. 
3. Set the Bed time limit for Profile 1 (Eg. 10PM to 7AM)
5. Navigate to switch profile page.
6. Switch the profile(Profile 2) now.
7. Access the app in between sleep and wakeup time (Eg. 11PM)
8. Observe the behaviour</t>
  </si>
  <si>
    <r>
      <t xml:space="preserve">Bed time usage for one profile should </t>
    </r>
    <r>
      <rPr>
        <b/>
        <sz val="11"/>
        <rFont val="Calibri"/>
      </rPr>
      <t xml:space="preserve">NOT </t>
    </r>
    <r>
      <rPr>
        <sz val="11"/>
        <color rgb="FF000000"/>
        <rFont val="Calibri"/>
      </rPr>
      <t>be reflected for another child profile and each settings saved should be specific to only individual profile</t>
    </r>
  </si>
  <si>
    <t>Not Implemented-&gt;Profile specific Bed time settings is not implemented</t>
  </si>
  <si>
    <t>VK_1332</t>
  </si>
  <si>
    <t>Downloads UI</t>
  </si>
  <si>
    <t>Verify the UI of downloads section when there are no contents/Books/Audio books downloaded
Steps:
1. Launch Voot Kids app
2. Complete Sign Up process
3. Navigate to Parent Zone from switch profile and enter valid PIN
4. Scroll down to Activity tab and tap on Preferences tab
5. Observe the Downloads section UI</t>
  </si>
  <si>
    <t>The UI of download section should have
1. 0 item
Note: Manage link on right side of the section should appear only when the section has downloaded contents.</t>
  </si>
  <si>
    <t>VK_1333</t>
  </si>
  <si>
    <t>Verify the UI of downloads section when there are contents/Books/Audio books downloaded
Steps:
1. Launch Voot Kids app
2. Complete Sign Up process
3. Navigate to Parent Zone from switch profile and enter valid PIN
4. Scroll down to Activity tab and tap on Preferences tab
5. Observe the Downloads section UI</t>
  </si>
  <si>
    <t>The UI of download section should have the fomat
 1. # of items downloaded and the space consumed (Ex: if there are 10 downloaded items 10 items|Space consumed of 10 items)
2. Manage link on right side of the section</t>
  </si>
  <si>
    <t>https://zpl.io/aMqO5MN</t>
  </si>
  <si>
    <t>VK_1334</t>
  </si>
  <si>
    <t>Downloads - Manage</t>
  </si>
  <si>
    <t>Verify the functionality by tapping on 'Manage' link text in downloads section
Steps:
1. Launch Voot Kids app
2. Complete Sign Up process
3. Navigate to Parent Zone from switch profile and enter valid PIN
4. Scroll down to Activity tab and tap on Preferences tab
5. Tap on 'Manage' link text
6. Observe the behaviour</t>
  </si>
  <si>
    <t>Manage link will take the user to Edit downloads screen</t>
  </si>
  <si>
    <t>VK_1335</t>
  </si>
  <si>
    <t>Downloads - Post downloading</t>
  </si>
  <si>
    <t>Verify the downloads data is updated accordingly post downloading content 
Steps:
1. Launch Voot Kids app
2. Complete Sign Up process
3. Download some Ebook/Audio/Video contents
4. Navigate to Parent Zone from Switch Profile and enter valid PIN
5. Scroll down to Activity tab and tap on Preferences tab
6. Observe the Downloads data</t>
  </si>
  <si>
    <t>Downloads data (  # of items downloaded and the space consumed  ) should be updated post downloading a content</t>
  </si>
  <si>
    <t>VK_1336</t>
  </si>
  <si>
    <t>Downloads - Post deleting</t>
  </si>
  <si>
    <t>Verify the downloads data is updated accordingly post deleting downloaded content 
Steps:
1. Launch Voot Kids app
2. Complete Sign Up process
3. Navigate to Parent Zone from switch profile and enter valid PIN
4. Scroll down to Activity tab and tap on Preferences tab
5. Tap on Manage link text and delete downloaded contents
6. Observe the Downloads data</t>
  </si>
  <si>
    <t>Downloads data (  # of items downloaded and the space consumed ) should be updated post deleting downloaded contents</t>
  </si>
  <si>
    <t>VK_1337</t>
  </si>
  <si>
    <t>Email Update</t>
  </si>
  <si>
    <t>Verify the  UI of Email Update option
Steps:
1. Launch Voot Kids app
2. Complete Sign Up process
3. Tap on Profile icon
4. Navigate to Parent Zone and enter valid PIN
5. Scroll down to Activity tab and tap on Preferences tab
6. Observe the Email Update section UI</t>
  </si>
  <si>
    <t>Email Update UI should have below mentioned items:
- 'E-Mail Update' text written in white colour
- Toggle option present right side of the Email update text
- 'Day' , 'Week' , 'Month' tabs present below
- Highlighted tab should be displayed in Orange colour</t>
  </si>
  <si>
    <t>Edutainment Requirements v2 - Page No. 17
https://zpl.io/2ZJWqqL</t>
  </si>
  <si>
    <t>Color and Font not validated</t>
  </si>
  <si>
    <t>Email Update - Default State</t>
  </si>
  <si>
    <t>Verify the default state for the Email Update options
Steps:
1. Launch Voot Kids app
2. Complete Sign Up process
3. Tap on Profile icon
4. Navigate to Parent Zone and enter valid PIN
5. Scroll down to Activity tab and tap on Preferences tab
6. Observe the Email update default options</t>
  </si>
  <si>
    <t xml:space="preserve">- Default toggle option for the Email Update should be OFF
- Default Highlighted button for the duration buttons should be Week for the users who logs in/sign up with email ID.
</t>
  </si>
  <si>
    <t>New SignUp required</t>
  </si>
  <si>
    <t>VK_1339</t>
  </si>
  <si>
    <t>Email Update - Toggle State</t>
  </si>
  <si>
    <t>Verify 'Email Update' toggle button functionality
Steps:
1. Launch Voot Kids app
2. Complete Sign Up process
3. Tap on Profile icon
4. Navigate to Parent Zone and enter valid PIN
5. Scroll down to Activity tab and tap on Preferences tab
6. Try toggling ON &amp; OFF 'Email Update' button.
7. Observe the functionality.</t>
  </si>
  <si>
    <t>VKIDS-1693</t>
  </si>
  <si>
    <t>VK_1340</t>
  </si>
  <si>
    <t xml:space="preserve">Email Update - Day button </t>
  </si>
  <si>
    <t>Verify the functionality when user selects 'Day' button 
Steps:
1. Launch Voot Kids app
2. Complete Sign Up process
3. Tap on Profile icon
4. Navigate to Parent Zone and enter valid PIN
5. Scroll down to Activity tab and tap on Preferences tab
6. Tap on 'Day' duration button
7. Observe the behaviour</t>
  </si>
  <si>
    <t>If user selects the 'Day' duration button , user should get daily Email updates on Kid activity to the registered email address.</t>
  </si>
  <si>
    <t>https://docs.google.com/document/d/10t-PhDqcWS3xq5tlbS3y-w-VENlW4ujwiZFnvjuZ3wA/edit
Page 20</t>
  </si>
  <si>
    <t>Daily email updates</t>
  </si>
  <si>
    <t>VK_1341</t>
  </si>
  <si>
    <t xml:space="preserve">Email Update - Week button </t>
  </si>
  <si>
    <t>Verify the functionality when user selects 'Week' button 
Steps:
1. Launch Voot Kids app
2. Complete Sign Up process
3. Tap on Profile icon
4. Navigate to Parent Zone and enter valid PIN
5. Scroll down to Activity tab and tap on Preferences tab
6. Tap on 'Week' duration button
7. Observe the behaviour</t>
  </si>
  <si>
    <t>If user selects the 'Week' duration button , user should get Weekly Email updates on kid activity to the registered email address</t>
  </si>
  <si>
    <t>Weekly email updates</t>
  </si>
  <si>
    <t>VK_1342</t>
  </si>
  <si>
    <t xml:space="preserve">Email Update - Month button </t>
  </si>
  <si>
    <t>Verify the functionality when user selects 'Month' button 
Steps:
1. Launch Voot Kids app
2. Complete Sign Up process
3. Tap on Profile icon
4. Navigate to Parent Zone and enter valid PIN
5. Scroll down to Activity tab and tap on Preferences tab
6. Tap on 'Month' duration button
7. Observe the behaviour</t>
  </si>
  <si>
    <t>If user selects the 'Month' duration button , user should get Monthly Email updates on kid activity to the registered email address</t>
  </si>
  <si>
    <t>Monthly email updates</t>
  </si>
  <si>
    <t>VK_1343</t>
  </si>
  <si>
    <t>Email Update - Duration buttons selection</t>
  </si>
  <si>
    <t>Verify the duration buttons click functionality
Steps:
1. Launch Voot Kids app
2. Complete Sign Up process
3. Tap on Profile icon
4. Navigate to Parent Zone and enter valid PIN
5. Scroll down to Activity tab and tap on Preferences tab
6. Try to tap on the duration buttons(Day/Week/Month)
7. Observe the behaviour</t>
  </si>
  <si>
    <t>User should be able to select and deselect the duration buttons from Email update option
- Selected buttons should be highlighted with orange colour
- Deselected buttons should be highlighted with Dark grey colour</t>
  </si>
  <si>
    <t>Color cannot be verified</t>
  </si>
  <si>
    <t>VK_1344</t>
  </si>
  <si>
    <t>Verify if user can select multiple buttons under Email update duration buttons
Steps:
1. Launch Voot Kids app
2. Complete Sign Up process
3. Tap on profile icon
4. Navigate to Parent Zone and enter valid PIN
5. Scroll down to Activity tab and tap on Preferences tab
6. Try to select more than 2 buttons
7. Observe the behaviour</t>
  </si>
  <si>
    <r>
      <t xml:space="preserve">User should </t>
    </r>
    <r>
      <rPr>
        <b/>
        <sz val="11"/>
        <rFont val="Calibri"/>
      </rPr>
      <t>NOT</t>
    </r>
    <r>
      <rPr>
        <sz val="11"/>
        <color rgb="FF000000"/>
        <rFont val="Calibri"/>
      </rPr>
      <t xml:space="preserve"> be able to select more than 1 buttons at the same time.</t>
    </r>
  </si>
  <si>
    <t>VK_1345</t>
  </si>
  <si>
    <t>Email Update - Tabs selection</t>
  </si>
  <si>
    <t>Verify the functionality if user deselects all the duration buttons
Steps:
1. Launch Voot Kids app
2. Complete Sign Up process
3. Tap on profile icon
4. Navigate to Parent Zone and enter valid PIN
5. Scroll down to Activity tab and tap on Preferences tab
6. Deselect all the duration buttons
7. Observe the functionality.</t>
  </si>
  <si>
    <t>If user deselects the buttons , settings should not be changed if user navigates away from parent zone screen.
Note: Previously changed settings will be retained or Default settings for fresh user</t>
  </si>
  <si>
    <t>VK_1346</t>
  </si>
  <si>
    <t>Music-Splashscreen</t>
  </si>
  <si>
    <t>Verify the animation &amp; music of the Splash screen:
Steps:
1.Launch the app.
2.Observe the animation &amp; music of the Splashscreen.</t>
  </si>
  <si>
    <t>Appropriate animation &amp; Music should play when the  Splashscreen appears(Refer video)
Sound - https://w12studios.app.box.com/s/d33m560d9m7twagklnmt588b6g8tx7fv/file/305350764739
Animation - https://w12studios.app.box.com/s/d33m560d9m7twagklnmt588b6g8tx7fv/file/313271100945</t>
  </si>
  <si>
    <t>https://w12studios.app.box.com/s/d33m560d9m7twagklnmt588b6g8tx7fv/file/305350764739
https://w12studios.app.box.com/s/d33m560d9m7twagklnmt588b6g8tx7fv/file/313271100945</t>
  </si>
  <si>
    <t>Animation involved</t>
  </si>
  <si>
    <t>VK_1347</t>
  </si>
  <si>
    <t>Music &amp; animation - Favourite</t>
  </si>
  <si>
    <t>Verify the animation &amp; sound when user favourites any episode:
Steps:
1.Launch the app.
2.Play any episode.
3.Tap on Favourite icon in the player.
4.Observe the animation &amp; sound .</t>
  </si>
  <si>
    <t xml:space="preserve">Appropriate animation &amp; sound should play when the user favourites an episode by tapping on the favourite icon. (Refer video)
</t>
  </si>
  <si>
    <t>https://w12studios.app.box.com/s/d33m560d9m7twagklnmt588b6g8tx7fv/file/313267873943</t>
  </si>
  <si>
    <t>VK_1348</t>
  </si>
  <si>
    <t>Music &amp; animation - Unfavourite</t>
  </si>
  <si>
    <t>Verify the animation &amp; sound when user unfavourites any episode:
Steps:
1.Launch the app.
2.Play any episode.
3.Tap on unfavourite icon in the player.
4.Observe the animation &amp; sound .</t>
  </si>
  <si>
    <t>Appropriate animation &amp; sound should play when the user unfavourites an episode by tapping on the favourite icon of the already favourited episode.(Refer video)</t>
  </si>
  <si>
    <t>https://w12studios.app.box.com/s/d33m560d9m7twagklnmt588b6g8tx7fv/file/313269877702</t>
  </si>
  <si>
    <t>VK_1349</t>
  </si>
  <si>
    <t>Verify the animation &amp; sound when user favourites any Ebooks content from reader player:
Steps:
1.Launch the app.
2.Play any ebook.
3.Tap on favourite icon in the player.
4.Observe the animation &amp; sound .</t>
  </si>
  <si>
    <t>Appropriate animation &amp; sound should play when the user favourites an Ebook content by tapping on the favourite icon.(Refer video)</t>
  </si>
  <si>
    <t>VK_1350</t>
  </si>
  <si>
    <t>Verify the animation &amp; sound when user unfavourites any Ebooks content in the reader player:
Steps:
1.Launch the app.
2.Play any ebook.
3.Tap on unfavourite icon in the player.
4.Observe the animation &amp; sound .</t>
  </si>
  <si>
    <t>Appropriate animation &amp; sound should play when the user unfavourites an Ebook content by tapping on the favourite icon of the already favourited ebook content.(Refer video)</t>
  </si>
  <si>
    <t>VK_1351</t>
  </si>
  <si>
    <t>Program info screen</t>
  </si>
  <si>
    <t>Verify the animation &amp; sound when user favourites any Ebooks content from Program info screen:
Steps:
1.Launch the app.
2.Navigate to Ebooks tab.
3.Navigate to any Ebooks program info screen.
4.Tap on the Favourites button in the program info screen
5.Observe the animation &amp; music.</t>
  </si>
  <si>
    <t>Appropriate animation &amp; sound should play when the user favourites an Ebook content by tapping on the favourite icon in the program info screen</t>
  </si>
  <si>
    <t>VK_1352</t>
  </si>
  <si>
    <t>Verify the animation &amp; sound when user unfavourites any Ebooks content from Program info screen:
Steps:
1.Launch the app.
2.Navigate to Ebooks tab.
3.Navigate to any already favourited Ebooks program info screen.
4.Tap on unfavourites icon in Program info screen.
5.Observe the animation &amp; sound.</t>
  </si>
  <si>
    <t>Appropriate animation &amp; sound should play when the user unfavourites an Ebook content by tapping on the favourite icon of the already favourited ebook content in the program info screen</t>
  </si>
  <si>
    <t>VK_1353</t>
  </si>
  <si>
    <t>Verify the animation &amp; sound when user favourites any Audiobook content from the audio player:
Steps:
1.Launch the app.
2.Play any audio.
3.Tap on favourite icon in the player.
4.Observe the animation &amp; sound.</t>
  </si>
  <si>
    <t>Appropriate animation &amp; sound should play when the user favourites an audiobook content by tapping on the favourite icon in the player.</t>
  </si>
  <si>
    <t>VK_1354</t>
  </si>
  <si>
    <t>Verify the animation &amp; sound when user unfavourites any Audiobook content in the Audio player:
Steps:
1.Launch the app.
2.Play any audio which was already favorited.
4.Tap on  unfavourite icon in the player.
5.Observe the animation &amp; sound.</t>
  </si>
  <si>
    <t>Appropriate animation &amp; sound should play when the user unfavourites an Audiobook content by tapping on the favourite icon of the already favourited Audiobook content.</t>
  </si>
  <si>
    <t>VK_1355</t>
  </si>
  <si>
    <t>Verify the animation &amp; sound when user favourites any Audiobook content from Program info screen:
Steps:
1.Launch the app.
2.Navigate to Listen tab.
3.Navigate to any Audiobook program info screen.
4.Tap on the Favourites button in the program info screen
5.Observe the animation &amp; sound.</t>
  </si>
  <si>
    <t>Appropriate animation &amp; sound should play when the user favourites an Audiobook content by tapping on the favourite icon in the program info screen</t>
  </si>
  <si>
    <t>VK_1356</t>
  </si>
  <si>
    <t>Verify the animation &amp; sound when user unfavourites any Audiobook content from Program info screen:
Steps:
1.Launch the app.
2.Navigate to Listen tab.
3.Navigate to any already favourited Audiobook program info screen.
4.Tap on unfavourite icon in Program info screen.
5.Observe the animation &amp; sound .</t>
  </si>
  <si>
    <t>Appropriate animation &amp; sound should play when the user unfavourites an Audiobook content by tapping on the favourite icon of the already favourited Audiobook content in the program info screen</t>
  </si>
  <si>
    <t>Sprint 15</t>
  </si>
  <si>
    <t>VKIDS-1031
VKIDS-1701</t>
  </si>
  <si>
    <t>VK_1357</t>
  </si>
  <si>
    <t>Episodes tab</t>
  </si>
  <si>
    <t>Verify the animation and sound of unfavourite icon in Episodes tab under Edit Favourites screen:
Steps:
1.Launch the app.
2.Complete Login/Sign up process.
3. Favorite any episode content.
4. Navigate to favourites tray and tap on Edit link.
5.Tap on the unfavourite icon in Episodes tab.
6. Observe the animation &amp; sound.</t>
  </si>
  <si>
    <t>Appropriate animation &amp; sound  should play when user taps on unfavourite icon in edit favourites screen.</t>
  </si>
  <si>
    <t>VK_1358</t>
  </si>
  <si>
    <t>Books tab</t>
  </si>
  <si>
    <t>Music &amp; Animation - Unfavourite</t>
  </si>
  <si>
    <t xml:space="preserve">Verify the animation and sound of unfavourite icon in Books tab under Edit Favourites screen:
Steps:
1. Launch the app.
2. Complete Login/Sign up process.
3. Favorite any book.
4. Navigate to favourites tray and tap on Edit link.
5.Tap on the Unfavourite icon in books tab.
6. Observe the animation &amp; sound
</t>
  </si>
  <si>
    <t>Appropriate animation &amp; sound  should play when the user taps on the unfavourite icon in edit favourites screen</t>
  </si>
  <si>
    <t>VK_1359</t>
  </si>
  <si>
    <t>Audiobooks tab</t>
  </si>
  <si>
    <t>Verify the animation and sound of unfavourite icon in Audiobooks tab under Edit Favourites screen:
Steps:
1. Launch the app.
2. Complete Login/Sign up process.
3. Favorite any audio book.
4. Navigate to favourites tray and tap on edit link.
5.Tap on the Unfavourites icon in Audiobooks tab.
6. Observe the animation &amp; sound.</t>
  </si>
  <si>
    <t>VKIDS-1031
VKIDS-1703</t>
  </si>
  <si>
    <t>VK_1360</t>
  </si>
  <si>
    <t>Music &amp; Animation - Surprise Me button</t>
  </si>
  <si>
    <t xml:space="preserve">Verify the animation &amp; sound when user taps on surprise me button in the search tab:
Steps:
1.Launch the app.
2.Navigate to search tab.
3.Tap on Surprise me button.
4.Observe the animation &amp; sound
</t>
  </si>
  <si>
    <t>Appropriate animation &amp; sound  should play when the user taps on the surprise me button in search tab</t>
  </si>
  <si>
    <t>https://w12studios.app.box.com/s/d33m560d9m7twagklnmt588b6g8tx7fv/file/313267528665</t>
  </si>
  <si>
    <t>VK_1361</t>
  </si>
  <si>
    <t>Download Episodes Screen</t>
  </si>
  <si>
    <t>Music &amp; Animation - Play button</t>
  </si>
  <si>
    <t>Verify the animation &amp; sound of Play button for downloaded contents in Download Episodes screen:
Steps:
1.Launch the app.
2.Tap on Watch tab.
3.Navigate to any Show detail page.
4.Tap on Download Episodes icon
5.Tap on the Play button.
6.Observe the sound &amp; animation.</t>
  </si>
  <si>
    <t>Appropriate animation &amp; sound should occur play when tapping on Play button(Refer video)</t>
  </si>
  <si>
    <t>Animation - https://w12studios.app.box.com/s/d33m560d9m7twagklnmt588b6g8tx7fv/file/313271633016
Sound - https://w12studios.app.box.com/s/d33m560d9m7twagklnmt588b6g8tx7fv/file/305350757604</t>
  </si>
  <si>
    <t>VK_1362</t>
  </si>
  <si>
    <t>Downloads Segmented tab</t>
  </si>
  <si>
    <t>Verify the animation &amp; sound of Play button for downloaded contents in Download segmented tab:
Steps:
1.Launch the app.
2. Login/Sign Up with valid data.
3. Download any episode content.
4.Navigate to Downloads segmented tab under My Stuff.
5.Tap on the Play button.
6.Observe the sound &amp; animation.</t>
  </si>
  <si>
    <t>VK_1363</t>
  </si>
  <si>
    <t>Downloads segmented tab</t>
  </si>
  <si>
    <t>Music &amp; Animation - Close button</t>
  </si>
  <si>
    <t>Verify the animation &amp; sound effect when user taps on close button(X) from Edit Downloads screen:
Steps:
1.Launch the app.
2. Login/Sign Up with valid credentials.
3. Download any content.
4.Navigate to Downloads segmented tab under My Stuff.
5.Tap on Edit Downloads button.
6.Tap on close button of any content.
7. Observe the sound &amp; animation effect.</t>
  </si>
  <si>
    <t>Appropriate animation &amp; sound effect should play on tapping the Close(X) button from Edit Downloads  screen.</t>
  </si>
  <si>
    <t>Animation - https://w12studios.app.box.com/s/d33m560d9m7twagklnmt588b6g8tx7fv/file/313268618378
Sound - https://w12studios.app.box.com/s/d33m560d9m7twagklnmt588b6g8tx7fv/file/305350757604</t>
  </si>
  <si>
    <t>VK_1364</t>
  </si>
  <si>
    <t>Verify the animation &amp; sound effect when user taps on Close button(X) from VOD player:
Steps:
1.Launch the app.
2.Play any episode content.
3.Tap on Close button(X).
4.Observe the animation &amp; sound effect. 
Note:Should execute for the close button in Player controls screen as well</t>
  </si>
  <si>
    <t>Video player should close with appropriate animation &amp; sound effect on tapping the close button(X) from player(refer the doc)</t>
  </si>
  <si>
    <t>VK_1365</t>
  </si>
  <si>
    <t>Verify the animation &amp; sound effect when user taps on Close button(X) from the Audio player:
Steps:
1.Launch the app.
2.Play any audio content.
3.Tap on Close button(X).
4.Observe the animation &amp; sound effect. 
Note:Should execute for the close button in Player controls screen as well</t>
  </si>
  <si>
    <t>Audio player should close with appropriate animation &amp; sound effect on tapping the close button(X) from player(refer the doc)</t>
  </si>
  <si>
    <t>VK_1366</t>
  </si>
  <si>
    <t>Verify the animation &amp; sound effect when user taps on Close button from reader player:
Steps:
1.Launch the app.
2.Login/Sign Up with valid credentials.
3.Tap on the Preview button.
4.Tap on the close button(when player comtrols are active and when controls are not active).
5.Observe the animation &amp; sound effect. 
Note:Should execute for the close button in Player controls screen as well</t>
  </si>
  <si>
    <t>Audio player should close with appropriate animation &amp; sound effect on tapping the close button(X) from reader.</t>
  </si>
  <si>
    <t>VK_1367</t>
  </si>
  <si>
    <t>Verify the animation &amp; sound effect when user taps on Close button from Live player:
Steps:
1.Launch the app.
2.Login/Sign Up with valid credentials.
3.Play any live content.
4.Tap on the close button.
5.Observe the animation &amp; sound effect. 
Note:Should execute for the close button in Player controls screen as well</t>
  </si>
  <si>
    <t>Live player should close with appropriate animation &amp; sound effect on tapping the close button(X) from live player.</t>
  </si>
  <si>
    <t xml:space="preserve">Verify the animation &amp; sound effect when user taps on Close button in switch profile screen:
Steps:
1.Launch the app.
2. Login/Sign Up with valid credentials.
3.Tap on Switch Profile icon.
4.Tap on Close button in Switch Profile screen.
5.Observe the animation &amp; sound effect. </t>
  </si>
  <si>
    <t>Appropriate animation &amp; sound effect should play on tapping the close button(X) from Switch Profile screen.</t>
  </si>
  <si>
    <t>VK_1369</t>
  </si>
  <si>
    <t>Search Box</t>
  </si>
  <si>
    <t>Verify the animation and sound effect of close button from search screen:
Steps:
1.Launch the app.
2.Login to an account/Sign up.
3.Tap on Search icon in the top bar
4.Enter characters in to the search text box.
5.Tap on the Close button.
6.Observe the animation and sound effect.</t>
  </si>
  <si>
    <t>On tapping the close button,appropriate animation and sound should play.</t>
  </si>
  <si>
    <t>VK_1370</t>
  </si>
  <si>
    <t>Coach Cards</t>
  </si>
  <si>
    <t>Verify the animation and sound effect of close button(X) in coach card screen:
Steps:
1. Launch the app.
2.  Login/Sign Up with valid credentials.
3. Tap on the close button from all the coach cards.
4.Observe the animation and sound effect.</t>
  </si>
  <si>
    <t>VK_1371</t>
  </si>
  <si>
    <t>Account Settings - Email ID field</t>
  </si>
  <si>
    <t>Verify the animation and sound of close button in Email added pop-up under Account settings screen:
Steps:
1.Launch the app.
2.Complete the sign up process/login.
3.Navigate to Account settings via Settings.
4.Update a new email id in email field and tap on save button.
5.Tap on the close button in the pop-up
6.Observe the animation and sound.</t>
  </si>
  <si>
    <t>On tapping the close button,appropriate animation and sound should play.(refer the doc)</t>
  </si>
  <si>
    <t>VK_1372</t>
  </si>
  <si>
    <t>Account Settings - Mobile number field</t>
  </si>
  <si>
    <t>Verify the animation and sound of close button in Mobile number added pop-up under Account settings screen:
Steps:
1.Launch the app.
2.Complete the sign up process/login.
3.Navigate to Account settings via Settings.
4.Update a new mobile number in mobile number field and tap on save button.
5.Tap on the close button in the pop-up
6.Observe the animation and sound.</t>
  </si>
  <si>
    <t>VK_1373</t>
  </si>
  <si>
    <t>Account Settings - Password Reset pop-up</t>
  </si>
  <si>
    <t>Verify the animation and sound of close button in Password Reset pop-up under Account settings screen:
Steps:
1.Launch the app.
2.Complete the sign up process/login.
3.Navigate to Account settings via Settings.
4.Update a new password in Reset password field and tap on save button.
5.Tap on the close button in the pop-up
6.Observe the animation and sound.</t>
  </si>
  <si>
    <t>VK_1374</t>
  </si>
  <si>
    <t>Account Settings - Reset Parent Zone Pin</t>
  </si>
  <si>
    <t>Verify the animation and sound of close button in PIN reset pop-up under Account settings screen:
Steps:
1.Launch the app.
2.Complete the sign up process/login.
3.Navigate to Account settings via Settings.
4.Update a new pin in Reset parent zone pin field and tap on save button.
5.Tap on the close button in the pop-up
6.Observe the animation and sound.</t>
  </si>
  <si>
    <t>VK_1375</t>
  </si>
  <si>
    <t>Profiles - Delete Profile Overlay</t>
  </si>
  <si>
    <t>Verify the animation and sound of close button from delete profile overlay under Profile settings screen:
Steps:
1.Launch the app.
2.Complete the sign up process/login.
3.Navigate to Profile settings via Settings.
4.Select any profile and select 'Delete Profile' option.
5.Tap on the close button in the pop-up
6.Observe the animation and sound.</t>
  </si>
  <si>
    <t>VK_1376</t>
  </si>
  <si>
    <t>You might also like overlay</t>
  </si>
  <si>
    <t>Verify the animation and sound of close button in You might also like overlay in Ebook player:
Steps:
1.Launch the app.
2.Complete the sign up process/login.
3.Navigate to Ebook detail screen.
4.Play any content and scrub to the end.
5.Tap on close button in the You might also like overlay.
6.Observe the animation and sound.</t>
  </si>
  <si>
    <t>VK_1377</t>
  </si>
  <si>
    <t>Verify the animation and sound of close button in You might also like overlay in Audio player:
Steps:
1.Launch the app.
2.Complete the sign up process/login.
3.Navigate to Audio detail screen.
4.Play any content and scrub to the end.
5.Tap on close button in the You might also like overlay.
6.Observe the animation and sound.</t>
  </si>
  <si>
    <t>VK_1378</t>
  </si>
  <si>
    <t>Dictionary Pop Up</t>
  </si>
  <si>
    <t>Verify the and sound of close button in dictionary overlay:
Steps:
1.Launch the app.
2.Complete the sign up process/login.
3.Navigate to Ebook detail screen.
4.Play any content and press and hold on any word.
5.Tap on the close button in the dictionary overlay.
6.Observe the animation and sound.</t>
  </si>
  <si>
    <t>VK_1379</t>
  </si>
  <si>
    <t>Music &amp; Animation - Back button(white)</t>
  </si>
  <si>
    <t>Verify the animation and sound of back button in Programme info screen:
Steps:
1.Launch the app.
2.Navigate to any show prgramme info screen.
3.Tap on the Back button.
4.Observe the animation and sound.</t>
  </si>
  <si>
    <t>On tapping the back button,appropriate animation and sound should play.(refer the doc)</t>
  </si>
  <si>
    <t>Animation - https://w12studios.app.box.com/s/d33m560d9m7twagklnmt588b6g8tx7fv/file/313271524378
Sound - https://w12studios.app.box.com/s/d33m560d9m7twagklnmt588b6g8tx7fv/file/305350757604</t>
  </si>
  <si>
    <t>VK_1380</t>
  </si>
  <si>
    <t>Download Epiodes</t>
  </si>
  <si>
    <t>Verify the animation and sound of back button in download episodes screen:
Steps:
1.Launch the app.
2.Navigate to any show prgramme info screen via watch tab.
3.Tap on Download episodes button.
4.Tap on the back button.
5.Observe the animation and sound.</t>
  </si>
  <si>
    <t>VK_1381</t>
  </si>
  <si>
    <t>Verify the animation and sound of back button in Ebook programme info screen:
Steps:
1.Launch the app.
2.Navigate to any Ebook prgramme info screen via Read tab.
3.Tap on the back button.
4.Observe the animation and sound.</t>
  </si>
  <si>
    <t>VK_1382</t>
  </si>
  <si>
    <t>Verify the animation and sound of back button in Audiobook programme info screen:
Steps:
1.Launch the app.
2.Navigate to any Audiobook prgramme info screen via listen tab.
3.Tap on the back button.
4.Observe the animation and sound.</t>
  </si>
  <si>
    <t>VK_1383</t>
  </si>
  <si>
    <t>Verify the animation and sound of  back button in search screen:
Steps:
1.Launch the app.
2.Navigate to search tab.
3.Tap on back button.(white button)</t>
  </si>
  <si>
    <t>VK_1384</t>
  </si>
  <si>
    <t>Sign Up - 1st &amp; 2nd Screens</t>
  </si>
  <si>
    <t>Verify the animation and sound of  back button in Sign up screen:
Steps:
1.Launch the app.
2.Tap on "Join free for 30 days" button in welcome screen.
3.Tap on back button in Sign up screen
4.Observe the animation and sound.
Note:
This tc should be executed for both 1st and 2nd sign up screens</t>
  </si>
  <si>
    <t>VK_1385</t>
  </si>
  <si>
    <t>Sign Up - 3rd &amp; 4th Screens</t>
  </si>
  <si>
    <t xml:space="preserve">Verify the animation and sound of back button in Confirm PIN screen:
Steps:
1.Launch the app.
2.Tap on "Join free for 30 days" button
3.Complete the Sign up screen process.
4.Enter any Digits in the Create PIN screen an tap on next button.
5.Tap on back button in the Confirm PIN screen
6.Observe the animation and sound.
</t>
  </si>
  <si>
    <t>VK_1386</t>
  </si>
  <si>
    <t>Avatar selection/Create your buddy</t>
  </si>
  <si>
    <t>Verify the animation and sound of back button in Avatar selection/Create your buddy screen:
Steps:
1.Launch the app.
2.Tap on "Join free for 30 days" button
3.Complete the Sign up screen &amp; Create PIN processes.
4.Enter valid data in the 1st screen of create profile and tap on next button.
5.Tap on back button in Avatar selection/Create your buddy screen.
6.Observe the animation and sound.
Note:This tc should be executed in Preferences selection screen as  well</t>
  </si>
  <si>
    <t>VK_1387</t>
  </si>
  <si>
    <t>Ui</t>
  </si>
  <si>
    <t>Verify the animation and sound of back button in Edit profile settings screen:
Steps:
1.Launch the app.
2.Login to an account/Sign up.
3.Navigate to Switch Profile screen.
4. Tap on Settings and enter valid PIN.
5. Navigate to Profile settings screen.
6.Navigate to Edit Profile screen by selecting any profile.
7.Tap on the back button.
8.Observe the animation and sound.
Note:This tc should be executed across all the screens under Edit profile screen.</t>
  </si>
  <si>
    <t>VK_1388</t>
  </si>
  <si>
    <t>Edit Profile Buddy</t>
  </si>
  <si>
    <t xml:space="preserve">Verify the animation and sound of back button in Edit profile screen:
Steps:
1.Launch the app.
2.Login to an account/Sign up.
3.Navigate to Switch Profile screen.
4.Tap on Edit Profile Buddy.
5.Tap on the back button.
6.Observe the animation and sound.
</t>
  </si>
  <si>
    <t>VK_1389</t>
  </si>
  <si>
    <t xml:space="preserve">Verify the animation and sound of back button in Parent Zone screen:
Steps:
1.Launch the app.
2.Login to an account/Sign up.
3.Navigate to Switch Profile screen.
4.Tap on Parent Zone button &amp; enter valid PIN.
5.Tap on the back button.
6.Observe the animation and sound.
</t>
  </si>
  <si>
    <t>VK_1390</t>
  </si>
  <si>
    <t>Verify the animation and sound of back button in Edit Favourites screen:
Steps:
1.Launch the app.
2.Login to an account/Sign up.
3. Favorite any card.
4.Scroll down to Favourites tray and tap on edit button.
5.Tap on back button in Edit Favourites screen. 
6.Observe the animation and sound.</t>
  </si>
  <si>
    <t>VK_1391</t>
  </si>
  <si>
    <t>List View Screen</t>
  </si>
  <si>
    <t>Verify the animation and sound of back button in list view screen:
Steps:
1.Launch the app.
2.Login to an account/Sign up.
3.Navigate to any tray which has greater than 8 assets with see all button.
4.Tap on see all button. 
5.Tap on the back button in the list view screen
6.Observe the animation and sound.
Note:This tc should be executed across all the trays that have greater than 8 assets with a see all button</t>
  </si>
  <si>
    <t>VK_1392</t>
  </si>
  <si>
    <t>Parent Zone/Settings Icon</t>
  </si>
  <si>
    <t>Music &amp; Animation - Back button(Orange)</t>
  </si>
  <si>
    <t>Verify the animation and sound of back button in Parent Zone screen while navigating to settings screen:
Steps:
1.Launch the app.
2.Login to an account/Sign up.
3.Navigate to Switch Profile screen.
4.Tap on Settings/Parent Zone button.
5.Tap on back button in Parent Zone PIN.
6.Observe the animation and sound.</t>
  </si>
  <si>
    <t>On tapping the back button,appropriate animation and sound should play.</t>
  </si>
  <si>
    <t>Animation - https://w12studios.app.box.com/s/d33m560d9m7twagklnmt588b6g8tx7fv/file/313267035833
Sound - https://w12studios.app.box.com/s/d33m560d9m7twagklnmt588b6g8tx7fv/file/305350757604</t>
  </si>
  <si>
    <t>VK_1393</t>
  </si>
  <si>
    <t>Verify the animation and sound of back button in settings screen:
Steps:
1.Launch the app.
2.Login to an account/Sign up.
3.Navigate to Switch Profile screen.
4.Tap on settings button and enter valid PIN.
5.Tap on back button in settings screen.
6.Observe the animation and sound.</t>
  </si>
  <si>
    <t>VK_1394</t>
  </si>
  <si>
    <t>Accounts</t>
  </si>
  <si>
    <t>Verify the animation and sound of back button in Account settings screen:
Steps:
1.Launch the app.
2.Login to an account/Sign up.
3.Navigate to Switch Profile screen.
4. Tap on Settings icon and enter valid PIN.
5.Navigate to Account settings screen.
6.Tap on the back button.
7.Observe the animation and sound.
Note:This tc should also be executed across all the screens under account settings screen.</t>
  </si>
  <si>
    <t>VK_1395</t>
  </si>
  <si>
    <t xml:space="preserve">Verify the animation and sound of back button in Profile settings screen:
Steps:
1.Launch the app.
2.Login to an account/Sign up.
3.Navigate to Switch Profile screen.
4. Tap on Settings icon and enter valid PIN.
5.Navigate to Profile settings screen.
6.Tap on the back button.
7.Observe the animation and sound.
</t>
  </si>
  <si>
    <t>VK_1396</t>
  </si>
  <si>
    <t xml:space="preserve">Verify the animation and sound of back button in Device settings screen:
Steps:
1.Launch the app.
2.Login to an account/Sign up.
3.Navigate to Switch Profile screen.
4. Tap on Settings &amp; enter valid PIN.
5.Navigate to Device settings screen.
6.Tap on the back button.
7.Observe the animation and sound.
</t>
  </si>
  <si>
    <t>VK_1397</t>
  </si>
  <si>
    <t xml:space="preserve">Verify the animation and sound of back button in Help and support screen:
Steps:
1.Launch the app.
2.Login to an account/Sign up.
3.Navigate to Switch Profile screen.
4. Tap on Settings &amp; enter valid PIN.
5.Navigate to Help &amp; Support screen.
6.Tap on the back button.
7.Observe the animation and sound.
Note:This tc should be executed across all the screens under Help &amp; support screen
</t>
  </si>
  <si>
    <t>VK_1398</t>
  </si>
  <si>
    <t xml:space="preserve">Verify the animation and sound of back button in Parent Zone screen:
Steps:
1.Launch the app.
2.Login to an account/Sign up.
3.Navigate to Switch Profile screen.
4.Tap on Parent Zone button.
5.Tap on the back button.
6.Observe the animation and sound.
</t>
  </si>
  <si>
    <t>VKIDS-1031
VKIDS-1699</t>
  </si>
  <si>
    <t>VKIDS-1076
VKIDS-1882</t>
  </si>
  <si>
    <t>VK_1399</t>
  </si>
  <si>
    <t>Audio Book Programme Info</t>
  </si>
  <si>
    <t xml:space="preserve">Verify the animation &amp; sound effect when user taps on Play button from Audiobook detail screen:
Steps:
1.Launch the app.
2. Login/Sign Up with valid credentials.
3.Tap on Audiobook tab.
4.Navigate to any Audiobook detail page.
5.Tap on the Play button.
6.Observe the animation &amp; sound effect. </t>
  </si>
  <si>
    <t>Appropriate animation &amp; sound effect should play on tapping the Play button in Audiobook detail screen.</t>
  </si>
  <si>
    <t>Animation - https://w12studios.app.box.com/s/d33m560d9m7twagklnmt588b6g8tx7fv/file/313267038857
Sound - https://w12studios.app.box.com/s/d33m560d9m7twagklnmt588b6g8tx7fv/file/305350757604</t>
  </si>
  <si>
    <t>VK_1400</t>
  </si>
  <si>
    <t>Ebooks detail screen</t>
  </si>
  <si>
    <t>Music &amp; Animation - Preview  button</t>
  </si>
  <si>
    <t xml:space="preserve">Verify the animation &amp; sound effect when user taps on Preview button from Ebooks detail screen:
Steps:
1.Launch the app.
2. Login/Sign Up with valid credentials
3.Tap on Ebooks tab.
4.Navigate to any Ebooks detail page.
5.Tap on the Preview button.
6.Observe the animation &amp; sound effect. </t>
  </si>
  <si>
    <t>Appropriate animation &amp; sound effect should play on tapping the Preview button in Ebook detail screen.</t>
  </si>
  <si>
    <t>VK_1401</t>
  </si>
  <si>
    <t>Music &amp; Animation - Read button</t>
  </si>
  <si>
    <t xml:space="preserve">Verify the animation &amp; sound effect when user taps on Read button from Ebooks detail screen:
Steps:
1.Launch the app.
2. Login/Sign Up with valid credentials.
3.Tap on Ebooks tab.
4.Navigate to any Ebooks detail page.
5. Download the book.
6.Tap on the Read button.
7.Observe the animation &amp; sound effect. </t>
  </si>
  <si>
    <t>Appropriate animation &amp; sound effect should play on tapping the Read button in Ebook detail screen.</t>
  </si>
  <si>
    <t>VK_1402</t>
  </si>
  <si>
    <t>Show Programme info screen</t>
  </si>
  <si>
    <t xml:space="preserve">Music &amp; Animation - Play button </t>
  </si>
  <si>
    <t xml:space="preserve">Verify the animation and sound of "Play" button in any programme info screen:
Steps:
1.Launch the app.
2.Complete the sign up/login process.
3.Navigate to any programme info screen under watch tab.
4.Tap on Play button.
5.Observe the animation and sound.
</t>
  </si>
  <si>
    <t>On tapping the Play button,appropriate animation and sound should play.(Refer the doc)</t>
  </si>
  <si>
    <t>Music &amp; Animation - Sign Up button</t>
  </si>
  <si>
    <t>Verify the animation and sound of "Sign Up" button in welcome screen:
Steps:
1.Launch the app.
2.Tap on "Sign Up" button in the welcome screen.
3.Observe the animation and sound.</t>
  </si>
  <si>
    <t>On tapping the "Sign Up" button in welcome screen,appropriate animation and sound should play.(Refer the doc)</t>
  </si>
  <si>
    <t>VK_1404</t>
  </si>
  <si>
    <t xml:space="preserve">Music &amp; Animation - Next button </t>
  </si>
  <si>
    <t xml:space="preserve">Verify the animation and sound of "Next" button in Sign up screen:
Steps:
1.Launch the app.
2.Tap on "Join Free For 30 Days" button in the welcome screen.
3.Fill all the mandatory details in the sign up screen.
4.Tap on the Next button.
5.Observe the animation and sound.
</t>
  </si>
  <si>
    <t>On tapping the Next button in sign up screen,appropriate animation and sound should play.(Refer the doc)</t>
  </si>
  <si>
    <t>VK_1405</t>
  </si>
  <si>
    <t>Manual OTP screen</t>
  </si>
  <si>
    <t xml:space="preserve">Music &amp; Animation - Auto Detect Code/Verify button </t>
  </si>
  <si>
    <t xml:space="preserve">Verify the animation and sound of "Verify/Auto Detect Code" button in OTP screen:
Steps:
1.Launch the app.
2.Complete the 1st sign up screen process and tap on the next button.
3. Tap on enter code manually link.
4.Enter the PIN in the OTP screen .
5.Tap on Verify/Enter Code Manually button.
6.Observe the animation and sound.
</t>
  </si>
  <si>
    <t>On tapping the Verify button in OTP screen,appropriate animation and sound should play.(Refer the doc)</t>
  </si>
  <si>
    <t>VK_1406</t>
  </si>
  <si>
    <t>Create PIN /Confirm PIN screen</t>
  </si>
  <si>
    <t xml:space="preserve">Verify the animation and sound of "Next " button in Create PIN screen:
Steps:
1.Launch the app.
2.Complete the 1st &amp; 2nd sign up screen process and tap on the next button.
3.Enter PIN in the create PIN screen.
4.Tap on the next button.
5.Observe the animation and sound.
6.Enter PIN in the confirm PIN screen and tap on the next button.
7.Observe the animation and sound.
</t>
  </si>
  <si>
    <t>On tapping the next button in Create PIN screen,appropriate animation and sound should play.(Refer the doc)</t>
  </si>
  <si>
    <t>VK_1407</t>
  </si>
  <si>
    <t>1st,2nd and 3rd screen of Create profile</t>
  </si>
  <si>
    <t>Verify the animation and sound of "Next " button in Create Profile screens:
Steps:
1.Launch the app.
2.Complete the 1st &amp; 2nd sign up screen process and tap on the next button.
3.Complete the Pin Creation process.
4.Fill all the details in the 1st screen of Create profile and Tap on the next button.
5.Observe the animation and sound.
Note:This Tc should be exceuted for 2nd and 3rd screen of create profile screen as well.</t>
  </si>
  <si>
    <t>On tapping the Next button in Create profile screens,appropriate animation and sound should play.(Refer the doc)</t>
  </si>
  <si>
    <t>VK_1408</t>
  </si>
  <si>
    <t>You`re all set!(Final screen)</t>
  </si>
  <si>
    <t xml:space="preserve">Music &amp; Animation - Let`s Go button </t>
  </si>
  <si>
    <t>Verify the animation and sound of "Let`s Go" button in You`re all set screen:
Steps:
1.Launch the app.
2.Complete the sign up,Create PIN and Create Profile screens process.
3.Tap on the Let`s go button.
4.Observe the animation and sound.</t>
  </si>
  <si>
    <t>On tapping the Let`s go button in You're all set screen,appropriate animation and sound should play.(Refer the doc)</t>
  </si>
  <si>
    <t>VK_1409</t>
  </si>
  <si>
    <t xml:space="preserve">Music &amp; Animation - See All button </t>
  </si>
  <si>
    <t>Verify the animation and sound of "See all" button across different tabs:
Steps:
1.Launch the app.
2.Complete the sign up/login process.
3.Navigate to any tray under mystuffs/watch/read/listen tab which has greater than 8 assets with a see all button.
4.Tap on See all button.
5.Observe the animation and sound.
Note:This tc should be executed across all the tabs that have trays with a see all button</t>
  </si>
  <si>
    <t>On tapping the See all button,appropriate animation and sound should play.(Refer the doc)</t>
  </si>
  <si>
    <t>VK_1410</t>
  </si>
  <si>
    <t>Music &amp; Animation - Password Pop Up - Back to Login</t>
  </si>
  <si>
    <t>Verify the animation &amp; sound for 'Back to Login' button:
Steps:
1. Launch the app.
2. Tap on 'Login' link from Welcome screen.
3. Tap on 'Forgot Password' link.
4. Enter valid registered email/mobile and complete 'Forgot Password' flow.
5. Tap on 'Back to Login' button from forgot password pop up.
6. Observe the animation &amp; sound</t>
  </si>
  <si>
    <t>On tapping the 'Back to Login' button, appropriate animation and sound should play.(Refer the doc)</t>
  </si>
  <si>
    <t>VK_1411</t>
  </si>
  <si>
    <t>VK_1412</t>
  </si>
  <si>
    <t>Ebook detail screen</t>
  </si>
  <si>
    <t xml:space="preserve">Music &amp; Animation - Preview button </t>
  </si>
  <si>
    <t xml:space="preserve">Verify the animation and sound of "Preview" button in any Ebook detail screen:
Steps:
1.Launch the app.
2.Complete the sign up/login process.
3.Navigate to any Ebook detail screen under Read tab.
4.Tap on Preview button.
5.Observe the animation and sound.
</t>
  </si>
  <si>
    <t>On tapping the Preview button,appropriate animation and sound should play.(Refer the doc)</t>
  </si>
  <si>
    <t>Animation:
https://w12studios.app.box.com/s/d33m560d9m7twagklnmt588b6g8tx7fv/file/313267038857</t>
  </si>
  <si>
    <t>VK_1413</t>
  </si>
  <si>
    <t xml:space="preserve">Verify the animation and sound of "Play" button in any Audiobook detail screen:
Steps:
1.Launch the app.
2.Complete the sign up/login process.
3.Navigate to any Audiobook detail screen under listen tab.
4.Tap on Play button.
5.Observe the animation and sound.
</t>
  </si>
  <si>
    <t>VK_1414</t>
  </si>
  <si>
    <t xml:space="preserve">Music &amp; Animation - Edit Profile Buddy button </t>
  </si>
  <si>
    <t xml:space="preserve">Verify the animation and sound of "Edit Profile Buddy" button in switch profile screen:
Steps:
1.Launch the app.
2.Complete the sign up/login process.
3.Navigate to switch profile screen.
4.Tap on 'Edit Profile Buddy' button.
5.Observe the animation and sound.
</t>
  </si>
  <si>
    <t>On tapping the 'Edit Profile Buddy' button, appropriate animation and sound should play.(Refer the doc)</t>
  </si>
  <si>
    <t>VK_1415</t>
  </si>
  <si>
    <t xml:space="preserve">Music &amp; Animation - Done button </t>
  </si>
  <si>
    <t xml:space="preserve">Verify the animation and sound of "Done" button in Edit profile screen:
Steps:
1.Launch the app.
2.Complete the sign up/login process.
3.Navigate to switch profile screen.
4.Tap on Edit Profile Buddy.
5.Tap on the Done button
6.Observe the animation and sound.
</t>
  </si>
  <si>
    <t>On tapping the Done button,appropriate animation and sound should play.(Refer the doc)</t>
  </si>
  <si>
    <t>VK_1416</t>
  </si>
  <si>
    <t xml:space="preserve">Music &amp; Animation - Parent Zone button </t>
  </si>
  <si>
    <t xml:space="preserve">Verify the animation and sound of "Parent Zone" button in Switch profile screen:
Steps:
1.Launch the app.
2.Complete the sign up/login process.
3.Navigate to switch profile screen.
4.Tap on the Parent zone button
5.Observe the animation and sound.
</t>
  </si>
  <si>
    <t>On tapping the Parent zone button,appropriate animation and sound should play.(Refer the doc)</t>
  </si>
  <si>
    <t>VK_1417</t>
  </si>
  <si>
    <t>Accounts - Email Field</t>
  </si>
  <si>
    <t xml:space="preserve">Music &amp; Animation - Save button </t>
  </si>
  <si>
    <t xml:space="preserve">Verify the animation and sound of "Save" button in Update email screen:
Steps:
1.Launch the app.
2.Complete the sign up/login process.
3.Navigate to Accounts settings screen via switch profile screen.
4.Tap on Email field.
5.Tap on Save button in update Email screen.
6.Observe the animation and sound.
</t>
  </si>
  <si>
    <t>On tapping the Save button,appropriate animation and sound should play.(Refer the doc)</t>
  </si>
  <si>
    <t>VK_1418</t>
  </si>
  <si>
    <t>Accounts - Mobile Number Field</t>
  </si>
  <si>
    <t xml:space="preserve">Verify the animation and sound of "Save" button in Update mobile number screen:
Steps:
1.Launch the app.
2.Complete the sign up/login process.
3.Navigate to Accounts settings screen via switch profile screen.
4.Tap on Mobile number field.
5.Tap on Save button in update mobile number screen.
6.Observe the animation and sound.
</t>
  </si>
  <si>
    <t>VK_1419</t>
  </si>
  <si>
    <t>Accounts - Reset password Field</t>
  </si>
  <si>
    <t xml:space="preserve">Verify the animation and sound of "Save" button in Reset password screen:
Steps:
1.Launch the app.
2.Complete the sign up/login process.
3.Navigate to Accounts settings screen via switch profile screen.
4.Tap on Reset password field.
5.Tap on Save button in Reset password screen.
6.Observe the animation and sound.
</t>
  </si>
  <si>
    <t>VK_1420</t>
  </si>
  <si>
    <t>Accounts - Reset parent Zone pin Field</t>
  </si>
  <si>
    <t>Verify the animation and sound of "Next" button in Reset PIN screen:
Steps:
1.Launch the app.
2.Complete the sign up/login process.
3.Navigate to Accounts settings screen via switch profile screen.
4.Tap on Reset Pin field.
5.Tap on Next button in Reset Pin screen.
6.Observe the animation and sound.
Note:This tc should be executed for New Pin screens as well</t>
  </si>
  <si>
    <t>On tapping the Next button,appropriate animation and sound should play.(Refer the doc)</t>
  </si>
  <si>
    <t>VK_1421</t>
  </si>
  <si>
    <t>Verify the animation and sound of "Save" button in Reset PIN - final screen:
Steps:
1.Launch the app.
2.Complete the sign up/login process.
3.Navigate to Accounts settings screen via switch profile screen.
4.Tap on Reset Pin field.
5.Tap on Next button in Current PIN &amp; New PIN Pin screen.
6.Enter data in 'Confirm New PIN" screen and tap on 'Save' button.
7.Observe the animation and sound.</t>
  </si>
  <si>
    <t>VK_1422</t>
  </si>
  <si>
    <t>Profile - Edit Profile</t>
  </si>
  <si>
    <t>Verify the animation and sound of "Done" button in Edit profile screen:
Steps:
1.Launch the app.
2.Complete the sign up/login process.
3.Navigate to Profile settings screen via switch profile screen.
4.Navigate to edit profile screen by selecting any profile.
5.Tap on "Done" button in Edit profile screen.
6.Observe the animation and sound.
Note:This tc should be executed for "Done" button under Edit my buddy and Edit your favourite screens as well</t>
  </si>
  <si>
    <t>VK_1423</t>
  </si>
  <si>
    <t>Profile - Delete profile overlay</t>
  </si>
  <si>
    <t xml:space="preserve">Music &amp; Animation - No button </t>
  </si>
  <si>
    <t xml:space="preserve">Verify the animation and sound of "No" button in delete profile overlay under Edit profile screen:
Steps:
1.Launch the app.
2.Complete the sign up/login process.
3.Navigate to Profile settings screen via switch profile screen.
4.Navigate to edit profile screen by selecting any profile.
5.Tap on Delete profile link.
6.Tap on "No" button in delete profile overlay.
7.Observe the animation and sound.
</t>
  </si>
  <si>
    <t>On tapping the "No" button,appropriate animation and sound should play.(Refer the doc)</t>
  </si>
  <si>
    <t>VK_1424</t>
  </si>
  <si>
    <t xml:space="preserve">Music &amp; Animation - Yes button </t>
  </si>
  <si>
    <t xml:space="preserve">Verify the animation and sound of "Yes " button in delete profile overlay under Edit profile screen:
Steps:
1.Launch the app.
2.Complete the sign up/login process.
3.Navigate to Profile settings screen via switch profile screen.
4.Navigate to edit profile screen by selecting any profile.
5.Tap on Delete profile link.
6.Tap on "Yes " button in delete profile overlay.
7.Observe the animation and sound.
</t>
  </si>
  <si>
    <t>On tapping the "Yes " button,appropriate animation and sound should play.(Refer the doc)</t>
  </si>
  <si>
    <t>VK_1425</t>
  </si>
  <si>
    <t>Music &amp; Animation - Phone number button</t>
  </si>
  <si>
    <t xml:space="preserve">Verify the animation and sound of "Phone number" button in Help &amp; Support screen:
Steps:
1.Launch the app.
2.Complete the sign up/login process.
3.Navigate to Settings screen via switch profile screen.
4.Tap on Help &amp; Support  field.
5.Tap on Phone number button.
6.Observe the animation and sound.
</t>
  </si>
  <si>
    <t>On tapping the Phone number button,appropriate animation and sound should play.(Refer the doc)</t>
  </si>
  <si>
    <t>VK_1426</t>
  </si>
  <si>
    <t>Music &amp; Animation - Support@voot.in button</t>
  </si>
  <si>
    <t xml:space="preserve">Verify the animation and sound of "Support@voot.in" button in Help &amp; Support screen:
Steps:
1.Launch the app.
2.Complete the sign up/login process.
3.Navigate to Settings screen via switch profile screen.
4.Tap on Help &amp; Support  field.
5.Tap on "Support@voot.in" button.
6.Observe the animation and sound.
</t>
  </si>
  <si>
    <t>On tapping the "Support@voot.in" button,appropriate animation and sound should play.(Refer the doc)</t>
  </si>
  <si>
    <t>VK_1427</t>
  </si>
  <si>
    <t>Music &amp; Animation - Logout button</t>
  </si>
  <si>
    <t xml:space="preserve">Verify the animation and sound of "Logout " button in settings screen:
Steps:
1.Launch the app.
2.Complete the sign up/login process.
3.Navigate to Settings screen via switch profile screen.
4.Tap on Logout button.
5.Observe the animation and sound.
</t>
  </si>
  <si>
    <t>On tapping the "Logout" button,appropriate animation and sound should play.(Refer the doc)</t>
  </si>
  <si>
    <t>VK_1428</t>
  </si>
  <si>
    <t>Logout Overlay</t>
  </si>
  <si>
    <t>Music &amp; Animation - Yes button</t>
  </si>
  <si>
    <t xml:space="preserve">Verify the animation and sound of "Yes" button in Logout overlay in settings screen screen:
Steps:
1.Launch the app.
2.Complete the sign up/login process.
3.Navigate to Settings screen via switch profile screen.
4.Tap on Yes button.
5.Observe the animation and sound.
</t>
  </si>
  <si>
    <t>On tapping the "Yes" button,appropriate animation and sound should play.(Refer the doc)</t>
  </si>
  <si>
    <t>VK_1429</t>
  </si>
  <si>
    <t>Music &amp; Animation - No button</t>
  </si>
  <si>
    <t xml:space="preserve">Verify the animation and sound of "No " button in Logout overlay in settings screen screen:
Steps:
1.Launch the app.
2.Complete the sign up/login process.
3.Navigate to Settings screen via switch profile screen.
4.Tap on No button.
5.Observe the animation and sound.
</t>
  </si>
  <si>
    <t>VK_1430</t>
  </si>
  <si>
    <t>Music &amp; Animation - Voice  button</t>
  </si>
  <si>
    <t xml:space="preserve">Verify the animation and sound of "Voice" button in Search screen:
Steps:
1.Launch the app.
2.Complete the sign up/login process.
3.Navigate to Search screen.
4.Tap on Voice button.
5.Observe the animation and sound.
</t>
  </si>
  <si>
    <t>On tapping the "Voice" button,appropriate animation and sound should play.(Refer the doc)</t>
  </si>
  <si>
    <t>VK_1431</t>
  </si>
  <si>
    <t>Listening screen</t>
  </si>
  <si>
    <t>Music &amp; Animation - Cancel button</t>
  </si>
  <si>
    <t xml:space="preserve">Verify the animation and sound of "Cancel" button in Search screen:
Steps:
1.Launch the app.
2.Complete the sign up/login process.
3.Navigate to Search screen.
4.Tap on Cancel  button.
5.Observe the animation and sound.
</t>
  </si>
  <si>
    <t>On tapping the "Cancel" button,appropriate animation and sound should play.(Refer the doc)</t>
  </si>
  <si>
    <t>VK_1432</t>
  </si>
  <si>
    <t>Forgot PIN</t>
  </si>
  <si>
    <t xml:space="preserve">Verify the animation and sound of "No" button in Parent zone Pin screen:
Steps:
1.Launch the app.
2.Complete the sign up/login process.
3.Navigate to Settings screen via switch profile screen.
4.Tap on forogot Pin link in Parent Zone Pin screen.
5.Tap on "No" in the forgot pin overlay.
6.Observe the animation and sound.
</t>
  </si>
  <si>
    <t>VK_1433</t>
  </si>
  <si>
    <t xml:space="preserve">Verify the animation and sound of "Yes" button in Parent zone Pin screen:
Steps:
1.Launch the app.
2.Complete the sign up/login process.
3.Navigate to Settings screen via switch profile screen.
4.Tap on forogot Pin link in Parent Zone Pin screen.
5.Tap on "Yes" in the forgot pin overlay.
6.Observe the animation and sound.
</t>
  </si>
  <si>
    <t>VK_1434</t>
  </si>
  <si>
    <t>Music &amp; Animation - Toggle  buttons</t>
  </si>
  <si>
    <t xml:space="preserve">Verify the sound &amp; animation effect of "Toggle" button in Device settings screen:
Steps:
1.Launch the app.
2.Complete the sign up/login process.
3.Navigate to Device Settings screen via switch profile screen.
4.Toggle the buttons under device settings screen(Enable Downloads, Cellular Downloads, Notifications, Allow Casting &amp; Background Music)
6.Observe the sound &amp; animation.
</t>
  </si>
  <si>
    <t>User should be able to switch between on/off state smoothly and the toggle buttons should be per the latest design.(refer doc)</t>
  </si>
  <si>
    <t>Toggle ON - https://w12studios.app.box.com/s/d33m560d9m7twagklnmt588b6g8tx7fv/file/313269654232
Toggle OFF Sound - https://w12studios.app.box.com/s/d33m560d9m7twagklnmt588b6g8tx7fv/file/313264617671
Animation - https://w12studios.app.box.com/s/d33m560d9m7twagklnmt588b6g8tx7fv/file/313264329453</t>
  </si>
  <si>
    <t>VKIDS-1314</t>
  </si>
  <si>
    <t>VKIDS-1329</t>
  </si>
  <si>
    <t>VK_1435</t>
  </si>
  <si>
    <t>Loader Animation</t>
  </si>
  <si>
    <t>Verify the animation for Loader in Episode player:
Steps:
1. Launch the app.
2. Login/Sign up with valid data.
3. Play any episode
4. Observe the animation effect for loader during player launch.
5. Scrub the seekbar.
6. Observe the animation effect for loader.</t>
  </si>
  <si>
    <t>Appropriate animation should play for Loaders in Episode player.</t>
  </si>
  <si>
    <t xml:space="preserve">Animation- https://w12studios.app.box.com/s/d33m560d9m7twagklnmt588b6g8tx7fv/file/313263410669
</t>
  </si>
  <si>
    <t>VK_1436</t>
  </si>
  <si>
    <t>Verify the animation for Loader in Audio player:
Steps:
1. Launch the app.
2. Login/Sign up with valid data.
3. Play any Audio
4. Observe the animation effect for loader during player launch.
5. Scrub the seekbar.
6. Observe the animation effect for loader.</t>
  </si>
  <si>
    <t>Appropriate animation should play for Loaders in Audio player.</t>
  </si>
  <si>
    <t>VK_1437</t>
  </si>
  <si>
    <t>Verify the animation for Loader in Reader:
Steps:
1. Launch the app.
2. Login/Sign up with valid data.
3. Play any book
4. Observe the animation effect for loader during reader launch.
5. Scrub the seekbar.
6. Observe the animation effect for loader.</t>
  </si>
  <si>
    <t>Appropriate animation should play for Loaders in Reader.</t>
  </si>
  <si>
    <t>VK_1438</t>
  </si>
  <si>
    <t>Verify the animation for Loader in Search results screen:
Steps:
1. Launch the app.
2. Login/Sign up with valid data.
3. Tap on search icon and search for any results.
4. Observe the animation effect for loader when the loader covers entire search results screen.</t>
  </si>
  <si>
    <t xml:space="preserve">Appropriate animation should play for Loaders in Search results screen.
Note: If partial results are fetched and rest are loading, should display default loader. </t>
  </si>
  <si>
    <t>VK_1439</t>
  </si>
  <si>
    <t>List View</t>
  </si>
  <si>
    <t>Verify the animation for Loader in list view screen of any tray:
Steps:
1. Launch the app.
2. Login/Sign up with valid data.
3. Navigate to any tab(My Stuff/Watch/Book/Audio).
4. Tap on title/See All button of any tray.
5. Scroll till screen ends for next set of cards to load.
6. Observe the animation effect for loader</t>
  </si>
  <si>
    <t>Default loader(&amp; not the animated loader) should display in list view screen.</t>
  </si>
  <si>
    <t>VK_1440</t>
  </si>
  <si>
    <t>Verify the animation for Loader in onboarding screens:
Steps:
1. Launch the app.
2. Tap on 'Join free for 30 days' button.
3. Enter valid data in different onboarding screens.
4. Tap on Next button
5. Observe the animation effect for loader.</t>
  </si>
  <si>
    <t xml:space="preserve">If full page is loading, should use animated loader.
If not - should use default loader. </t>
  </si>
  <si>
    <t>VK_1441</t>
  </si>
  <si>
    <t>Push transition</t>
  </si>
  <si>
    <t>Verify the search transition animation:
Steps:
1.Launch the app.
2.Tap on Search icon.
3.Observe the animation during transition.
Note:
This Tc should be executed from different tabs(Mystuff,watch,read and listen tabs)</t>
  </si>
  <si>
    <t>Transition animation should appear on tapping the search button(refer the doc)</t>
  </si>
  <si>
    <t>https://w12studios.app.box.com/s/d33m560d9m7twagklnmt588b6g8tx7fv/file/313263431474</t>
  </si>
  <si>
    <t>VKIDS-1348</t>
  </si>
  <si>
    <t>VK_1442</t>
  </si>
  <si>
    <t>Default State - Narration</t>
  </si>
  <si>
    <t>Verify the default state of 'Narration' option:
Steps:
1. Launch the app.
2. Login/Sign Up with valid data.
3. Play any Ebook(by tapping on Preview/Downloaded book)
4. Double tap on the reader.
5. Observe the default state of Narration option.</t>
  </si>
  <si>
    <t>By default 'Narration' should be in ON state.</t>
  </si>
  <si>
    <t>Email by Impelsys - Default Reader Setting Options</t>
  </si>
  <si>
    <t>VK_1443</t>
  </si>
  <si>
    <t>Default State - Dictionary</t>
  </si>
  <si>
    <t>Verify the default state of 'Dictionary' option:
Steps:
1. Launch the app.
2. Login/Sign Up with valid data.
3. Play any Ebook(by tapping on Preview/Downloaded book)
4. Double tap on the reader.
5. Tap on Settings/Options icon.
6. Observe the default state of 'Dictionary' option.</t>
  </si>
  <si>
    <t>By default 'Dictionary' should be in ON state.</t>
  </si>
  <si>
    <t>VK_1444</t>
  </si>
  <si>
    <t>Default State - Magnify</t>
  </si>
  <si>
    <t>Verify the default state of 'Magnify' option:
Steps:
1. Launch the app.
2. Login/Sign Up with valid data.
3. Play any Ebook(by tapping on Preview/Downloaded book)
4. Double tap on the reader.
5. Tap on Settings/Options icon.
6. Observe the default state of 'Magnify' option.</t>
  </si>
  <si>
    <t>By default 'Magnify' should be in ON state.</t>
  </si>
  <si>
    <t>VK_1445</t>
  </si>
  <si>
    <t>Default State - Auto Page Turn</t>
  </si>
  <si>
    <t>Verify the default state of 'Auto Page Turn' option:
Steps:
1. Launch the app.
2. Login/Sign Up with valid data.
3. Play any Ebook(by tapping on Preview/Downloaded book)
4. Double tap on the reader.
5. Tap on Settings/Options icon.
6. Observe the default state of 'Auto Page Turn' option.</t>
  </si>
  <si>
    <t>By default 'Auto Page Turn' should be in OFF state.</t>
  </si>
  <si>
    <t>VK_1446</t>
  </si>
  <si>
    <t>Reader Launch - Loader</t>
  </si>
  <si>
    <t>Verify the behavior when tapping on 'Preview' button:
Steps:
1. Launch the app.
2. Login/Sign Up with valid data.
3. Go to programme info page of any book.
4. Tap on Preview button
5. Observe the behavior</t>
  </si>
  <si>
    <t xml:space="preserve">Preview loader screen should appear with cross(X) button on top left top of the Preview screen for aroudn 10-15 seconds and then Reader should launch. </t>
  </si>
  <si>
    <t>Done partially since we are not able to verify the Close button in the loader because loader time is unpredictable</t>
  </si>
  <si>
    <t>VK_1447</t>
  </si>
  <si>
    <t>Single Tap - On any word</t>
  </si>
  <si>
    <t>Verify the functionality when single tapping on any word:
Steps:
1. Launch the app.
2. Login/Sign Up with valid data.
3. Play any Ebook(by tapping on Preview/Downloaded book)
4. Single tap on any word.
5. Observe the behavior</t>
  </si>
  <si>
    <t>Single tap should read out a word.</t>
  </si>
  <si>
    <t>VK_1448</t>
  </si>
  <si>
    <t>Single Tap - On any empty section</t>
  </si>
  <si>
    <t>Verify the functionality when single tapping on any blurred screen from player controls overlay:
Steps:
1. Launch the app.
2. Login/Sign Up with valid data.
3. Play any Ebook(by tapping on Preview/Downloaded book)
4. Double tap on the screen.
5. Single tap on any blurred screen/empty section.
6. Observe the behavior.</t>
  </si>
  <si>
    <t>Player controls overlay should close when single tapping on any blurred screen/empty screen from player controls overlay</t>
  </si>
  <si>
    <t>Automation challenge: cant identify empty space</t>
  </si>
  <si>
    <t>VK_1449</t>
  </si>
  <si>
    <t>Back Button</t>
  </si>
  <si>
    <t>Verify the availability of Back arrow:
Steps:
1. Launch the app.
2. Login/Sign Up with valid data.
3. Play any Ebook(by tapping on Preview/Downloaded book)
4. Look for Back button on top left/right</t>
  </si>
  <si>
    <t>Back arrow should not be present on Reader.</t>
  </si>
  <si>
    <t>VK_1450</t>
  </si>
  <si>
    <t>Book Pages UI</t>
  </si>
  <si>
    <t>Verify the book pages UI:
Steps:
1. Launch the app.
2. Login/Sign Up with valid data.
3. Play any Ebook(by tapping on Preview/Downloaded book)
4. Swipe through different pages.
5. Observe the UI</t>
  </si>
  <si>
    <t>All pages of the book should be in full screen mode and should occupy the entire space on the screen.</t>
  </si>
  <si>
    <t>UI cant be verified</t>
  </si>
  <si>
    <t>VK_1451</t>
  </si>
  <si>
    <t>Rewards tray</t>
  </si>
  <si>
    <t xml:space="preserve">Verify the availability of Rewards tray in My Stuff below carousel section:
Steps:
1. Launch Voot Kids app
2. Complete Sign Up/Login process
3. Naviagte to My Stuff tab
4. Observe the Rewards tray availability below the carousel.
</t>
  </si>
  <si>
    <t>Rewards tray should be displayed below the carousel section in My Stuff with the CTA Play.</t>
  </si>
  <si>
    <t>VK_1452</t>
  </si>
  <si>
    <t>Rewards tray - New user - UI</t>
  </si>
  <si>
    <t>Verify the UI of Rewards tray below carousel for a New User:
Steps:
1. Launch Voot Kids app
2. Complete Sign Up/Login process
3. Naviagte to My Stuff tab
4. Observe the UI of Rewards tray below the carousel section</t>
  </si>
  <si>
    <t>Rewards tray UI should have below mentioned items:
- Tray Title - Rewards (Configurable)
- 3 Stickers in grey colour (Locked state)
- 'Play' Button in orange colour with curved edges
- Background should be in black colour</t>
  </si>
  <si>
    <t>VK_1453</t>
  </si>
  <si>
    <t>Verify the UI of Rewards tray below carousel cards for a New User
Steps:
1. Launch Voot Kids app
2. Complete Sign Up/Login process
3. Naviagte to My Stuff tab
4. Observe the UI of Rewards tray below the carousel section.</t>
  </si>
  <si>
    <t>Rewards tray UI should have below mentioned items:
- Tray Title - Rewards (Configurable)
- 6 Stickers in grey colour (Locked state)
- 'Play' Button in orange colour with curved edges
- Background should be in black colour</t>
  </si>
  <si>
    <t>VKIDS-1694</t>
  </si>
  <si>
    <t>VK_1454</t>
  </si>
  <si>
    <t>Rewards tray - Locked/Unlocked stickers Naviagtion</t>
  </si>
  <si>
    <t>Verify the navigation by tapping on any of the locked/unlocked sticker in Rewards tray
Pre condition: User should have unlocked &amp; locked stickers present in Rewards tray
Steps:
1. Launch Voot Kids app
2. Complete Sign Up/Login process
3. Navigate to Rewards tray under My Stuff tab
4. Tap on any of the Locked/Unlocked sticker 
5. Observe the navigation</t>
  </si>
  <si>
    <t>Tapping on any of the Locked/Unlocked sticker should show up an overlay with the sticker and its description.</t>
  </si>
  <si>
    <t>https://drive.google.com/drive/folders/1xKg6ARHBG9ttSx1DqyP0tQcM10dLcgFr - Page 10</t>
  </si>
  <si>
    <t>VK_1455</t>
  </si>
  <si>
    <t>Rewards tray - Unlocked Sticker UI</t>
  </si>
  <si>
    <t>Verify the UI of unlocked sticker overlay in Rewards tray
Pre condition: User should have unlocked stickers present in Rewards tray
Steps:
1. Launch Voot Kids app
2. Complete Sign Up/Login process
3. Naviagte to Rewards tray under My stuff tab
4. Tap on any of the Unlocked sticker 
5. Observe the UI</t>
  </si>
  <si>
    <t>Unlocked sticker overlay should have below mentioned items:
- Skill Name written on top in grey colour
- Cross mark on top right 
- Sticker Image present at center in coloured
- Sticker Name below the Image in black colour
- Sticker Description written below the Sticker name
- 'Play' icon in orange colour with curved edges
Note: Skill Name,Sticker Name, Description are configurable</t>
  </si>
  <si>
    <t>https://drive.google.com/drive/folders/1xKg6ARHBG9ttSx1DqyP0tQcM10dLcgFr - Page 6</t>
  </si>
  <si>
    <t>VK_1456</t>
  </si>
  <si>
    <t>Rewards tray - Unlocked Sticker - Cross Mark</t>
  </si>
  <si>
    <t>Verify the functionality of Cross mark in Unlocked sticker overlay
Pre condition: User should have unlocked stickers present in Rewards tray
Steps:
1. Launch Voot Kids app
2. Complete Sign Up/Login process
3. Naviagte to Rewards tray under My stuff tab
4. Tap on any of the Unlocked sticker 
5. Tap on cross mark on top right
6. Observe the Behaviour</t>
  </si>
  <si>
    <t>Tapping on Cross mark in unlocked sticker overlay should close the pop-up and land on the My stuff page</t>
  </si>
  <si>
    <t>VK_1457</t>
  </si>
  <si>
    <t>Rewards tray - Unlocked Sticker - Play</t>
  </si>
  <si>
    <t>Verify the functionality of Play button in Unlocked sticker overlay
Pre condition: User should have unlocked stickers present in Rewards tray
Steps:
1. Launch Voot Kids app
2. Complete Sign Up/Login process
3. Naviagte to Rewards tray under My stuff tab
4. Tap on any of the Unlocked sticker 
5. Tap on Play button
6. Observe the Behaviour</t>
  </si>
  <si>
    <t>Tapping on Play button should start the activity from where it was left (Eg. If user has unlocked 3 stickers in level 1 and tapping on play button for 1st sticker should start the activity from lap 4 of level 1)
Note: It’s not related to the sticker you have clicked, only associated to the skill type.</t>
  </si>
  <si>
    <t>VK_1458</t>
  </si>
  <si>
    <t>Rewards tray - Locked Sticker UI</t>
  </si>
  <si>
    <t>Verify the UI of Locked sticker overlay in Rewards tray
Pre condition: User should have Locked stickers present in Rewards tray
Steps:
1. Launch Voot Kids app
2. Complete Sign Up/Login process
3. Naviagte to Rewards tray under My Stuff tab
4. Tap on any of the Locked sticker 
5. Observe the UI</t>
  </si>
  <si>
    <t>Locked sticker overlay should have below mentioned items:
- Skill Name written on top in grey colour
- Cross mark on top right 
- Sticker Image present at center in grey colour
- Sticker Name below the Image in black colour
- Sticker Description written below the Sticker name
- 'Play' icon in orange colour with curved edges
Note: Skill Name,Sticker Name, Description are configurable</t>
  </si>
  <si>
    <t>https://drive.google.com/drive/folders/1xKg6ARHBG9ttSx1DqyP0tQcM10dLcgFr - Page 7</t>
  </si>
  <si>
    <t>VK_1459</t>
  </si>
  <si>
    <t>Rewards tray - Locked Sticker - Cross Mark</t>
  </si>
  <si>
    <t>Verify the functionality of Cross mark in Locked sticker overlay
Pre condition: User should have Locked stickers present in Rewards tray
Steps:
1. Launch Voot Kids app
2. Complete Sign Up/Login process
3. Naviagte to Rewards tray under My stuff tab
4. Tap on any of the Locked sticker 
5. Tap on cross mark on top right
6. Observe the Behaviour</t>
  </si>
  <si>
    <t>Tapping on Cross mark in Locked sticker overlay should close the pop-up and land on the My stuff screen</t>
  </si>
  <si>
    <t>VK_1460</t>
  </si>
  <si>
    <t>Rewards tray - Locked Sticker - Play</t>
  </si>
  <si>
    <t>Verify the functionality of Play button in Locked sticker overlay
Pre condition: User should have Locked stickers present in Rewards tray
Steps:
1. Launch Voot Kids app
2. Complete Sign Up/Login process
3. Naviagte to Rewards tray under My stuff tab
4. Tap on any of the Locked sticker 
5. Tap on Play button
6. Observe the Behaviour</t>
  </si>
  <si>
    <t>Tapping on Play button should start the activity.</t>
  </si>
  <si>
    <t>VK_1461</t>
  </si>
  <si>
    <t>Rewards tray - Stickers</t>
  </si>
  <si>
    <t>Verify if unlocked stickers are displayed in coloured state under Rewards tray
Pre condition: User should have unlocked some stickers
Steps:
1. Launch Voot Kids app
2. Complete Sign Up/Login process
3. Navigate to Rewards tray under My Stuff tab
4. Scroll till Rewards tray.
5. Observe the stickers UI state</t>
  </si>
  <si>
    <t>Unlocked stickers should be displayed in Coloured state</t>
  </si>
  <si>
    <t>https://app.zeplin.io/project/5b3cf46582f66e944b71cc90/screen/5b3cfa180c4cabf82d9230de</t>
  </si>
  <si>
    <t>VK_1462</t>
  </si>
  <si>
    <t>Rewards tray - Play button availability</t>
  </si>
  <si>
    <t>Verify the available CTA button in Rewards tray if user has unlocked &lt; 3 Stickers
Steps:
1. Launch Voot Kids app
2. Complete Sign Up/Login process
3. Navigate to Rewards tray under My Stuff tab
4. Observe the available CTA button in Rewards tray</t>
  </si>
  <si>
    <t>CTA should be PLAY button if user has unlocked &lt; 3 Stickers</t>
  </si>
  <si>
    <t>https://drive.google.com/drive/folders/1xKg6ARHBG9ttSx1DqyP0tQcM10dLcgFr - Page 8</t>
  </si>
  <si>
    <t>VK_1463</t>
  </si>
  <si>
    <t>Verify the available CTA button in Rewards tray if user has unlocked &lt; 6 Stickers
Steps:
1. Launch Voot Kids app
2. Complete Sign Up/Login process
3. Navigate to Rewards tray under My stuff tab
4. Observe the available CTA button in Rewards tray</t>
  </si>
  <si>
    <t>CTA should be PLAY button if user has unlocked &lt; 6 Stickers</t>
  </si>
  <si>
    <t>VK_1464</t>
  </si>
  <si>
    <t>Verify the available CTA button in Rewards tray if user has unlocked 3 Stickers
Steps:
1. Launch Voot Kids app
2. Complete Sign Up/Login process
3. Navigate to Rewards tray under My stuff tab
4. Observe the available CTA button in Rewards tray</t>
  </si>
  <si>
    <t>CTA should be PLAY button if user has unlocked 3 Stickers</t>
  </si>
  <si>
    <t>VK_1465</t>
  </si>
  <si>
    <t>Verify the available CTA button in Rewards tray if user has unlocked 6 Stickers
Steps:
1. Launch Voot Kids app
2. Complete Sign Up/Login process
3. Navigate to Rewards tray under My Stuff tab
4. Observe the available CTA button in Rewards tray</t>
  </si>
  <si>
    <t>CTA should be PLAY button if user has unlocked 6 Stickers</t>
  </si>
  <si>
    <t>VK_1466</t>
  </si>
  <si>
    <t>Rewards tray - See All button availability</t>
  </si>
  <si>
    <t>Verify the available CTA button in Rewards tray if user has unlocked &gt; 3 Stickers
Pre condition: User should have unlocked &gt;3 stickers
Steps:
1. Launch Voot Kids app
2. Complete Sign Up/Login process
3. Navigate to Rewards tray under My stuff tab
4. Observe the available CTA button in Rewards tray</t>
  </si>
  <si>
    <t>CTA should change from PLAY to SEE ALL if user has earned more than 3 stickers</t>
  </si>
  <si>
    <t>VK_1467</t>
  </si>
  <si>
    <t>Rewards tray - See all button availability</t>
  </si>
  <si>
    <t>Verify the available CTA button in Rewards tray if user has unlocked &gt; 6 Stickers
Pre condition: User should have unlocked &gt;6 stickers
Steps:
1. Launch Voot Kids app
2. Complete Sign Up/Login process
3. Navigate to Rewards tray under My stuff tab
4. Observe the available CTA button in Rewards tray</t>
  </si>
  <si>
    <t>CTA should change from PLAY to SEE ALL if user has earned more than 6 stickers</t>
  </si>
  <si>
    <t>VK_1468</t>
  </si>
  <si>
    <t>Rewards tray - Play button</t>
  </si>
  <si>
    <t>Verify the functionality of Play button in Rewards tray
Steps:
1. Launch Voot Kids app
2. Complete Sign Up/Login process
3. Naviagte to Rewards tray in My Stuff tab
4. Tap on 'Play' button in Rewards tray
5. Observe the behaviour</t>
  </si>
  <si>
    <t>Tapping on 'Play' button should starts the activity from where it was left or new activity if it’s never been played before.</t>
  </si>
  <si>
    <t>VKIDS-1698</t>
  </si>
  <si>
    <t>VKIDS-1883</t>
  </si>
  <si>
    <t>VK_1469</t>
  </si>
  <si>
    <t>Rewards tray - See All button</t>
  </si>
  <si>
    <t>Verify the functionality of See All button in Rewards tray if user lands on this section for the first time
Pre condition: User should have unlocked &gt; 3 stickers for Mobile / &gt; 6 stickets for Tablet
Steps:
1. Launch Voot Kids app
2. Complete Sign Up/Login process
3. Naviagte to Rewards tray under My stuff tab
4. Tap on 'See all' button in Rewards tray
5. Observe the behaviour</t>
  </si>
  <si>
    <r>
      <rPr>
        <sz val="11"/>
        <color rgb="FF000000"/>
        <rFont val="Calibri"/>
      </rPr>
      <t>Tapping on 'See all' button should navigate to list view page of rewards page containing all locked and unlocked stickers &amp; Trophies.</t>
    </r>
    <r>
      <rPr>
        <sz val="11"/>
        <color rgb="FF000000"/>
        <rFont val="Calibri"/>
      </rPr>
      <t xml:space="preserve">
First time user -  should get a coach card overlay pop-up to show info about the rewards.</t>
    </r>
  </si>
  <si>
    <t>VK_1470</t>
  </si>
  <si>
    <t>Daily Usage ON - Time’s up UI</t>
  </si>
  <si>
    <t>Verify the UI of 'Time's up' screen when accessed the app post exceeding a usage time limit
Steps:
1. Launch Voot Kids app
2. Login/Sign up with valid credentials.
2. Tap on Profile icon
3. Navigate to Parent Zone and enter valid PIN
4. Scroll down to Activity tab and tap on Preferences tab
5. Toggle ON Daily Usage button.
6. Set a time limit by scrubbing (Eg. 1 hour)
7. Be in the app for more than the restricted time (Eg &gt;1 hour)
8. Observe the Screen UI</t>
  </si>
  <si>
    <t>Time's up' screen which appears post exceeding usage time limit should contain below mentioned items:
1. Title – “Time’s up”
2. Message – “Reach out to your parent to change usage limit from settings’ in white colour
3. CTA – Parent zone in orange colour having curved edges</t>
  </si>
  <si>
    <t>Email sent by Niharika.
Subject - Voot Kids - Android and IOS build - S11 : Queries</t>
  </si>
  <si>
    <t>VK_1471</t>
  </si>
  <si>
    <t>Daily Usage ON - Time’s up - Parent Zone button</t>
  </si>
  <si>
    <t>Verify the functionality by tapping on Parent Zone button in 'Time's up' screen 
Steps:
1. Launch Voot Kids app
2. Login/Sign up with valid credentials.
2. Tap on Profile icon
3. Navigate to Parent Zone and enter valid PIN
4. Scroll down to Activity tab and tap on Preferences tab
5. Toggle ON Daily Usage button.
6. Set a time limit by scrubbing (Eg. 1 hour)
7. Be in the app for more than the restricted time (Eg &gt;1 hour)
8. Tap on Parent Zone button
9. Observe the behaviour</t>
  </si>
  <si>
    <t xml:space="preserve">Tapping on 'Parent Zone' button should launch be navigated to parent zone PIN screen </t>
  </si>
  <si>
    <t>VK_1472</t>
  </si>
  <si>
    <t>Verify if user is navigated to Activity segmented tab in Parent zone post entering valid PIN in parent zone PIN screen
Steps:
1. Launch Voot Kids app
2. Login/Sign up with valid credentials.
2. Tap on Profile icon
3. Navigate to Parent Zone and enter valid PIN
4. Scroll down to Activity tab and tap on Preferences tab
5. Toggle ON Daily Usage button.
6. Set a time limit by scrubbing (Eg. 1 hour)
7. Be in the app for more than the restricted time (Eg &gt;1 hour)
8. Tap on Parent Zone button and enter valid PIN
9. Observe the navigation</t>
  </si>
  <si>
    <t>Post entering valid PIN user should be navigated to Activity segmented tab in Parent Zone to change the Usage time</t>
  </si>
  <si>
    <t>VK_1473</t>
  </si>
  <si>
    <t>Bed Time - Accessing - It’s bed time</t>
  </si>
  <si>
    <t>Verify the UI of 'It's bed time' screen when accessed the app in between wakeup and sleep time
Steps:
1. Launch Voot Kids app
2. Complete Login/Sign Up.
3. Tap on Profile icon
4. Navigate to Parent Zone and enter valid PIN
5. Scroll down to Activity tab and tap on Preferences tab
6. Enable Bed time toggle button
7. Select a time for Wakeup and sleep time ( Eg. 10PM - 7AM)
8. Access the app in between wakeup and sleep time ( Eg. 11PM)
9. Observe the UI</t>
  </si>
  <si>
    <t>It's bed time' screen which appears post accessing the app in between wakeup and sleep time should contain below mentioned items:
1. Title – “It’s bed time”
2. Message – “Reach out to your parent to change bed time from settings’ in white colour
3. CTA – Parent zone in orange colour having curved edges</t>
  </si>
  <si>
    <t>Build Issue (Error caused by Wakeup and Sleep time )</t>
  </si>
  <si>
    <t>VK_1474</t>
  </si>
  <si>
    <t>Post Bed Time - It’s bed time - Parent Zone button</t>
  </si>
  <si>
    <t>Verify the functionality by tapping on Parent Zone button in 'It's bed time' screen
Steps:
1. Launch Voot Kids app
2. Complete Login/Sign Up.
3. Tap on Profile icon
4. Navigate to Parent Zone and enter valid PIN
5. Scroll down to Activity tab and tap on Preferences tab
6. Enable Bed time toggle button
7. Select a time for Wakeup and sleep time ( Eg. 10PM - 7AM)
8. Access the app in between wakeup and sleep time ( Eg. 11PM)
9. Tap on Parent Zone button
10. Observe the behaviour</t>
  </si>
  <si>
    <t xml:space="preserve">Tapping on 'Parent Zone' button should be navigated to parent zone PIN screen </t>
  </si>
  <si>
    <t>VK_1475</t>
  </si>
  <si>
    <t>Verify if user is navigated to Preferences section in Parent zone post entering valid PIN in parent zone PIN screen
Steps:
1. Launch Voot Kids app
2. Complete Login/Sign Up.
3. Tap on Profile icon
4. Navigate to Parent Zone and enter valid PIN
5. Scroll down to Activity tab and tap on Preferences tab
6. Enable Bed time toggle button
7. Select a time for Wakeup and sleep time ( Eg. 10PM - 7AM)
8. Access the app in between wakeup and sleep time ( Eg. 11PM)
9. Tap on Parent Zone button and enter valid PIN
10. Observe the Navigation</t>
  </si>
  <si>
    <t>Post entering valid PIN user should be navigated to Preferences section in Parent Zone to change the Bed Time option</t>
  </si>
  <si>
    <t>Navigating back  to parent Zone, by default Preferences tab is not highlighted</t>
  </si>
  <si>
    <t>VKIDS-1311
VKIDS-1696
VKIDS-1845</t>
  </si>
  <si>
    <t>VKIDS-1327
VKIDS-1872</t>
  </si>
  <si>
    <t>VK_1476</t>
  </si>
  <si>
    <t>Learn/Rewards</t>
  </si>
  <si>
    <t>Learn Tab</t>
  </si>
  <si>
    <t>Coach card Animation</t>
  </si>
  <si>
    <t xml:space="preserve">Verify the Coach Card animation for Learn Tab when user access the app for 1st time and navigate to Learn tab:
Steps:
1. Launch Voot Kids app
2. Complete Sign Up/Login process
3. Tap on Learn Tab
4. Look for Coach Card.
</t>
  </si>
  <si>
    <t>Coach Card Animated UI should have following items:
- Message 'Play to Win' written in bold text in black colour
- Avatar Pic (Buddy Expression) at center 
- 5 skills – Logic Smart, Discover Smart, Live Smart, Art Smart, Speak Smart below the Avatar pic moving from right to left
- Caps on top of avatar pic moving according to the Skill names
- Text below the buddy image – "Here you can challenge yourself across different skills and win rewards "
- CTA "Got it" in orange colour with curved edges
- Background images on coach overlay should have animated images in grey colour
- Background of the coach card overlay should be partially opaque
Note: Skills can be configurable</t>
  </si>
  <si>
    <t>Edutainment Requirements v2 - Page No.3
https://drive.google.com/open?id=1q1iWedDvzhRjMIT30ksC7a84pKFeJVNZ</t>
  </si>
  <si>
    <t>The coach card gets dismissed immediately after launch. Cannot script/verify</t>
  </si>
  <si>
    <t>VK_1477</t>
  </si>
  <si>
    <t>Coach card - Got it</t>
  </si>
  <si>
    <t>Verify the functionality of 'Got it' CTA button in coach card overlay
Steps:
1. Launch Voot Kids app
2. Complete Sign Up/Login process
3. Tap on Learn Tab
4. Look for Coach Card.
5. Tap on 'Got it' button
6. Observe the behaviour</t>
  </si>
  <si>
    <t>Tapping on 'Got it' button on coach card should dismiss the overlay</t>
  </si>
  <si>
    <t>Edutainment Requirements v2 - Page No.3</t>
  </si>
  <si>
    <t>VK_1478</t>
  </si>
  <si>
    <t>Coach card - Outside the overlay</t>
  </si>
  <si>
    <t>Verify the functionality by tapping outside the coach card overlay
Steps:
1. Launch Voot Kids app
2. Complete Sign Up/Login process
3. Tap on Learn Tab
4. Look for Coach Card.
5. Tap on outside the overlay
6. Observe the behaviour</t>
  </si>
  <si>
    <t>Tapping anywhere outside the coach card should dismiss the overlay</t>
  </si>
  <si>
    <t>The overlay gets dismissed immediately after launch. Cannot script/verify</t>
  </si>
  <si>
    <t>VK_1479</t>
  </si>
  <si>
    <t>Coach card - Buddy image</t>
  </si>
  <si>
    <t>Verify if Buddy image present on the coach card is same as when user selected in create profile 1st screen
Steps:
1. Launch Voot Kids app
2. Complete Sign Up process
3. Select avatar picture in Create profile 1st screen and complete kids profile creation
4. Navigate to Learn tab
5. Observe the Buddy image on coach card Animation</t>
  </si>
  <si>
    <t>Buddy image on coach card Animation should be same as the one selected  in create proifle 1st screen.</t>
  </si>
  <si>
    <t>Image verification cant be done</t>
  </si>
  <si>
    <t>VK_1480</t>
  </si>
  <si>
    <t>Verify control player screen is dismissed post tapping on any of the empty screen
 Steps:
 1. Launch Voot Kids app
 2. Tap on Read icon on top bar menu
 3. Navigate to any Ebook detail page and tap on preview
 4. Double Tap on the player screen
 5. Single tap on any blurred screen/empty section.
 6. Observe the behaviour</t>
  </si>
  <si>
    <t>Player controls overlay should close when single tapping on any blurred screen/empty screen from player controls overlay.</t>
  </si>
  <si>
    <t>VKIDS-1484</t>
  </si>
  <si>
    <t>VK_1481</t>
  </si>
  <si>
    <t xml:space="preserve"> OTP Expiry Time</t>
  </si>
  <si>
    <r>
      <t>Verify the behaviour by entering OTP post Expiry time
Steps:
1. Launch Voot Kids application.
2. Tap on Sign Up button
3. Enter valid data in Email, Mobile No. and password fields .
4. Tap on Next button
5. Tap on 'Enter Code Manually' link text
6. Enter the</t>
    </r>
    <r>
      <rPr>
        <b/>
        <sz val="11"/>
        <rFont val="Calibri"/>
      </rPr>
      <t xml:space="preserve"> OTP obtained after 10 Mins</t>
    </r>
    <r>
      <rPr>
        <sz val="11"/>
        <color rgb="FF000000"/>
        <rFont val="Calibri"/>
      </rPr>
      <t xml:space="preserve">
7. Observe the behaviour</t>
    </r>
  </si>
  <si>
    <t xml:space="preserve">If User enters the OTP after the expiration time, proper error message(OTP does not match) should be displayed to generate another OTP.
Note: OTP Expiration time will be 10 Mins. 
</t>
  </si>
  <si>
    <t xml:space="preserve">OTP Expiration time will be 10 Mins. </t>
  </si>
  <si>
    <t>VK_1482</t>
  </si>
  <si>
    <t xml:space="preserve"> Signup post Exhausting Maximum OTP attempts</t>
  </si>
  <si>
    <r>
      <t xml:space="preserve">Verify if user can signup before 24 hours post Exhausting maximum OTP attempts
Steps:
1. Launch Voot Kids application.
2. Tap on Sign Up button
3. Enter valid data in Email, Mobile No. and password fields .
4. Tap on Next button
5. Tap on 'Enter Code Manually' link text
6. Enter 5 invalid OTPs subsequently
7. Try to signup again via valid Email,Mobile,Password </t>
    </r>
    <r>
      <rPr>
        <b/>
        <sz val="11"/>
        <rFont val="Calibri"/>
      </rPr>
      <t xml:space="preserve">before 24 hours </t>
    </r>
    <r>
      <rPr>
        <sz val="11"/>
        <color rgb="FF000000"/>
        <rFont val="Calibri"/>
      </rPr>
      <t xml:space="preserve">
8. Observe the behaviour</t>
    </r>
  </si>
  <si>
    <r>
      <t xml:space="preserve">User should </t>
    </r>
    <r>
      <rPr>
        <b/>
        <sz val="11"/>
        <rFont val="Calibri"/>
      </rPr>
      <t xml:space="preserve">NOT </t>
    </r>
    <r>
      <rPr>
        <sz val="11"/>
        <color rgb="FF000000"/>
        <rFont val="Calibri"/>
      </rPr>
      <t xml:space="preserve">be able to generate New OTP </t>
    </r>
    <r>
      <rPr>
        <b/>
        <sz val="11"/>
        <rFont val="Calibri"/>
      </rPr>
      <t>before 24 hours</t>
    </r>
    <r>
      <rPr>
        <sz val="11"/>
        <color rgb="FF000000"/>
        <rFont val="Calibri"/>
      </rPr>
      <t xml:space="preserve"> post Exhausting maximum OTP attempts.
</t>
    </r>
  </si>
  <si>
    <t>Not automatable-&gt;Need to wait for 24 hours</t>
  </si>
  <si>
    <t>VK_1483</t>
  </si>
  <si>
    <r>
      <t xml:space="preserve">Verify if user can signup only after 24 hours post Exhausting maximum OTP attempts
Steps:
1. Launch Voot Kids application.
2. Tap on Sign Up button
3. Enter valid data in Email, Mobile No. and password fields .
4. Tap on Next button
5. Tap on 'Enter Code Manually' link text
6. Enter 5 invalid OTPs subsequently
7. Try to signup again via valid Email,Mobile,Password </t>
    </r>
    <r>
      <rPr>
        <b/>
        <sz val="11"/>
        <rFont val="Calibri"/>
      </rPr>
      <t xml:space="preserve">after 24 hours </t>
    </r>
    <r>
      <rPr>
        <sz val="11"/>
        <color rgb="FF000000"/>
        <rFont val="Calibri"/>
      </rPr>
      <t xml:space="preserve">
8. Observe the behaviour</t>
    </r>
  </si>
  <si>
    <r>
      <t xml:space="preserve">User should be successfully able to generate New OTP only </t>
    </r>
    <r>
      <rPr>
        <b/>
        <sz val="11"/>
        <rFont val="Calibri"/>
      </rPr>
      <t>after 24 hours</t>
    </r>
    <r>
      <rPr>
        <sz val="11"/>
        <color rgb="FF000000"/>
        <rFont val="Calibri"/>
      </rPr>
      <t xml:space="preserve"> post Exhausting maximum OTP attempts
Android - User should be taken to Auto verify OTP loading screen when tapping on Next button from 'Sign up' screen.
iOS - User should be taken to manual OTP entry screen.</t>
    </r>
  </si>
  <si>
    <t>VK_1484</t>
  </si>
  <si>
    <t>Forgot Password Expiry Time - Email</t>
  </si>
  <si>
    <r>
      <t xml:space="preserve">Verify the behaviour by entering Password received in Email post Expiry time
Steps:
1. Launch Voot Kids app
2. Navigate to login screen by tapping on Login link from Welcome screen.
3. Tap on "Forgot Password ? " link
4. Enter Valid Email ID and tap on 'Send New Password'
5. Enter the Password obtained in Email after </t>
    </r>
    <r>
      <rPr>
        <b/>
        <sz val="11"/>
        <rFont val="Calibri"/>
      </rPr>
      <t>24 hours</t>
    </r>
    <r>
      <rPr>
        <sz val="11"/>
        <color rgb="FF000000"/>
        <rFont val="Calibri"/>
      </rPr>
      <t xml:space="preserve">
6. Observe the functionality.</t>
    </r>
  </si>
  <si>
    <r>
      <t xml:space="preserve">Forgot Password via Email expiration time will be </t>
    </r>
    <r>
      <rPr>
        <b/>
        <sz val="11"/>
        <rFont val="Calibri"/>
      </rPr>
      <t>24 Hours</t>
    </r>
    <r>
      <rPr>
        <sz val="11"/>
        <color rgb="FF000000"/>
        <rFont val="Calibri"/>
      </rPr>
      <t xml:space="preserve">
If User enters the Password after the expiration time, proper error message (Eg. Invalid Password ) should be displayed.
</t>
    </r>
  </si>
  <si>
    <t>Need to wait 24 hours</t>
  </si>
  <si>
    <t>VK_1485</t>
  </si>
  <si>
    <t xml:space="preserve">Reset Pin </t>
  </si>
  <si>
    <t>Verify the reset PIN functionality post performing 'Forgot PIN' flow
Steps:
1. Launch Voot Kids app
2. Sign Up/Login using valid email ID/mobile no.
3. Tap on Profile icon on top bar
4. Tap on Settings icon on top left
5. Tap on 'Forgot Pin?'
6. Tap on 'Yes' option from the native message shown to user.
7. Enter the 4 digit PIN obtained from Email
8. Enter valid data in all fields.
9. Observe the functionality.</t>
  </si>
  <si>
    <t>User should be able to reset the PIN successfully</t>
  </si>
  <si>
    <t>VK_1486</t>
  </si>
  <si>
    <t>Forgot PIN Expiry Time - Email</t>
  </si>
  <si>
    <r>
      <t xml:space="preserve">Verify the behaviour by entering PIN received in Email post Expiry time
Steps:
1. Launch Voot Kids app
2. Login using valid email and password
3. Tap on Profile icon on top bar
4. Tap on Settings icon on top left
5. Tap on 'Forgot Pin?'
6. Tap on 'Yes' option from the native message shown to user.
7. Enter the 4 digit PIN obtained from Email </t>
    </r>
    <r>
      <rPr>
        <b/>
        <sz val="11"/>
        <rFont val="Calibri"/>
      </rPr>
      <t xml:space="preserve">after 24 hours
</t>
    </r>
    <r>
      <rPr>
        <sz val="11"/>
        <color rgb="FF000000"/>
        <rFont val="Calibri"/>
      </rPr>
      <t>8. Observe the functionality.</t>
    </r>
  </si>
  <si>
    <r>
      <t xml:space="preserve">Forgot PIN Expiration time via Email will be </t>
    </r>
    <r>
      <rPr>
        <b/>
        <sz val="11"/>
        <rFont val="Calibri"/>
      </rPr>
      <t>24 hours</t>
    </r>
    <r>
      <rPr>
        <sz val="11"/>
        <color rgb="FF000000"/>
        <rFont val="Calibri"/>
      </rPr>
      <t xml:space="preserve">
If User enters the PIN after the expiration time, proper error message (Invalid PIN ) should be displayed</t>
    </r>
  </si>
  <si>
    <t>VKIDS-1310</t>
  </si>
  <si>
    <t>VKIDS-1326</t>
  </si>
  <si>
    <t>VK_1487</t>
  </si>
  <si>
    <t>Skill</t>
  </si>
  <si>
    <t>Number of Skills</t>
  </si>
  <si>
    <t xml:space="preserve">Verify the Number of Skills available
Steps:
1. Launch Voot Kids app
2. Complete Sign Up/Login process
3. Tap on Learn Tab
4. Observe the Number of skills available
</t>
  </si>
  <si>
    <t xml:space="preserve">Total of 5 skills – Logic Smart, Discover Smart, Live Smart, Art Smart, Speak Smart should be available in the current Phase (More SKills can be added in future and configurable) </t>
  </si>
  <si>
    <t>Edutainment Requirements v2 - Page No.20</t>
  </si>
  <si>
    <t>VK_1488</t>
  </si>
  <si>
    <t>Default Skills order</t>
  </si>
  <si>
    <t xml:space="preserve">Verify the Default Skills order present
Steps:
1. Launch Voot Kids app
2. Complete Sign Up/Login process
3. Tap on Learn Tab
4. Observe the Default skills order
</t>
  </si>
  <si>
    <t>Default Order should in the following order:
1. Logic Smart
2. Discover Smart
3. Live Smart
4. Art Smart
5. Speak Smart</t>
  </si>
  <si>
    <t>VK_1489</t>
  </si>
  <si>
    <t>Skill - Number of Levels</t>
  </si>
  <si>
    <t xml:space="preserve">Verify the Number of levels for Each skill
Steps:
1. Launch Voot Kids app
2. Complete Sign Up/Login process
3. Tap on Learn Tab
4. Observe the Number of levels associated with each skill
</t>
  </si>
  <si>
    <t>Every skill should have 4 levels.</t>
  </si>
  <si>
    <t>VK_1490</t>
  </si>
  <si>
    <t>Skill - Levels - Number of Sublevel/Laps</t>
  </si>
  <si>
    <t xml:space="preserve">Verify the Number of Sublevel/Laps for Each Level
Steps:
1. Launch Voot Kids app
2. Complete Sign Up/Login process
3. Tap on Learn Tab
4. Tap on any of the Skill card and tap on Progress
5. Observe the Number of Sublevel/Laps  associated with each skill
</t>
  </si>
  <si>
    <t>Every Level should have 4 laps/sub-levels.</t>
  </si>
  <si>
    <t>Edutainment Requirements v2 - Page No.4</t>
  </si>
  <si>
    <t>VK_1491</t>
  </si>
  <si>
    <t>Learn Tab UI - New User</t>
  </si>
  <si>
    <t>Verify the UI of Learn tab for New user
Steps:
1. Launch Voot Kids app
2. Complete Sign Up/Login process
3. Tap on Learn tab
4. Observe the UI</t>
  </si>
  <si>
    <t>Learn tab UI should have below mentioned items:
- Total 5 cards present below each other and scollable
- Top portion of the card should be bulgy and have curved edges
- Background should be in purple colour with animated images
Each Skill card should have following items:
- Skill Names on top ( Number Smart, Discover Smart, Live Smart, Art Smart, Speak Smart  )
- Trophies in grey colour with locked icon present on the Trophy 
- Bullets below the trophy in grey colour
- 'Progress' button with curved edges in grey colour
- 'Play' button with curved edges in orange colour
Note: Skills and sequence of the cards can be configurable</t>
  </si>
  <si>
    <t>https://zpl.io/V1qnYvZ</t>
  </si>
  <si>
    <t>VK_1492</t>
  </si>
  <si>
    <t>Learn tab UI should have below mentioned items:
- Total 5 cards - 3 cards on top row and 2 cards on 2nd row which is not scrollable
- Top portion of the card should be bulgy and have curved edges
- Background should be in purple colour with animated images
Each Skill card should have following items:
- Skill Names on top ( Number Smart, Discover Smart, Live Smart, Art Smart, Speak Smart  )
- Trophies in grey colour with locked icon present on the Trophy 
- Bullets below the trophy in Black and white colour
- 'Progress' button with curved edges in grey colour
- 'Play' button with curved edges in orange colour
Note: Skills and sequence of the cards can be configurable</t>
  </si>
  <si>
    <t>https://zpl.io/2EA0jdY</t>
  </si>
  <si>
    <t>VK_1493</t>
  </si>
  <si>
    <t>Skill Scroll</t>
  </si>
  <si>
    <t>Verify the Scroll functionality in Learn tab
Steps:
1. Launch Voot Kids app
2. Complete Sign Up/Login process
3. Tap on Learn Tab
4. Scroll the Skill cards in learn tab(vertical scroll)
5. Observe the behaviour</t>
  </si>
  <si>
    <r>
      <t xml:space="preserve">Mobile - The screen should be vertically scrollable in Learn tab
Tablet - The screen should </t>
    </r>
    <r>
      <rPr>
        <b/>
        <sz val="11"/>
        <rFont val="Calibri"/>
      </rPr>
      <t>NOT</t>
    </r>
    <r>
      <rPr>
        <sz val="11"/>
        <color rgb="FF000000"/>
        <rFont val="Calibri"/>
      </rPr>
      <t xml:space="preserve"> be scrollable</t>
    </r>
  </si>
  <si>
    <t>Mobile - https://app.zeplin.io/project/5b3cf46582f66e944b71cc90/screen/5b3cf7675f745c5ea208c11b
Tablet - https://app.zeplin.io/project/5b3cf46582f66e944b71cc90/screen/5b3cfa0acd30b933615c47d2</t>
  </si>
  <si>
    <t>VK_1494</t>
  </si>
  <si>
    <r>
      <t xml:space="preserve">Verify the behaviour by entering OTP post Expiry time
Steps:
1. Launch Voot Kids app
2. Sign up/Login using valid Mobile No.
3. Tap on Profile tab on top bar
4. Tap on Settings icon &amp; enter valid parent PIN
5. Tap on Account option in Settings page
6. Tap on Mobile No.
7. Enter valid Mobile No.
8. Tap on SAVE button
9. Tap on 'Enter Code Manually' link text
10. Enter the OTP obtained </t>
    </r>
    <r>
      <rPr>
        <b/>
        <sz val="11"/>
        <rFont val="Calibri"/>
      </rPr>
      <t xml:space="preserve">after 10 Mins
</t>
    </r>
    <r>
      <rPr>
        <sz val="11"/>
        <color rgb="FF000000"/>
        <rFont val="Calibri"/>
      </rPr>
      <t>11. Observe the behaviour</t>
    </r>
  </si>
  <si>
    <r>
      <t xml:space="preserve">OTP Expiration time will be </t>
    </r>
    <r>
      <rPr>
        <b/>
        <sz val="11"/>
        <rFont val="Calibri"/>
      </rPr>
      <t xml:space="preserve">10 Mins. </t>
    </r>
    <r>
      <rPr>
        <sz val="11"/>
        <color rgb="FF000000"/>
        <rFont val="Calibri"/>
      </rPr>
      <t xml:space="preserve">
If User enters the OTP after the expiration time, proper error message should be displayed to generate another OTP.
</t>
    </r>
  </si>
  <si>
    <t>Need to wait 10 hours</t>
  </si>
  <si>
    <t>VK_1495</t>
  </si>
  <si>
    <t xml:space="preserve"> Update Mobile post Exhausting Maximum OTP attempts</t>
  </si>
  <si>
    <t>Verify if user can Update new mobile number only after 24 hours post Exhausting maximum OTP attempts
Steps:
1. Launch Voot Kids app
2. Navigate to Account option in Settings page
3. Tap on Mobile No.  field
4. Enter valid Mobile No.
5. Tap on SAVE button
6. Tap on 'Enter Code Manually' link text
6. Enter 5 invalid OTPs subsequently
7. Observe the behaviour</t>
  </si>
  <si>
    <r>
      <t xml:space="preserve">User should be successfully able to generate New OTP/update OTP only </t>
    </r>
    <r>
      <rPr>
        <b/>
        <sz val="11"/>
        <rFont val="Calibri"/>
      </rPr>
      <t>after 24 hours</t>
    </r>
    <r>
      <rPr>
        <sz val="11"/>
        <color rgb="FF000000"/>
        <rFont val="Calibri"/>
      </rPr>
      <t xml:space="preserve"> post Exhausting maximum OTP attempts</t>
    </r>
  </si>
  <si>
    <t>VK_1496</t>
  </si>
  <si>
    <r>
      <t>Verify the behaviour by entering OTP post Expiry time
Steps:
1. Launch Voot Kids app
2. Navigate to Account option in Settings page
3. Tap on Mobile No.  field
4. Enter valid Mobile No.
5. Tap on SAVE button
6. Tap on 'Enter Code Manually' link text
7. Enter the</t>
    </r>
    <r>
      <rPr>
        <b/>
        <sz val="11"/>
        <rFont val="Calibri"/>
      </rPr>
      <t xml:space="preserve"> OTP obtained after 10 Mins</t>
    </r>
    <r>
      <rPr>
        <sz val="11"/>
        <color rgb="FF000000"/>
        <rFont val="Calibri"/>
      </rPr>
      <t xml:space="preserve">
8. Observe the behaviour</t>
    </r>
  </si>
  <si>
    <r>
      <t xml:space="preserve">OTP Expiration time will be </t>
    </r>
    <r>
      <rPr>
        <b/>
        <sz val="11"/>
        <rFont val="Calibri"/>
      </rPr>
      <t xml:space="preserve">10 Mins. </t>
    </r>
    <r>
      <rPr>
        <sz val="11"/>
        <color rgb="FF000000"/>
        <rFont val="Calibri"/>
      </rPr>
      <t xml:space="preserve">
If User enters the OTP after the expiration time, proper error message should be displayed to generate another OTP.
</t>
    </r>
  </si>
  <si>
    <t>VKIDS-1720</t>
  </si>
  <si>
    <t>VKIDS-1867</t>
  </si>
  <si>
    <t>VK_1497</t>
  </si>
  <si>
    <t>Verify availability of 'Last Viewed' section.
Steps:
1. Launch Voot Kids App
2. Login/Sign up with valid credential.
3. Navigate to Watch tab
4. Scroll down and Look for 'Last Viewed' section.
5. Watch different VOD contents.
6. Close the player.
7. Navigate back watch tab
8. Look for 'Last Viewed' section.</t>
  </si>
  <si>
    <t>Last Viewed section should appear post watching any episode content.
Note: First App Launch/Till user watch any content - Last Viewed section should not appear under Watch page.</t>
  </si>
  <si>
    <t>Voot Kids_Product requirements V5.docx - Page 31</t>
  </si>
  <si>
    <t>VK_1498</t>
  </si>
  <si>
    <t>Tray Position</t>
  </si>
  <si>
    <t>Verify the position of 'Last Viewed' tray in Watch Tab
Pre-condition: User should have accessed any VOD content/s
Steps:
1. Launch Voot Kids App
2. Login/Sign up with valid credential
3. Navigate to Watch tab
4. Scroll down the screen
5. Observe the 'Last Viewed' tray position</t>
  </si>
  <si>
    <t>Last Viewed' section should be displayed below the 'Live Now'/'Channels' segmented tabs</t>
  </si>
  <si>
    <t>VK_1499</t>
  </si>
  <si>
    <t>Verify the UI of 'Last Viewed' section in Watch Tab:
Pre-condition: User should have accessed any VOD content/s
Steps:
1. Launch Voot Kids app
2. Login/Sign up with valid credentail
3. Navigate to Watch tab
4. Scroll till 'Last Viewed' section.
5. Observe the section UI.</t>
  </si>
  <si>
    <r>
      <t xml:space="preserve">Last Viewed' section should consist of below elements:
 - Tray title should be 'Last Viewed'
 - Clear button with underlined
 - List of Episode cards(partially/completely watched)
Note: See All button should </t>
    </r>
    <r>
      <rPr>
        <b/>
        <sz val="11"/>
        <rFont val="Calibri"/>
      </rPr>
      <t>NOT</t>
    </r>
    <r>
      <rPr>
        <sz val="11"/>
        <color rgb="FF000000"/>
        <rFont val="Calibri"/>
      </rPr>
      <t xml:space="preserve"> be displayed in this section.</t>
    </r>
  </si>
  <si>
    <t>VK_1500</t>
  </si>
  <si>
    <t>Verify the no.of cards present under 'Last Viewed' section:
Pre-condition: User should have accessed 8 or less than 8 different VOD contents.
Steps:
1. Launch Voot Kids app.
2. Login/Sign up with valid credential
3. Navigate to Watch tab
4. Scroll till 'Last Viewed' section.
5. Observe the number of cards present under this section.</t>
  </si>
  <si>
    <t>All 8 cards should be displayed under 'Last Watched' section if user watches 8 VOD contents.
If user watches less than 8 contents - list of all the watched cards should be displayed in this section.</t>
  </si>
  <si>
    <t>VK_1501</t>
  </si>
  <si>
    <t>Verify the cards removal order under 'Last Viewed' section when user watches more than 8 VOD contents:
Pre-condition: User should have accessed &gt; 8 different VOD contents
Steps:
1. Launch Voot Kids app.
2. Login/Sign up with valid credential
3. Navigate to Watch tab
4. Scroll till 'Last Viewed' section.
5. Observe the displayed cards order under this section.</t>
  </si>
  <si>
    <t>VK_1502</t>
  </si>
  <si>
    <t>Verify the type of cards available under 'Last Viewed' section
Pre-condition: User should have accessed any VOD content/s
Steps:
1. Launch Voot Kids app
2. Login/Sign up with valid credential
3. Navigate to Watch tab
4. Login with valid credentials
5. Scroll till 'Last Viewed' section.
6. Verify the type of cards present in Last Viewed Section</t>
  </si>
  <si>
    <r>
      <t xml:space="preserve">Only </t>
    </r>
    <r>
      <rPr>
        <b/>
        <sz val="11"/>
        <rFont val="Calibri"/>
      </rPr>
      <t xml:space="preserve">Episode </t>
    </r>
    <r>
      <rPr>
        <sz val="11"/>
        <color rgb="FF000000"/>
        <rFont val="Calibri"/>
      </rPr>
      <t>type of cards should be present under this tray.
Shows/Character tile should not be listed in last watched section</t>
    </r>
  </si>
  <si>
    <t>VK_1503</t>
  </si>
  <si>
    <t>Verify episode card metadata for partially watched contents:
Steps :
1. Launch Voot Kids app
2. Complete Signup process
3. Play any video and close the player before completing the playback
4. Navigate to Watch tab
5. Scroll down till 'Last Viewed' section
6. Verify the Card metadata</t>
  </si>
  <si>
    <t>VK_1504</t>
  </si>
  <si>
    <t>Verify episode card metadata for completely watched contents:
Steps :
1. Launch Voot Kids app
2. Complete Signup process
3. Play any video and close the player after completly watching.
4. Navigate to Watch tab
5. Scroll down till 'Last Viewed' section
6. Verify the Card metadata</t>
  </si>
  <si>
    <t>VK_1505</t>
  </si>
  <si>
    <t>Verify 'Clear' link functionality:
Precondition : Few Episode cards should be present in Last Viewed section
Steps :
1. Launch Voot Kids app
2. Login/Sign up with valid credential
3. Navigate to Watch tab
4. Scroll till 'Last Viewed' section.
5. Tap on clear link text.
6. Observe the behavior.</t>
  </si>
  <si>
    <t>VK_1506</t>
  </si>
  <si>
    <t>Verify the functionality of 'Yes' option in clear link confirmation message:
Precondition : Few Episode cards should be present in Last Viewed section
Steps :
1. Launch Voot Kids app
2. Login/Sign up with valid credentail
3. Navigate to Watch tab
4. Scroll till 'Last Viewed' section.
5. Tap on clear link text.
6. Tap on 'Yes' in confirmation message.
7. Observe the behavior.</t>
  </si>
  <si>
    <t xml:space="preserve">User should able to tap on  'Yes'  button and All the 'Last Viewed' assets should be deleted from Watch tab as well same same set of episode cards from My Stuff - Last Viewed section .
</t>
  </si>
  <si>
    <t>VK_1507</t>
  </si>
  <si>
    <t>Verify the functionality of 'No' option in clear link confirmation message:
Precondition : Few Episode cards should be present in Last Viewed section
Steps :
1. Launch Voot Kids app
2. Login/Sign up with valid credential
3. Navigate to Watch tab
4. Scroll till 'Last Viewed' section.
5. Tap on clear link text.
6. Tap on 'No' in confirmation message.
7. Observe the behavior.</t>
  </si>
  <si>
    <t>VK_1508</t>
  </si>
  <si>
    <t>Verify availability of 'Last Viewed' section.
Steps:
1. Launch Voot Kids App
2. Login/Sign up with valid credential
3. Navigate to Read tab
4. Scroll down and Look for 'Last Viewed' section.
5. Access different EBooks
6. Navigate back to Read tab
7. Look for 'Last Viewed' section.</t>
  </si>
  <si>
    <t>First App Launch/Till user Read any content - Last Viewed section should not appear under Read tab.
Last Viewed section should appear if a Reader player is Launched.</t>
  </si>
  <si>
    <t>VK_1509</t>
  </si>
  <si>
    <t>Verify the position of 'Last Viewed' tray in Read Tab
Pre-condition: User should have accessed any Ebook card/s
Steps:
1. Launch Voot Kids App
2. Login/Sign up with credential
3. Navigate to Read tab
4. Scroll down the screen
5. Observe the 'Last Viewed' tray position</t>
  </si>
  <si>
    <t>Last Viewed' section should be below the Carousel section</t>
  </si>
  <si>
    <t>VK_1510</t>
  </si>
  <si>
    <t>Verify the UI of 'Last Viewed' section in Read tab:
Pre-condition: User should have accessed any Ebook card/s
Steps:
1. Launch Voot Kids app
2. Login/Sign up with valid credential
3. Navigate to Read tab
4. Scroll till 'Last Viewed' section.
5. Observe the section UI.</t>
  </si>
  <si>
    <t>Last Viewed' section should consist of below elements:
 - Tray title should be 'Last Viewed'
 - Clear button with underlined
 - List of Ebook cards(partially/completely Read)
Note: See All button should NOT be displayed in this section.</t>
  </si>
  <si>
    <t>VK_1511</t>
  </si>
  <si>
    <t>Verify the no.of cards present under 'Last Viewed' section:
Pre-condition: User should have accessed 8 or less than 8 different Ebooks
Steps:
1. Launch Voot Kids app.
2. Login/Sign up with valid credential
3. Navigate to Read tab
4. Scroll till 'Last Viewed' section.
5. Observe the number of cards present under this section.</t>
  </si>
  <si>
    <t>All 8 cards should be displayed under 'Last Viewed' section if user accessed 8 EBooks
If user Accessed less than 8 Cards - list of all the Ebook cards should be displayed in this section.</t>
  </si>
  <si>
    <t>VK_1512</t>
  </si>
  <si>
    <t>Verify the cards removal order under 'Last Viewed' section when user has accessed more than 8 Ebooks
Pre-condition: User should have accessed &gt; 8 different Ebooks
Steps:
1. Launch Voot Kids app.
2. Login/Sign up with valid credential
3. Navigate to Read tab
4. Scroll till 'Last Viewed' section.
5. Observe the displayed cards order under this section.</t>
  </si>
  <si>
    <t>If user has accessed more than 8 cards, then cards should remove from this section in FIFO order.</t>
  </si>
  <si>
    <t>VK_1513</t>
  </si>
  <si>
    <t>Verify the type of cards available under 'Last Viewed' section in Read Tab
Pre-condition: User should have accessed any Ebook card/s
Steps:
1. Launch Voot Kids app
2. Login/Sign up with valid credential
3. Navigate to Read tab
4. Login with valid credentials
5. Scroll till 'Last Viewed' section.
6. Verify the type of cards present in Last Viewed Section</t>
  </si>
  <si>
    <t>Only Ebook cards should be present under this tray.</t>
  </si>
  <si>
    <t>VK_1514</t>
  </si>
  <si>
    <t>Ebook card metadata</t>
  </si>
  <si>
    <t>Verify Book card metadata for partially read book:
Steps :
1. Launch Voot Kids app
2. Complete Signup process
3. Read any book and close the Reader player before completing
4. Navigate to Read tab
5. Scroll till 'Last Viewed' section.
6. Verify the Card metadata</t>
  </si>
  <si>
    <t>Not implemented the read icon-&gt;Property issue</t>
  </si>
  <si>
    <t>VK_1515</t>
  </si>
  <si>
    <t>Verify Book card metadata for completely read book:
Steps :
1. Launch Voot Kids app
2. Complete Signup process
3. Read any book and close the Reader player after completly reading the book.
4. Navigate to Read tab
5. Scroll till 'Last Viewed' section.
6. Verify the Card metadata</t>
  </si>
  <si>
    <t>VK_1516</t>
  </si>
  <si>
    <t>Verify 'Clear' link functionality:
Precondition : Few Ebook cards should be present in Last Viewed section
Steps :
1. Launch Voot Kids app
2. Login/Sign up with valid credential
3. Navigate to Read tab
4. Scroll down till Last Viewed section
5. Tap on clear link text.
6. Observe the behavior.</t>
  </si>
  <si>
    <t>VK_1517</t>
  </si>
  <si>
    <t>Verify the functionality of 'Yes' option in clear link confirmation message:
Precondition : Few Ebook cards should be present in Last Viewed section
Steps :
1. Launch Voot Kids app
2. Login/Sign up with valid credential
3. Navigate to Read tab
4. Scroll down till Last Viewed section
5. Tap on Clear link text.
6. Tap on 'Yes' in confirmation message.
7. Observe the behavior.</t>
  </si>
  <si>
    <t xml:space="preserve">User should able to tap on  'Yes'  button and All the 'Last Viewed' assets should be deleted from Ebook tab as well same same set of Ebook cards from My Stuff - Last Viewed section .
</t>
  </si>
  <si>
    <t>VK_1518</t>
  </si>
  <si>
    <t>Verify the functionality of 'No' option in clear link confirmation message:
Precondition : Few Ebook cards should be present in Last Viewed section
Steps :
1. Launch Voot Kids app
2. Navigate to Read tab
3. Scroll down till Last Viewed section
4. Tap on clear link text.
5. Tap on 'No' in confirmation message.
6. Observe the behavior.</t>
  </si>
  <si>
    <t>VK_1519</t>
  </si>
  <si>
    <t>Verify availability of 'Last Viewed' section.
Steps:
1. Launch Voot Kids App
2. Login/Sign up with valid credential
3. Navigate to Listen tab
4. Scroll down and Look for 'Last Viewed' section.
5. Access different Audio Books
6. Navigate back to Listen tab
7. Look for 'Last Viewed' section.</t>
  </si>
  <si>
    <t>First App Launch/Till user Listen any content - Last Viewed section should not appear under Listen tab.
Last Viewed section should appear if an Audio player is Launched.</t>
  </si>
  <si>
    <t>VK_1520</t>
  </si>
  <si>
    <t>Verify the position of 'Last Viewed' tray in Listen Tab
Pre-condition: User should have accessed any Audio book card/s
Steps:
1. Launch Voot Kids App
2. Login/Sign up with valid credential
3. Navigate to Listen tab
4. Scroll down the screen
5. Observe the 'Last Viewed' tray position</t>
  </si>
  <si>
    <t>VK_1521</t>
  </si>
  <si>
    <t>Verify the UI of 'Last Viewed' section in Listen Tab:
Pre-condition: User should have accessed any Audio book card/s
Steps:
1. Launch Voot Kids app
2. Login/Sign up with valid credential
3. Navigate to Listen tab
4. Scroll till 'Last Viewed' section.
5. Observe the section UI.</t>
  </si>
  <si>
    <t>Last Viewed' section should consist of below elements:
 - Tray title should be 'Last Viewed'
 - Clear button with underlined
 - List of Audio Book cards(partially/completely Listen)
Note: See All button should NOT be displayed in this section.</t>
  </si>
  <si>
    <t>VK_1522</t>
  </si>
  <si>
    <t>Verify the no.of cards present under 'Last Viewed' section:
Pre-condition: User should have accessed 8 or less than 8 different Audio Books
Steps:
1. Launch Voot Kids app.
2. Login/Sign up with valid credential
3. Navigate to Listen tab
4. Scroll till 'Last Viewed' section.
5. Observe the number of cards present under this section.</t>
  </si>
  <si>
    <t>All 8 cards should be displayed under 'Last Viewed' section if user accessed 8 Audio Books
If user Accessed less than 8 Cards - list of all the Audio book cards should be displayed in this section.</t>
  </si>
  <si>
    <t>VK_1523</t>
  </si>
  <si>
    <t>Verify the cards removal order under 'Last Viewed' section when user has accessed more than 8 Audio Books
Pre-condition: User should have accessed &gt; 8 different Audio books
Steps:
1. Launch Voot Kids app.
2. Login/Sign up with valid credential
3. Navigate to Listen tab
4. Scroll till 'Last Viewed' section.
5. Observe the displayed cards order under this section.</t>
  </si>
  <si>
    <t>VK_1524</t>
  </si>
  <si>
    <t>Verify the type of cards available under 'Last Viewed' section in Listen Tab
Pre-condition: User should have accessed any Audio book card/s
Steps:
1. Launch Voot Kids app
2. Login with valid credentials
3. Navigate to Listen tab
4. Scroll till 'Last Viewed' section.
5. Verify the type of cards present in Last Viewed Section</t>
  </si>
  <si>
    <t>Only Audio book cards should be present under this tray.</t>
  </si>
  <si>
    <t>VK_1525</t>
  </si>
  <si>
    <t>Audio book card metadata</t>
  </si>
  <si>
    <t>Verify Audio card metadata for partially watched contents:
Steps :
1. Launch Voot Kids app
2. Complete Signup process
3. Play any Audio content and close the Audio player before completing the playback
4. Navigate to Listen tab
5. Scroll down till Last Viewed section
6. Verify the Card metadata</t>
  </si>
  <si>
    <t>VK_1526</t>
  </si>
  <si>
    <t>Verify Audio card metadata for completely watched contents:
Steps :
1. Launch Voot Kids app
2. Complete Signup process
3. Play any audio content and close the Audio player after completly watching.
4. Navigate to Listen tab
5. Scroll down till Last Viewed section
6. Verify the Card metadata</t>
  </si>
  <si>
    <t>VK_1527</t>
  </si>
  <si>
    <t>Verify 'Clear' link functionality:
Precondition : Few Audio book cards should be present in Last Viewed section
Steps :
1. Launch Voot Kids app
2. Login/Sign up with valid credential
3. Navigate to Listen tab
4. Scroll down till Last Viewed section
5. Tap on clear link text.
6. Observe the behavior.</t>
  </si>
  <si>
    <t>VK_1528</t>
  </si>
  <si>
    <t>Verify the functionality of 'Yes' option in clear link confirmation message:
Precondition : Few Audio book cards should be present in Last Viewed section
Steps :
1. Launch Voot Kids app
2. Login/Sign up with valid credential
3. Navigate to Listen tab
4. Scroll down till Last Viewed section
5. Tap on clear link text.
6. Tap on 'Yes' in confirmation message.
7. Observe the behavior.</t>
  </si>
  <si>
    <t xml:space="preserve">User should able to tap on  'Yes'  button and All the 'Last Viewed' assets should be deleted from Listen tab as well same same set of Audiobook cards from My Stuff - Last Viewed section .
</t>
  </si>
  <si>
    <t>VK_1529</t>
  </si>
  <si>
    <t>Verify the functionality of 'No' option in clear link confirmation message:
Precondition : Few Audio book cards should be present in Last Viewed section
Steps :
1. Launch Voot Kids app
2. Login/Sign up with valid credential
3. Navigate to Listen tab
4. Scroll down till Last Viewed section
5. Tap on clear link text.
6. Tap on 'No' in confirmation message.
7. Observe the behavior.</t>
  </si>
  <si>
    <t>VK_1530</t>
  </si>
  <si>
    <t>Tray title</t>
  </si>
  <si>
    <t xml:space="preserve">Verify the functionality by tapping on any Tray title 
Steps :
1. Launch Voot Kids app
2. Tap on any tray title (Eg. Last viewed from My stuff tab)
3. Observe the behaviour
Note: TC should be executed and verified for all tray titles under all tabs across the app </t>
  </si>
  <si>
    <t>Tapping on tray name title should be navigated to list view page and all contents should be loaded in list view page.
Note: Tray title should be functional even if there are less than 8 cards</t>
  </si>
  <si>
    <t>Email sent by Niharika.
Subject - Voot Kids - Need Confirmation regarding VKIOS-755</t>
  </si>
  <si>
    <t>VK_1531</t>
  </si>
  <si>
    <t>Show detail Page</t>
  </si>
  <si>
    <t>Verify the Coach Card for Download Episodes when user lands on the Show detail page for the first time:
Steps:
1. Launch Voot Kids app
2. Complete Sign Up/Login process
3. Navigate to Watch tab
4. Navigate to any show detail page for the 1st time
5. Observe the coach card</t>
  </si>
  <si>
    <t>Following Coach Card with message should be displayed when user lands on show detail page for the first time :
- Message should be displayed as "Click here to download this video and watch offline"</t>
  </si>
  <si>
    <t>Voot Kids_Product requirements V5.docx - Page 77</t>
  </si>
  <si>
    <t>VK_1532</t>
  </si>
  <si>
    <t>Show detail Page Coach card - Outside the overlay</t>
  </si>
  <si>
    <t>Verify the functionality by tapping outside the coach card overlay
Steps:
1. Launch Voot Kids app
2. Complete Sign Up/Login process
3. Navigate to Watch tab
4. Navigate to any show detail page for the 1st time
5. Look for coach card
6. Tap on outside the overlay
7. Observe the behaviour</t>
  </si>
  <si>
    <t>VK_1533</t>
  </si>
  <si>
    <t>Ebook program info page</t>
  </si>
  <si>
    <t>Verify the Coach Card for Download Book when user lands on the Ebook program info page for the first time:
Steps:
1. Launch Voot Kids app
2. Complete Sign Up/Login process
3. Navigate to Read tab
4. Navigate to any Ebook program info page for the 1st time
5. Observe the coach card</t>
  </si>
  <si>
    <t>Following Coach Card with message should be displayed when user lands on Ebook program info page for the first time :
- Message should be displayed as “Click here to download this book and Read offline “</t>
  </si>
  <si>
    <t>VK_1534</t>
  </si>
  <si>
    <t>Ebook program info page Coach card - Outside the overlay</t>
  </si>
  <si>
    <t>Verify the functionality by tapping outside the coach card overlay
Steps:
1. Launch Voot Kids app
2. Complete Sign Up/Login process
3. Navigate to Read tab
4. Navigate to any Ebook program info page for the 1st time
5. Look for coach card
6. Tap on outside the overlay
7. Observe the behaviour</t>
  </si>
  <si>
    <t>VK_1535</t>
  </si>
  <si>
    <t>Audiobook Program info page</t>
  </si>
  <si>
    <t>Verify the Coach Card for Download Audiobook when user lands on the Audiobook detail page for the first time:
Steps:
1. Launch Voot Kids app
2. Complete Sign Up/Login process
3. Navigate to Listen tab
4. Navigate to any Audiobook program info page for the 1st time
5. Observe the coach card</t>
  </si>
  <si>
    <t>Following Coach Card with message should be displayed when user lands on Ebook program info page for the first time :
- Message should be displayed as “Click here to download this audiobook and listen offline “</t>
  </si>
  <si>
    <t>VK_1536</t>
  </si>
  <si>
    <t>Audiobook Program info page Coach card - Outside the overlay</t>
  </si>
  <si>
    <t>Verify the functionality by tapping outside the coach card overlay
Steps:
1. Launch Voot Kids app
2. Complete Sign Up/Login process
3. Navigate to Listen tab
4. Navigate to any Audiobook program info page for the 1st time
5. Look for coach card
6. Tap on outside the overlay
7. Observe the behaviour</t>
  </si>
  <si>
    <t>VK_1537</t>
  </si>
  <si>
    <t>Auto Zoom - Default State</t>
  </si>
  <si>
    <t>Verify the Auto Zoom default state:
Steps:
1. Launch Voot Kids app.
2. Login/Sign up with valid credentials.
3. Play any Ebook.
4. Double tap on Reader to access reader controls.
5. Tap on Options/Settings icon.
6. Observe the default state for 'Auto Zoom' option.</t>
  </si>
  <si>
    <t>Auto Zoom option should be in OFF state by default.</t>
  </si>
  <si>
    <t>VKIDS-1729 - Comments Section</t>
  </si>
  <si>
    <t>VK_1538</t>
  </si>
  <si>
    <t>Auto Zoom - State ON</t>
  </si>
  <si>
    <t>Verify the Auto Zoom functionality when the option is in ON state:
Pre Condition: Narration should be ON and Auto Zoom should be ON 
Steps:
1. Launch Voot Kids app.
2. Login/Sign up with valid credentials.
3. Play any Ebook.
4. Observe the reader functionality.</t>
  </si>
  <si>
    <r>
      <t xml:space="preserve">Reader pages with the word which is being narrated should Zoom in when 'Aut Zoom' feature is in ON state.
- If Narration is OFF and AutoZoom is ON, Auto Zoom should </t>
    </r>
    <r>
      <rPr>
        <b/>
        <sz val="11"/>
        <rFont val="Calibri"/>
      </rPr>
      <t xml:space="preserve">NOT </t>
    </r>
    <r>
      <rPr>
        <sz val="11"/>
        <color rgb="FF000000"/>
        <rFont val="Calibri"/>
      </rPr>
      <t xml:space="preserve">work
Note: The AutoZoom feature will work only when the Narration feature is ON </t>
    </r>
  </si>
  <si>
    <t>Zooming involved</t>
  </si>
  <si>
    <t>VK_1539</t>
  </si>
  <si>
    <t>Auto Zoom - State OFF</t>
  </si>
  <si>
    <t>Verify the Auto Zoom functionality when the option is in OFF state:
Pre Condition: Narration should be OFF and Auto Zoom should be OFF 
Steps:
1. Launch Voot Kids app.
2. Login/Sign up with valid credentials.
3. Play any Ebook.
4. Observe the reader functionality.</t>
  </si>
  <si>
    <t xml:space="preserve">Reader pages should not Auto Zoom when this feature is in OFF state.
</t>
  </si>
  <si>
    <t>Stand Up Call Discussion</t>
  </si>
  <si>
    <t>VK_1540</t>
  </si>
  <si>
    <t>Auto Zoom</t>
  </si>
  <si>
    <t>Verify the Auto Zoom feature state with respect to Narration option:
Steps:
1. Launch Voot Kids app.
2. Login/Sign Up with valid credentials.
3. Play any Ebook.
4. Turn on Narration and check 'Auto Zoom' state.
5. Turn off Narration and check 'Auto Zoom' state.</t>
  </si>
  <si>
    <t xml:space="preserve">The AutoZoom feature and Narration is independent of each other . But Auto Zoom will work only when the Narration feature is ON </t>
  </si>
  <si>
    <t>VKIDS-1619</t>
  </si>
  <si>
    <t>VKIDS-1649</t>
  </si>
  <si>
    <t>VK_1541</t>
  </si>
  <si>
    <t>Activity segmented tab</t>
  </si>
  <si>
    <t>Recent Activity</t>
  </si>
  <si>
    <t>Verify the availability of Recent Activity section for a new user or who has not watched any contents
Steps:
1. Launch Voot Kids app
2. Complete Sign Up process
3. Navigate to Parent Zone and enter valid PIN
4. Scroll down to Activity tab
5. Look for Recent Activity section</t>
  </si>
  <si>
    <t>Message "Nothing Here" should be displayed under Recent Activity section for a new user</t>
  </si>
  <si>
    <t>Voot Kids Queries</t>
  </si>
  <si>
    <t>sign up involved</t>
  </si>
  <si>
    <t>VK_1542</t>
  </si>
  <si>
    <t>Verify the UI of 'Recent Activity' section in Activity Segmented tab
Pre Condition: User should have watched 5 or more than 5 cards from different card type
Steps:
1. Launch Voot Kids app
2. Complete Sign Up process
3. Tap on Profile icon
4. Navigate to Parent Zone and enter valid PIN
5. Scroll till 'Recent Activity' section in Activity segmented tab
6. Observe the section UI.</t>
  </si>
  <si>
    <t>Recent Activity' section should consist of below elements:
 - Section title should be 'Recent Activity'
 - List of cards(partially/completely watched)
 - Each card should have curved edges
 - Maximum of 5 Cards should be displayed here
Note: See All button should NOT be displayed in this section.</t>
  </si>
  <si>
    <t>https://app.zeplin.io/project/5b3cf46582f66e944b71cc90/screen/5b3cf872a3078df22df2bcb0</t>
  </si>
  <si>
    <t>VK_1543</t>
  </si>
  <si>
    <t>Recent Activity - Card Count</t>
  </si>
  <si>
    <t>Verify the no.of cards present under 'Recent Activity' section:
Pre Condition: User should have watched 5 or more than 5 cards from different card type.
Steps:
1. Launch Voot Kids app
2. Complete Sign Up process
3. Tap on rofile icon
4. Navigate to Parent Zone and enter valid PIN
5. Scroll till 'Recent Activity' section in Activity segmented tab
4. Observe the number of cards present under this section.</t>
  </si>
  <si>
    <t>Only 5 items should be displayed in this section. 
Note: This section contains both partially watched &amp; completely watched data</t>
  </si>
  <si>
    <t>Edutainement Requirements v2 - Page No 7</t>
  </si>
  <si>
    <t>VK_1544</t>
  </si>
  <si>
    <t>Recent Activity - Card Removal Order</t>
  </si>
  <si>
    <t>Verify the cards removal order under 'Recent Activity' section when user watches more than 5 cards:
Steps:
1. Launch Voot Kids app
2. Complete Sign Up process.
3. Watch any 5 contents from different category.(partial/complete)
4. Tap on Profile icon
5. Navigate to Parent Zone and enter valid PIN
6. Scroll till 'Recent Activity' section in Activity segmented tab
7. Observe the displayed cards order under this section.
8. Repeat Step 3 to Step 7 by watching some more contents.</t>
  </si>
  <si>
    <t>Only 5 items should be displayed in this section. If user watches more than 5 contents, then cards should remove from this section in FIFO order.</t>
  </si>
  <si>
    <t>VK_1545</t>
  </si>
  <si>
    <t>Recent Activity -Type of cards</t>
  </si>
  <si>
    <t>Verify the type of cards available under 'Recent Activity' section
Pre Condition: User should have watched 5 or more than 5 cards from different card type.
Steps:
1. Launch Voot Kids app
2. Complete Sign Up process
3. Tap on Profile icon
4. Navigate to Parent Zone and enter valid PIN
5. Scroll till 'Recent Activity' section in Activity segmented tab
6. Verify the different type of cards present in this section</t>
  </si>
  <si>
    <t>Following type of  cards should be present
- Episodes
- Books
- Audio
Shows/Character tile should not be listed in last watched section</t>
  </si>
  <si>
    <t>VK_1546</t>
  </si>
  <si>
    <t>Recent Activity - Card metadata</t>
  </si>
  <si>
    <t>Verify metadata for the cards present under 'Recent Activity' section:
Pre Condition: User should have watched an Episode,Audio book,Ebooks
Steps:
1. Launch Voot Kids app
2. Complete Sign Up process
3. Tap on Profile icon
4. Navigate to Parent Zone and enter valid PIN
5. Scroll till 'Recent Activity' section in Activity segmented tab
6. Verify the card metadata</t>
  </si>
  <si>
    <t>Card metadata should have below mentioned items:
1. Episode - Episode title, thumbnail Image, Watch icon &amp; last watched duration(in seconds/in minutes/in hours/in days ago)
2. Audio book - Aduio book title, thumbnail Image, Music icon &amp; last watched duration(in seconds/in minutes/in hours/in days ago)
3. Ebook - Ebook title, thumbnail Image, Book icon &amp; last watched duration(in seconds/in minutes/in hours/in days ago)
- Small Timer icon present before the last seen data</t>
  </si>
  <si>
    <t>VK_1547</t>
  </si>
  <si>
    <t>Recent Activity - Last seen data</t>
  </si>
  <si>
    <t>Verify the Last seen data is updated accordingly as the time moves forward in Recent Activity section:
Steps:
1. Launch Voot Kids app
2. Complete Sign Up process
3. Play an Episode,Audio book,Ebooks
4. After certain time Navigate to Parent Zone and enter valid PIN
5. Scroll till 'Recent Activity' section in Activity segmented tab
6. Verify the card metadata displayed for last seen data</t>
  </si>
  <si>
    <t>Last seen data should be updated accordingly in proper time format basis deivice time( Mins ago, hours ago, days ago)</t>
  </si>
  <si>
    <t>Recent Activity - Card Navigation</t>
  </si>
  <si>
    <t>Verify the navigation by tapping on any of the cards from Recent Activity section:
Pre Condition: User should have watched an Episode,Audio book, Ebook
Steps:
1. Launch Voot Kids app
2. Complete Sign Up process
3. Tap on Profile icon
4. Navigate to Parent Zone and enter valid PIN
5. Scroll till 'Recent Activity' section in Activity segmented tab
6. Tap on the cards and observe the navigation</t>
  </si>
  <si>
    <t>All the Cards present in 'Recent Activity' tray should be non-functional</t>
  </si>
  <si>
    <t>VKIOS-1323</t>
  </si>
  <si>
    <t>VKIDS-1618</t>
  </si>
  <si>
    <t>VKIDS-1651</t>
  </si>
  <si>
    <t>VK_1549</t>
  </si>
  <si>
    <t>Activity segmented tab UI</t>
  </si>
  <si>
    <t>Verify the UI of Activity Segmented tab UI
Steps:
1. Launch Voot Kids app
2. Complete Sign Up process.
3. Tap on Profile icon
4. Navigate to Parent Zone and enter valid PIN
5. Scroll down to Activity segmented tab and Observe the UI</t>
  </si>
  <si>
    <t xml:space="preserve">Activity segmented tab UI should have below mentioned items:
1. Activity segmented should be highlighted by default with white colour segmented tab
2. Rewards tray with locked/unlocked stickers/Trophies
3. Usuage Stats with  'Day' , 'Week' , 'Month' tabs mentioned with time period written specific to the selected option.
4. Usage stats of Watch,Read,Listen,Learn with logo and number of Episodes,pages,audio stories,questions written
5. App Usage Hour
5. Learn stats , with all 5 skills displayed below. 
6. Recent activity with last 5 contents watched content by a kid
</t>
  </si>
  <si>
    <t>Mob: https://zpl.io/VxYdkpg
Tab : https://zpl.io/VqEJAr6</t>
  </si>
  <si>
    <t>VK_1550</t>
  </si>
  <si>
    <t>Verify the positioning of Rewards tray in Parent Zone
Steps:
1. Launch Voot Kids app
2. Complete Sign Up process
3. Tap on Profile icon
4. Navigate to Parent Zone and enter valid PIN
5. Scroll down to Activity tab
4. Observe the Rewards tray availability</t>
  </si>
  <si>
    <t>Rewards tray should be displayed below the Activity segmented tab in Parent Zone</t>
  </si>
  <si>
    <t>Verify the UI of Rewards tray under Activity tab in Parent Zone when kid has not earned any sticker/new user:
Steps:
1. Launch Voot Kids app
2. Complete Sign Up process
3. Tap on Profile icon
4. Navigate to Parent Zone and enter valid PIN
5. Scroll down to Activity tab
4. Observe the UI of Rewards tray</t>
  </si>
  <si>
    <t>Rewards tray UI should have below mentioned items:
- Tray Title - Rewards
- 3 Stickers in grey colour (Locked state)
- 'See All' button should be displayed by default</t>
  </si>
  <si>
    <t>https://docs.google.com/document/d/10t-PhDqcWS3xq5tlbS3y-w-VENlW4ujwiZFnvjuZ3wA/edit
Page No 16
https://app.zeplin.io/project/5b3cf46582f66e944b71cc90/screen/5b3cf872a3078df22df2bcb0</t>
  </si>
  <si>
    <t>VK_1552</t>
  </si>
  <si>
    <t>Verify the UI of Rewards tray under Activity tab in Parent Zone  when kid has not earned any stickers/new user:
Steps:
1. Launch Voot Kids app
2. Complete Sign Up process
3. Tap on Profile icon
4. Navigate to Parent Zone and enter valid PIN
5. Scroll down to Activity tab
6. Observe the UI of Rewards tray</t>
  </si>
  <si>
    <t>Rewards tray UI should have below mentioned items:
- Tray Title - Rewards
- 5 Stickers in grey colour (Locked state)
- 'See All' button should be displayed by default</t>
  </si>
  <si>
    <t>https://docs.google.com/document/d/10t-PhDqcWS3xq5tlbS3y-w-VENlW4ujwiZFnvjuZ3wA/edit
Page No 16
https://app.zeplin.io/project/5b3cf46582f66e944b71cc90/screen/5b3cfb4bcd30b933615c508a</t>
  </si>
  <si>
    <t>VKIDS-1692</t>
  </si>
  <si>
    <t>VK_1553</t>
  </si>
  <si>
    <t>Verify the UI of Rewards tray under Activity tab in Parent Zone post earning any stickers:
Steps:
1. Launch Voot Kids app
2. Complete Sign Up process
3. Tap on Profile icon
4. Navigate to Parent Zone and enter valid PIN
5. Scroll down to Activity tab
6. Observe the stickers UI state</t>
  </si>
  <si>
    <t>Edutainment Requirements v2 - Page No. 15
https://app.zeplin.io/project/5b3cf46582f66e944b71cc90/screen/5b3cf872a3078df22df2bcb0
https://app.zeplin.io/project/5b3cf46582f66e944b71cc90/screen/5b3cfb4bcd30b933615c508a</t>
  </si>
  <si>
    <t>VK_1554</t>
  </si>
  <si>
    <t>Rewards tray - CTA button availability</t>
  </si>
  <si>
    <t>Verify the available CTA button in Rewards tray if user has unlocked or locked stickers
Steps:
1. Launch Voot Kids app
2. Complete Sign Up process
3. Tap on Profile icon
4. Navigate to Parent Zone and enter valid PIN
5. Scroll down to Activity tab
6. Observe the available CTA button in Rewards tray</t>
  </si>
  <si>
    <t>By default 'See All' button should be avaialble if user has locked or unlocked stickers</t>
  </si>
  <si>
    <t>https://app.zeplin.io/project/5b3cf46582f66e944b71cc90/screen/5b3cf872a3078df22df2bcb0
Edutainment Requirements v2 - Page No. 15</t>
  </si>
  <si>
    <t>VK_1555</t>
  </si>
  <si>
    <t>Verify the available CTA button in Rewards tray if user has unlocked &lt; 6 Stickers
Steps:
1. Launch Voot Kids app
2. Complete Sign Up process
3. Tap on Profile icon
4. Navigate to Parent Zone and enter valid PIN
5. Scroll down to Activity tab
6. Observe the available CTA button in Rewards tray</t>
  </si>
  <si>
    <t>https://app.zeplin.io/project/5b3cf46582f66e944b71cc90/screen/5b3cfb4bcd30b933615c508a
Edutainment Requirements v2 - Page No. 15</t>
  </si>
  <si>
    <t>VK_1556</t>
  </si>
  <si>
    <t>Verify the available CTA button in Rewards tray if user has unlocked 3 Stickers
Steps:
1. Launch Voot Kids app
2. Complete Sign Up process
3. Tap on Profile icon
4. Navigate to Parent Zone and enter valid PIN
5. Scroll down to Activity tab
6. Observe the available CTA button in Rewards tray</t>
  </si>
  <si>
    <t>VK_1557</t>
  </si>
  <si>
    <t>Verify the available CTA button in Rewards tray if user has unlocked 6 Stickers
Steps:
1. Launch Voot Kids app
2. Complete Sign Up process
3. Tap on profile icon
4. Navigate to Parent Zone and enter valid PIN
5. Scroll down to Activity tab
6. Observe the available CTA button in Rewards tray</t>
  </si>
  <si>
    <t>VK_1558</t>
  </si>
  <si>
    <t>Verify the available CTA button in Rewards tray if user has unlocked &gt; 3 Stickers
Pre condition: User should have unlocked &gt;3 stickers
Steps:
1. Launch Voot Kids app
2. Complete Sign Up process
3. Tap on Profile icon
4. Navigate to Parent Zone and enter valid PIN
5. Scroll down to Activity tab
6. Observe the available CTA button in Rewards tray</t>
  </si>
  <si>
    <t>CTA should be  "SEE ALL"  if user has earned more than 3 stickers</t>
  </si>
  <si>
    <t>edu</t>
  </si>
  <si>
    <t>VK_1559</t>
  </si>
  <si>
    <t>Verify the available CTA button in Rewards tray if user has unlocked &gt; 6 Stickers
Pre condition: User should have unlocked &gt;6 stickers
Steps:
1. Launch Voot Kids app
2. Complete Sign Up process
3. Tap on Profile icon
4. Navigate to Parent Zone and enter valid PIN
5. Scroll down to Activity tab
6. Observe the available CTA button in Rewards tray</t>
  </si>
  <si>
    <t>CTA should be  "SEE ALL"  if user has earned more than 6 stickers</t>
  </si>
  <si>
    <t>VKIDS-1848</t>
  </si>
  <si>
    <t>Verify the functionality of See All button in Rewards tray
Steps:
1. Launch Voot Kids app
2. Complete Sign Up process
3. Tap on Profile icon
4. Navigate to Parent Zone and enter valid PIN
5. Scroll down to Activity tab
6. Tap on 'See All' button in Rewards tray
7. Observe the behaviour</t>
  </si>
  <si>
    <t>Tapping on 'See All' button should navigate to list view page of Rewards page containing all locked and unlocked stickers &amp; Trophies</t>
  </si>
  <si>
    <t>https://docs.google.com/document/d/10t-PhDqcWS3xq5tlbS3y-w-VENlW4ujwiZFnvjuZ3wA/edit
Page 15</t>
  </si>
  <si>
    <t>VK_1561</t>
  </si>
  <si>
    <t>Usage Stats UI</t>
  </si>
  <si>
    <t>Verify the UI of Usage Stats tray under Activity tab in Parent Zone when accessing screen:
Steps:
1. Launch Voot Kids app
2. Complete Sign Up process.
3. Access app features for sometime.
4. Tap on Profile icon
5. Navigate to Parent Zone and enter valid PIN
6. Scroll down to Activity tab
7. Observe the UI of Usage Stats</t>
  </si>
  <si>
    <t>Edutainment Requirements V2 - Page 17</t>
  </si>
  <si>
    <t>VK_1562</t>
  </si>
  <si>
    <t>Usage Stats - App usage hours</t>
  </si>
  <si>
    <t>Verify the App usage data under Activity data if user has accessed &lt; 1 hour since installing first time:
Steps:
1. Launch Voot Kids app
2. Complete Sign Up process.
3. Use app for less than hour.(Eg. 45 Mins )
4. Tap on Profile icon
5. Navigate to Parent Zone and enter valid PIN
6. Scroll down to Activity tab
7. Observe the App usage data</t>
  </si>
  <si>
    <t>App usage data should be shown has "0 Hours" if user accessed the app for &lt; 1 hour since installing first time</t>
  </si>
  <si>
    <t xml:space="preserve">Not Implemented-&gt; 'Hours' section is not implemented completely </t>
  </si>
  <si>
    <t>VK_1563</t>
  </si>
  <si>
    <t>Verify the App usage data is updated under Activity data if user has accessed &gt; 1 hour since installing first time
Steps:
1. Launch Voot Kids app
2. Complete Sign Up process
3. Use app for more than 1 hour( Eg. 1 Hour 15 mins )
4. Tap on Profile icon
5. Navigate to Parent Zone and enter valid PIN
6. Scroll down to Activity tab
7. Observe the App usage data</t>
  </si>
  <si>
    <t>App usage data should be shown has "X Hous" where X = no. of hours spent on the app. 
[ Number of hours start getting calculated after completion of at least 1 hour on the app. This is app usage time and not just video or book or audio story consumption time ]</t>
  </si>
  <si>
    <t>VK_1564</t>
  </si>
  <si>
    <t>Usage Stats UI - New User</t>
  </si>
  <si>
    <t>Verify the UI of Usage Stats tray under Activity tab for New users
Steps:
1. Launch Voot Kids app
2. Complete Sign Up process
3. Tap on Profile icon
4. Navigate to Parent Zone and enter valid PIN
5. Scroll down to Activity tab
6. Observe the UI of Usage Stats</t>
  </si>
  <si>
    <t>UI of usage stats tray under Activity tab for new users should have below mentioned items:
1. Usuage Stats with  'Day' , 'Week' , 'Month' tabs
- Under “DAY” tab, today’s date should be shown
- Under "Week" tab, current week should be shown
- Under "Month" tab, Current month should be shown
2. Usage stats of Watch,Read,Listen,Learn with logo and 0 episodes, 0 pages, 0 stories, 0 questions written respectively for each card
3. Each card should have curved edges
4. App Usage Hours should be displayed as "0 hours" with text “This is the total time spent on Voot Kids app from the time of download” below the usage hours
- Mobile - Cards should be displayed in Two rows
- Tablet - Cards should be displayed in a single row</t>
  </si>
  <si>
    <t>Mob: https://zpl.io/VxYdkpg
Tab : https://zpl.io/VqEJAr6
Edutainment Requirements V2 - Page 17</t>
  </si>
  <si>
    <t>VK_1565</t>
  </si>
  <si>
    <t>Learn Stats UI - New User</t>
  </si>
  <si>
    <t>Verify the UI of Learn stats tray under Activity tab in Parent Zone for a new user
Steps:
1. Launch Voot Kids app
2. Complete Sign Up process
3. Tap on profile icon
4. Navigate to Parent Zone and enter valid PIN
5. Scroll down to Activity tab
6. Observe the UI of Learn stats</t>
  </si>
  <si>
    <t xml:space="preserve">1. Total of 5 blocks specific to each skill
2. Each skill block should have
    - Skill name written on top in white colour
    - The text below the numbers should remain same,       number should be 0 i.e. 0 correct/0 attempted. 
3. The trophy should be a locked one with no information on the level achieved.
4. Sticker information should be 0/total number of stickers available/tagged with that skill.  
</t>
  </si>
  <si>
    <t>Edutainment Requirements V2 - Page 18</t>
  </si>
  <si>
    <t>Tanisha: Dummy data is displayed and all the Learn Stat blocks are duplicated. Hence will script once API is integrated.</t>
  </si>
  <si>
    <t>VK_1566</t>
  </si>
  <si>
    <t>Learn Stats UI</t>
  </si>
  <si>
    <t>Verify the UI of Learn stats tray under Activity tab in Parent Zone
Steps:
1. Launch Voot Kids app
2. Complete Sign Up process
3. Play any skill game.
4. Tap on Profile icon
5. Navigate to Parent Zone and enter valid PIN
6. Scroll down to Activity tab
7. Observe the UI of Learn stats</t>
  </si>
  <si>
    <t>UI of Learn stats tray under Activity tab in Parent Zone should have below mentioned items:
1. Total of 5 blocks specific to each skill
2. Each skill block should have
    - Skill name written on top in white colour
    - # of stickers won/total # of stickers (all levels included) below skill name
    - Stats would show # of questions correctly answered/ # of questions attempted inside a block with Correctly answered question in green colour and total questions in white colour
    - Trophy earned till date with level number written below indicating level achieved till date
- Mobile - Each block should be displayed below one by one
- Tablet - Two blocks should be displayed in a single row</t>
  </si>
  <si>
    <t>Mob: https://zpl.io/VxYdkpg
Tab : https://zpl.io/VqEJAr6
Edutainment Requirements V2 - Page 18</t>
  </si>
  <si>
    <t>Sprint 13</t>
  </si>
  <si>
    <t>VK_1567</t>
  </si>
  <si>
    <t>Preferences Settings</t>
  </si>
  <si>
    <t>Settings retain - Logout &amp; Login same device</t>
  </si>
  <si>
    <t>Verify if Preferences settings are retained post logging out and logging from same device
Steps:
1. Launch Voot Kids app.
2. Login/Sign Up with valid credentials.
3. Navigate to parent zone screen via switch profile
4. Tap on preferences segmented tab
5. Change some settings ( Eg. Bed time/Daily usage/Email Update)
6. Logout and Login from the same device
7. Navigate back to Preferences settings in parent zone
8. Look for the settings</t>
  </si>
  <si>
    <t>Preferences settings changed should be retained when logged out and logged in from the same device</t>
  </si>
  <si>
    <r>
      <t xml:space="preserve">See All' should be </t>
    </r>
    <r>
      <rPr>
        <b/>
        <sz val="11"/>
        <rFont val="Calibri"/>
      </rPr>
      <t>NOT</t>
    </r>
    <r>
      <rPr>
        <sz val="11"/>
        <color rgb="FF000000"/>
        <rFont val="Calibri"/>
      </rPr>
      <t xml:space="preserve"> be displayed if user has unlocked &lt; 6 Stickers</t>
    </r>
  </si>
  <si>
    <t>VK_1568</t>
  </si>
  <si>
    <t>Activity Data</t>
  </si>
  <si>
    <t>Data retain - Logout &amp; Login same device</t>
  </si>
  <si>
    <t>Verify if Data in Activity tab is retained post logging out and logging from same device
Steps:
1. Launch Voot Kids app.
2. Login/Sign Up with valid credentials.
3. Navigate to parent zone screen via switch profile
4. Tap on Activity segmented tab
5. Observe the data displayed (Eg. Usgae stats/Recent activity/Learn stats)
6. Logout and Login from the same device
7. Navigate back to Activity tab in parent zone
8. Look for the data</t>
  </si>
  <si>
    <t>Data in Activity tab should be retained when logged out and logged in from the same device</t>
  </si>
  <si>
    <t>VK_1569</t>
  </si>
  <si>
    <r>
      <t xml:space="preserve">See All' should be </t>
    </r>
    <r>
      <rPr>
        <b/>
        <sz val="11"/>
        <rFont val="Calibri"/>
      </rPr>
      <t>NOT</t>
    </r>
    <r>
      <rPr>
        <sz val="11"/>
        <color rgb="FF000000"/>
        <rFont val="Calibri"/>
      </rPr>
      <t xml:space="preserve"> be displayed if user has unlocked  3 Stickers</t>
    </r>
  </si>
  <si>
    <t>Settings retain - Logout &amp; Login Different device</t>
  </si>
  <si>
    <t>Verify if Preferences settings are retained and reflected post logging out and logging from Different device
Steps:
1. Launch Voot Kids app.
2. Login/Sign Up with valid credentials in Device (Eg. Device A)
3. Navigate to parent zone screen via switch profile
4. Tap on preferences segmented tab
5. Change some settings ( Eg. Bed time/Daily usage/Email Update)
6. Logout from the device A
7. Login with same credentials in Deivce B
8. Navigate to Preferences settings in parent zone
9. Look for the settings</t>
  </si>
  <si>
    <t>Preferences settings changed should be retained when logged out and logged in from the Different device</t>
  </si>
  <si>
    <t>TC involves login in another device</t>
  </si>
  <si>
    <t>VK_1570</t>
  </si>
  <si>
    <r>
      <t xml:space="preserve">See All' should be </t>
    </r>
    <r>
      <rPr>
        <b/>
        <sz val="11"/>
        <rFont val="Calibri"/>
      </rPr>
      <t>NOT</t>
    </r>
    <r>
      <rPr>
        <sz val="11"/>
        <color rgb="FF000000"/>
        <rFont val="Calibri"/>
      </rPr>
      <t xml:space="preserve"> be displayed if user has unlocked 6 Stickers</t>
    </r>
  </si>
  <si>
    <t>Data retain - Logout &amp; Login Different device</t>
  </si>
  <si>
    <t>Verify if Data in Activity tab is retained post logging out and logging from different device
Steps:
1. Launch Voot Kids app.
2. Login/Sign Up with valid credentials in Device (Eg. Device A)
3. Navigate to parent zone screen via switch profile
4. Tap on Activity segmented tab
5. Observe the data displayed (Eg. Usgae stats/Recent activity/Learn stats)
6. Logout from the device A
7. Login with same credentials in Deivce B
8. Navigate back to Activity tab in parent zone
9. Look for the data</t>
  </si>
  <si>
    <t>Data in Activity tab should be retained when logged out and logged in from the Different device</t>
  </si>
  <si>
    <t>VK_1571</t>
  </si>
  <si>
    <t>Device Settings</t>
  </si>
  <si>
    <t>Verify if Device settings are retained post logging out and logging in from same device
Steps:
1. Launch Voot Kids app.
2. Login/Sign Up with valid credentials.
3. Navigate to Device settings
4. Change some settings ( Eg. Enable Downloads/Download Quality etc.)
5. Logout and Login from the same device
6. Navigate back to Device settings screen
7. Look for the settings</t>
  </si>
  <si>
    <t>Device settings changed should be retained when logged out and logged in from the Same device</t>
  </si>
  <si>
    <t>VK_1572</t>
  </si>
  <si>
    <t>Verify if Device settings are retained post logging out and logging in from Differnet device
Steps:
1. Launch Voot Kids app.
2. Login/Sign Up with valid credentials in Device (Eg. Device A)
3. Navigate to Device settings
4. Change some settings ( Eg. Enable Downloads/Download Quality etc.)
5. Logout from the device A
6. Login with same credentials in Deivce B
7. Navigate back to Device settings screen
8. Look for the settings</t>
  </si>
  <si>
    <t>Automation chanllenge, required to login and verify in another device</t>
  </si>
  <si>
    <r>
      <t xml:space="preserve">UI of usage stats tray under Activity tab in Parent Zone should have below mentioned items:
1. Usuage Stats with  'Day' , 'Week' , 'Month' tabs mentioned with time period written specific to the selected option.
2. Usage stats of Watch,Read,Listen,Learn with logo and number of Episodes,pages,audio stories,questions written respectively
3. Each card should have curved edges
4. App Usage Hours should be shown below the cards with text “This is the total time spent on Voot Kids app from the time of download” written below
- Mobile - Cards should be displayed in Two rows
- Tablet - Cards should be displayed in a single row
</t>
    </r>
    <r>
      <rPr>
        <sz val="11"/>
        <color rgb="FFFF00FF"/>
        <rFont val="Calibri"/>
      </rPr>
      <t>Beta Release - For Ebook, No. of ‘Books’ read should be displayed instead of number ‘Pages’ read</t>
    </r>
  </si>
  <si>
    <t>VKIDS-1312</t>
  </si>
  <si>
    <t>VKIDS-1650</t>
  </si>
  <si>
    <t>VK_1573</t>
  </si>
  <si>
    <t xml:space="preserve">Activity </t>
  </si>
  <si>
    <t>Activity Template</t>
  </si>
  <si>
    <t>Activity Question Overlay</t>
  </si>
  <si>
    <t>Verify if user is navigated to Activity Questions overlay by accessing from any of the learn section entry level points
Steps:
1. Launch Voot Kids app
2. Complete Sign Up/Login process
3. Navigate to any learn section entry point (My stuff/Learn tab/Post video playback)
4. Observe the behaviour</t>
  </si>
  <si>
    <t>Activity Questions overlay should be displayed with Questions and options to answer.</t>
  </si>
  <si>
    <t>Edutainment Requirements V2 - Page 11</t>
  </si>
  <si>
    <t>Edutainment</t>
  </si>
  <si>
    <t>VK_1574</t>
  </si>
  <si>
    <t>Verify the UI of Activity Questions overlay
Steps:
1. Launch Voot Kids app
2. Complete Sign Up/Login process
3. Navigate to any learn section entry point (My stuff/Learn tab/Post video playback)
4. Observe the UI of Activity Questions overlay</t>
  </si>
  <si>
    <t>Activity Questions overlay UI should have below mentioned items:
- Skill Name written on top in Black bold letters
- Buddy/Avatar – The buddy on the top left of the template will have the colour and expression selected as profile icon by the user either during onboarding or edited later.
- Accessory on the buddy’s head varies according to skill type
- Question - written on Top. The colour of this block will change according to skill type.
Font size varies with the length of the question. There could be three lines of text at max.
- Cross mark on top right in red colour with circle shaped
- Answer Options - each Option should have curved card edge . There could be 2, 3 or max 4 options for each question. 
- Options could be string or image or string &amp; image format.
- Progress bar at bottom with colour filled in green and rest in white colour</t>
  </si>
  <si>
    <t>String : https://zpl.io/VYBEwrm
Image : https://zpl.io/a3qBxoA
String with Image: https://zpl.io/2j4JrGW</t>
  </si>
  <si>
    <t>VK_1575</t>
  </si>
  <si>
    <t>String template</t>
  </si>
  <si>
    <t>Activity Questions overlay for String template should have below mentioned items:
- Each answer options written in string format inside the cards
- Each option should have curved edges with shadow at bottom
- Each string written in bold black colour
- Each card alligned in two rows and two columns ( Can be configurable)</t>
  </si>
  <si>
    <t>https://zpl.io/VYBEwrm</t>
  </si>
  <si>
    <t>VK_1576</t>
  </si>
  <si>
    <t>Image template</t>
  </si>
  <si>
    <t>Activity Questions overlay for Image template should have below mentioned items:
- Each answer options displayed in Image format inside the cards
- Each option should have curved edges with shadow at bottom
- Each option having unique set of Images with no string
- All cards alligned in a single row ( Can be configurable)</t>
  </si>
  <si>
    <t>https://zpl.io/a3qBxoA</t>
  </si>
  <si>
    <r>
      <t xml:space="preserve">Device settings changed should </t>
    </r>
    <r>
      <rPr>
        <b/>
        <sz val="11"/>
        <rFont val="Calibri"/>
      </rPr>
      <t>NOT</t>
    </r>
    <r>
      <rPr>
        <sz val="11"/>
        <color rgb="FF000000"/>
        <rFont val="Calibri"/>
      </rPr>
      <t xml:space="preserve"> be retained when logged out and logged in from the Different device</t>
    </r>
  </si>
  <si>
    <t>VK_1577</t>
  </si>
  <si>
    <t>String with Image template</t>
  </si>
  <si>
    <t>Activity Questions overlay for String with Image template should have below mentioned items:
- Each answer options displayed in Image with string inside the cards
- Each option should have curved edges with shadow at bottom
- String name written below each Image
- Each string written in bold black colour
- All cards alligned in a single row ( Can be configurable)</t>
  </si>
  <si>
    <t>https://zpl.io/2j4JrGW</t>
  </si>
  <si>
    <r>
      <t xml:space="preserve">Verify the UI of Activity Questions overlay for String template:
Steps:
1. Launch Voot Kids app
2. Complete Sign Up/Login process
3. Navigate to any learn section entry point (My stuff/Learn tab)
4. Select </t>
    </r>
    <r>
      <rPr>
        <b/>
        <sz val="11"/>
        <rFont val="Calibri"/>
      </rPr>
      <t>Speak Smart/Number Smart/Art Smart</t>
    </r>
    <r>
      <rPr>
        <sz val="11"/>
        <color rgb="FF000000"/>
        <rFont val="Calibri"/>
      </rPr>
      <t xml:space="preserve"> skill
5. Observe the UI of Activity Questions overlay for string template.</t>
    </r>
  </si>
  <si>
    <t>VK_1578</t>
  </si>
  <si>
    <t>Avatar Buddy</t>
  </si>
  <si>
    <t xml:space="preserve">Verify Selected Avatar picture is reflected in Activity Questions overlay:
Steps:
1. Launch Voot Kids app
2. Complete Sign Up process
3. Select avatar picture in Create profile 1st screen and complete kids profile creation
4. Navigate to any learn section entry point (My stuff/Learn tab/Post video playback)
5. Observe the Avatar Buddy in Activity Questions overlay.
</t>
  </si>
  <si>
    <t>Selected Avatar picture in create profile 1st screen should be reflected in Avatar Buddy present on top left side in Activity Questions overlay.</t>
  </si>
  <si>
    <t>Avatar icon cannot be verified</t>
  </si>
  <si>
    <t>VK_1579</t>
  </si>
  <si>
    <t>Verify Selected Avatar picture is reflected in Activity Questions overlay post Editing profile in Switch Profile screen:
Steps:
1. Launch Voot Kids app
2. Complete Sign Up process
3. Select Avatar picture in Create profile 1st screen and complete kids profile creation
4. Navigate to Switch Profile screen and tap on 'Edit this buddy'.
5. Select different avatar buddy and Save
6. Navigate to any learn section entry point (My stuff/Learn tab/Post video playback)
7. Observe the Avatar Buddy in Activity Questions overlay.</t>
  </si>
  <si>
    <t>Edited Avatar picture in Edit profile buddy should be reflected as Avatar Buddy in Activity Questions overlay present on top left side.</t>
  </si>
  <si>
    <t>VK_1580</t>
  </si>
  <si>
    <t>Avatar Buddy Accessories</t>
  </si>
  <si>
    <r>
      <t xml:space="preserve">Verify the UI of Activity Questions overlay for Image template
Steps:
1. Launch Voot Kids app
2. Complete Sign Up/Login process
3. Navigate to any learn section entry point (My stuff/Learn tab)
4. Select </t>
    </r>
    <r>
      <rPr>
        <b/>
        <sz val="11"/>
        <rFont val="Calibri"/>
      </rPr>
      <t xml:space="preserve">Discover Smart </t>
    </r>
    <r>
      <rPr>
        <sz val="11"/>
        <color rgb="FF000000"/>
        <rFont val="Calibri"/>
      </rPr>
      <t>skill
5. Observe the UI of Activity Questions overlay for Image template</t>
    </r>
  </si>
  <si>
    <t>Verify the Avatar Buddy accessories are specific to each skill:
Steps:
1. Launch Voot Kids app
2. Complete Sign Up process
3. Navigate to Learn tab
4. Tap on 'Play' on each skill card
5. Observe the Avatar Buddy accessories present on top left in Activity template</t>
  </si>
  <si>
    <t>Each accessory present on top of Avatar buddy icon should be Skill specific. 
Speak smart – Headphone
Art smart – Paint brush &amp; beret
Live Smart – Halo
Discover Smart – Space helmet
Logic Smart – Numbers
Note: Accessory can be configurable</t>
  </si>
  <si>
    <t>Edutainment Requirements V2 - Page 13</t>
  </si>
  <si>
    <t>VK_1581</t>
  </si>
  <si>
    <t>Colour of Question block</t>
  </si>
  <si>
    <t>Verify the Colour of Question block is specific to each skill
Steps:
1. Launch Voot Kids app
2. Complete Sign Up process
3. Navigate to Learn tab
4. Tap on 'Play' on each skill card
5. Observe the Colour of Question block in Activity template</t>
  </si>
  <si>
    <t>Each Colour of Question block present on Questions should be Skill specific. 
Speak smart - green
Live smart - yellow
Discover smart - Red
Number smart - light green
Art smart - light blue
[ Font size varies with the length of the question. There could be three lines of text at max. ]
Note: Can be configurable</t>
  </si>
  <si>
    <t>Edutainment Requirements V2 - Page 13
String : https://zpl.io/VYBEwrm
Image : https://zpl.io/a3qBxoA
String with Image: https://zpl.io/2j4JrGW</t>
  </si>
  <si>
    <t>Cannot determine color</t>
  </si>
  <si>
    <t>VK_1582</t>
  </si>
  <si>
    <t xml:space="preserve"> Learn Tab - Activity Questions Overlay - Cross mark</t>
  </si>
  <si>
    <t>Verify the Cross mark(X) functionality on the Activity Question overlay when accessed from Learn tab:
Steps:
1. Launch Voot Kids app
2. Complete Sign Up/Login process
3. Navigate to Learn tab
4. Tap on 'Play' button on any skill cards
5. Tap on Cross mark(X) on top right of the Activity Questions overlay.
6. Observe the functionality</t>
  </si>
  <si>
    <t>Tapping on cross mark(X) in Activity Questions overlay should close the screen and land on the Learn tab.</t>
  </si>
  <si>
    <t>VK_1583</t>
  </si>
  <si>
    <t>My Stuff Tab - Activity Questions Overlay - Cross mark</t>
  </si>
  <si>
    <r>
      <t xml:space="preserve">Verify the UI of Activity Questions overlay for String with Image template
Steps:
1. Launch Voot Kids app
2. Complete Sign Up/Login process
3. Navigate to any learn section entry point (My stuff/Learn tab)
4. Select </t>
    </r>
    <r>
      <rPr>
        <b/>
        <sz val="11"/>
        <rFont val="Calibri"/>
      </rPr>
      <t>Live Smart</t>
    </r>
    <r>
      <rPr>
        <sz val="11"/>
        <color rgb="FF000000"/>
        <rFont val="Calibri"/>
      </rPr>
      <t xml:space="preserve"> skill
5. Observe the UI of Activity Questions overlay for String with Image template</t>
    </r>
  </si>
  <si>
    <t>Verify the Cross mark(X) functionality on the Activity Question screen when accessed from My Stuff in Rewards tray by tapping on locked sticker:
Steps:
1. Launch Voot Kids app
2. Complete Sign Up/Login process
3. Navigate to My Stuff tab
4. Tap on any locked sticker
5. Tap on 'Play' button on the locked sticker overlay
6. Tap on Cross Mark(X) on top right of the Activity Questions overlay.
7. Observe the functionality</t>
  </si>
  <si>
    <t>Tapping on cross mark(X) in Activity Questions overlay should close the screen and land on My Stuff tab.</t>
  </si>
  <si>
    <t>VK_1584</t>
  </si>
  <si>
    <t>My stuff Tab - Activity Questions Overlay - Cross mark</t>
  </si>
  <si>
    <t>Verify the Cross mark(X) functionality on the Activity Question overlay when accessed from My Stuff in Rewards tray
Steps:
1. Launch Voot Kids app
2. Complete Sign Up/Login process
3. Navigate to My stuff tab
4. Scroll down to Rewards tray
5. Tap on 'Play' button CTA
6. Tap on Cross mark(X) on top right of the Activity Questions screen
7. Observe the functionality</t>
  </si>
  <si>
    <t>Tapping on Cross mark(X) in Activity Questions overlay should close the screen and land on the My Stuff tab.</t>
  </si>
  <si>
    <t>VK_1585</t>
  </si>
  <si>
    <t>Post VOD Playback - Activity Questions Overlay - Cross mark</t>
  </si>
  <si>
    <t>Verify the Cross mark(X) functionality on the Activity Question overlay when accessed post watching every 3rd VOD content(watch complete video):
Steps:
1. Launch Voot Kids app
2. Complete Sign Up/Login process
3. Play 3 episodes completely.
4. Activing Questions overlay is displayed
5. Tap on cross mark(X)s on top right of the Activity Questions screen
6. Observe the functionality</t>
  </si>
  <si>
    <t>Tapping on cross mark in Activity Questions screen should close the screen and video flow should resume</t>
  </si>
  <si>
    <t>VK_1586</t>
  </si>
  <si>
    <t>Verify the Cross mark(X) functionality on the Activity Question overlay when accessed post watching 3 partial episodes
Steps:
1. Launch Voot Kids app
2. Complete Sign Up/Login process
3. Watch 3 episodes partially (Move to next Episode before playback complets)
4. Activing Questions overlay is displayed
5. Tap on cross mark(X)s on top right of the Activity Questions screen
6. Observe the functionality</t>
  </si>
  <si>
    <t>VK_1587</t>
  </si>
  <si>
    <t>Verify the Cross mark(X) functionality on the Activity Question overlay when accessed post watching 3 Episodes randomly (not back to back)
Steps:
1. Launch Voot Kids app
2. Complete Sign Up/Login process
3. Watch 3 episodes Randomly (Close the player and play audio/book and then again play episode)
4. Activity Questions overlay is displayed
5. Tap on cross mark(X)s on top right of the Activity Questions screen
6. Observe the functionality</t>
  </si>
  <si>
    <t>VKIDS-1697
VKIDS-1845
VKIDS-1849</t>
  </si>
  <si>
    <t>VKIDS-1872
VKIDS-1885</t>
  </si>
  <si>
    <t>VK_1588</t>
  </si>
  <si>
    <t>Post Audio Playback - Activity Questions Overlay</t>
  </si>
  <si>
    <t>Verify Activity Questions Overlay is displayed post Audio Playback
Steps:
1. Launch Voot Kids app
2. Complete Sign Up/Login process
3. Play &gt;3 Audiobooks randomly or back to back
4. Observe the behaviour</t>
  </si>
  <si>
    <t>Not implemented-&gt;Will script once the feature is implemented for VOD content</t>
  </si>
  <si>
    <t>VK_1589</t>
  </si>
  <si>
    <t>Post Ebook Narration - Activity Questions Overlay</t>
  </si>
  <si>
    <t>Verify Activity Questions Overlay is displayed post Ebook Playback
Steps:
1. Launch Voot Kids app
2. Complete Sign Up/Login process
3. Play &gt;3 Ebooks randomly or back to back
4. Observe the behaviour</t>
  </si>
  <si>
    <t>VKIDS-1620</t>
  </si>
  <si>
    <t>VK_1590</t>
  </si>
  <si>
    <t>Post selecting Answer - Correct</t>
  </si>
  <si>
    <t>Verify the Animation when user correctly answers a question in Activity Questions overlay:
Steps:
1. Launch Voot Kids app
2. Complete Sign Up process
3. Navigate to any learn section entry point (My stuff/Learn tab/Post video playback)
4. Correctly answer a question on the Activity screen
5. Observe the Animation</t>
  </si>
  <si>
    <t>Appropriate animation &amp; Music should play when user correctly answers a question ( Refer Video)
- When user correctly answers a question the selected option should be highlited in colour and other options should be de-higlighted
- Text "Correct" should be written on top of the activity template
Video : https://drive.google.com/file/d/1By8AMUzl5xB8-CGLcipMziv7b2zIuHkY/view</t>
  </si>
  <si>
    <t>https://drive.google.com/open?id=1xzZUvo98Lo5oy9BnazOQgBAIVhA2Y32g</t>
  </si>
  <si>
    <t>Animation</t>
  </si>
  <si>
    <t>VK_1591</t>
  </si>
  <si>
    <t>Verify the navigation when user correctly answers a question in Activity Questions overlay:
Steps:
1. Launch Voot Kids app
2. Complete Sign Up process
3. Navigate to any learn section entry point (My stuff/Learn tab/Post video playback)
4. Correctly answer a question on the Activity screen
5. Observe the Navigation</t>
  </si>
  <si>
    <t xml:space="preserve">- When user correctly answers a question , user should be taken to the next question </t>
  </si>
  <si>
    <t>VK_1592</t>
  </si>
  <si>
    <t>Post selecting Answer - Incorrect</t>
  </si>
  <si>
    <t xml:space="preserve">Verify the UI when user Incorrectly answers a question in Activity Questions screen
Steps:
1. Launch Voot Kids app
2. Complete Sign Up process
3. Navigate to any learn section entry point (My stuff/Learn tab/Post video playback)
4. Incorrectly answer a question on the Activity screen
5. Observe the UI </t>
  </si>
  <si>
    <t>Appropriate animation &amp; Music should play when user incorrectly answers a question ( Refer Video)
- When user incorrectly answers a question the selected wrong option should be highlited in Red colour and other options should be de-higlighted. Also, message 'Oops. Better luck next come...' should display n top of overlay.
- Correct option should start blinking in Green color
Video : https://drive.google.com/open?id=1vMcnPFiCUflFuLvaY9WlX_gQBbVP2VDt</t>
  </si>
  <si>
    <t>https://drive.google.com/open?id=1vMcnPFiCUflFuLvaY9WlX_gQBbVP2VDt</t>
  </si>
  <si>
    <r>
      <t xml:space="preserve">Activity Questions Overlay screen should </t>
    </r>
    <r>
      <rPr>
        <b/>
        <sz val="11"/>
        <rFont val="Calibri"/>
      </rPr>
      <t>NOT</t>
    </r>
    <r>
      <rPr>
        <sz val="11"/>
        <color rgb="FF000000"/>
        <rFont val="Calibri"/>
      </rPr>
      <t xml:space="preserve"> be displayed for Audiobooks</t>
    </r>
  </si>
  <si>
    <r>
      <t xml:space="preserve">Activity Questions Overlay screen should </t>
    </r>
    <r>
      <rPr>
        <b/>
        <sz val="11"/>
        <rFont val="Calibri"/>
      </rPr>
      <t>NOT</t>
    </r>
    <r>
      <rPr>
        <sz val="11"/>
        <color rgb="FF000000"/>
        <rFont val="Calibri"/>
      </rPr>
      <t xml:space="preserve"> be displayed for Ebooks</t>
    </r>
  </si>
  <si>
    <t>Not automatable-&gt;Animation and music</t>
  </si>
  <si>
    <t>VK_1593</t>
  </si>
  <si>
    <t>Verify the navigation when user incorrectly answers a question in Activity Questions overlay:
Steps:
1. Launch Voot Kids app
2. Complete Sign Up process
3. Navigate to any learn section entry point (My stuff/Learn tab/Post video playback)
4. Incorrectly answer a question on the Activity screen
5. Observe the Navigation</t>
  </si>
  <si>
    <t xml:space="preserve">- When user incorrectly answers a question, user should be served with next question </t>
  </si>
  <si>
    <t>VK_1594</t>
  </si>
  <si>
    <t>Activity Questions Overlay</t>
  </si>
  <si>
    <t>Progress Bar</t>
  </si>
  <si>
    <t>Verify the availability of progress bar present at bottom of the Activity questions screen
Steps:
1. Launch Voot Kids app
2. Complete Sign Up process
3. Navigate to any learn section entry point (My stuff/Learn tab/Post video playback)
4. Look for the progress bar on the Activity questions overlay</t>
  </si>
  <si>
    <t>Progress bar should be available at bottom of the Activity template 
The progress bar blocks signify the Number of questions that are associated with each lap.</t>
  </si>
  <si>
    <t>VK_1595</t>
  </si>
  <si>
    <t>Verify the UI of progress bar present at bottom of the Activity questions screen:
Steps:
1. Launch Voot Kids app
2. Complete Sign Up process
3. Navigate to any learn section entry point (My stuff/Learn tab/Post video playback)
4. Observe the progress bar UI present on the Activity questions overlay</t>
  </si>
  <si>
    <t>Following items should be displayed
1. Progress bar should be present at bottom 
2. Progress bar filling with green color
3. Each bar should be curved
Size of the Bar depends on the number of questions associated</t>
  </si>
  <si>
    <t>https://app.zeplin.io/project/5b3cf46582f66e944b71cc90/screen/5b3cf7f62307e43aa20cc1f6</t>
  </si>
  <si>
    <t>VK_1596</t>
  </si>
  <si>
    <t>Verify the Progress Bar for the first Question in Activity questions screen
Steps:
1. Launch Voot Kids app
2. Complete Sign Up process
3. Navigate to any learn section entry point (My stuff/Learn tab/Post video playback)
4. Observe the Progress bar indicator on Activity questions screen</t>
  </si>
  <si>
    <t>For the first question, progress bar should be filled with green colour for the first bar and rest of the progress bars should be in grey colour</t>
  </si>
  <si>
    <t>VK_1597</t>
  </si>
  <si>
    <t>Verify the Progress Bar gets filled with green color as user forwards to next question
Steps:
1. Launch Voot Kids app
2. Complete Sign Up process
3. Navigate to any learn section entry point (My stuff/Learn tab/Post video playback)
4. Answer some questions and move to the next questions
4. Observe the Progress bar indicator</t>
  </si>
  <si>
    <t>Progress bar should get filled with green colour subsequently as user forwards to the next questions.
(If user is in 4th question out of 10 questions in the lap, progress bar should be filled till 4th bar)</t>
  </si>
  <si>
    <t>VK_1598</t>
  </si>
  <si>
    <t>Verify the Progress Bar for the Last Question in Activity questions screen in a lap
Steps:
1. Launch Voot Kids app
2. Complete Sign Up process
3. Navigate to any learn section entry point (My stuff/Learn tab/Post video playback)
4. Answer all the questions in the lap except last one
5. Observe the Progress bar indicator on Activity questions screen</t>
  </si>
  <si>
    <t>For the last question, all the progress bar should be filled with green colour
( If user is in 10th question out of 10 questions in the lap, all 10 progress bars should be filled )</t>
  </si>
  <si>
    <t>VKIDS-1621</t>
  </si>
  <si>
    <t>VKIDS-1653</t>
  </si>
  <si>
    <t>VK_1599</t>
  </si>
  <si>
    <t>Top Bar Menu</t>
  </si>
  <si>
    <t>My Stuff icon</t>
  </si>
  <si>
    <t>Verify Selected Avatar picture is reflected in My Stuff icon post creating a profile
Steps:
1. Launch Voot Kids app
2. Complete Sign Up process
3. Select avatar picture in Create profile 1st screen and complete kids profile creation
4. Navigate to My Stuff tab
5. Observe the My Stuff icon present on Top bar menu</t>
  </si>
  <si>
    <t xml:space="preserve">Selected Avatar picture in create proifle 1st screen should be reflected in My Stuff icon in Top bar menu . </t>
  </si>
  <si>
    <t>VK_1600</t>
  </si>
  <si>
    <t>My Stuff icon - Editing Avatar</t>
  </si>
  <si>
    <t>Verify Selected Avatar picture is reflected in My Stuff icon post Editing profile in Switch Profile screen
Steps:
1. Launch Voot Kids app
2. Complete Sign Up process
3. Select avatar picture in Create profile 1st screen and complete kids profile creation
4. Navigate to Switch Profile screen and Tap on edit this buddy
5. Select different avatar buddy and save
6. Navigate to My Stuff tab
7. Observe the My Stuff icon present on Top bar menu</t>
  </si>
  <si>
    <t xml:space="preserve">Edited Avatar picture in Edit profile buddy should be reflected in My Stuff icon in Top bar menu </t>
  </si>
  <si>
    <t>VK_1601</t>
  </si>
  <si>
    <t>My Stuff icon - Deselected UI</t>
  </si>
  <si>
    <t>Verify the avatar in My Stuff if user taps on any other tabs except My Stuff:
Steps:
1. Launch Voot Kids app
2. Complete Sign Up process
3. Select avatar picture in Create profile 1st screen and complete kids profile creation
4. Tap on any other tabs except My stuff ( Eg. Watch/Ebook/Read/Rewards)
5. Observe the My Stuff icon present on Top bar menu</t>
  </si>
  <si>
    <t>Animated avatar should not be displayed in My Stuff tab even when user taps on any of the tabs except My Stuff. 
Note: Old my stuff icon should be displayed ( Ref Screen )</t>
  </si>
  <si>
    <t>VK_1602</t>
  </si>
  <si>
    <t>My Stuff icon - switching profile</t>
  </si>
  <si>
    <t>Verify the newly switched profile avatar is reflected in My Stuff post switching the profile
Pre condition: Use should have &gt;2 pofiles
Steps:
1. Launch Voot Kids app
2. Complete Sign Up process
3. Keep different avatars for multiple profiles
4. Observe the My Stuff icon present on Top bar menu
5. Then switch the profile
6. Observe the Avatar for switched profile in My Stuff tab</t>
  </si>
  <si>
    <t>Newly switched profile avatar should be reflected in My Stuff post switching the profile.</t>
  </si>
  <si>
    <t>Not automatable-&gt;Avatar icon cannot be verified</t>
  </si>
  <si>
    <t>VK_1603</t>
  </si>
  <si>
    <t>My Stuff icon - Deleting profile</t>
  </si>
  <si>
    <t>Verify the profile avatar present in My Stuff when user deletes a profile if there are &gt;2 profiles
Pre condition: Use should have &gt;2 pofiles
Steps:
1. Launch Voot Kids app
2. Complete Sign Up process
3. Keep different avatars for multiple profiles
4. Navigate to settings - profiles - delete a profile
5. Navigate back to My Stuff tab
6. Observe the Avatar for switched profile in My stuff tab</t>
  </si>
  <si>
    <t>VK_1604</t>
  </si>
  <si>
    <t>Usage Stats - Tabs functionality</t>
  </si>
  <si>
    <t>Verify 'Day' , 'Week' , 'Month' tabs functionality:
Steps:
1. Launch Voot Kids app
2. Complete Sign Up process
3. Tap on Profile icon
4. Navigate to Parent Zone and enter valid PIN
5. Scroll down to Activity tab
6. Try switching between the tabs in 'Day' , 'Week' , 'Month' button
7. Observe the functionality.</t>
  </si>
  <si>
    <t>User should be able to switch between the tabs in 'Day' , 'Week' , 'Month' buttons</t>
  </si>
  <si>
    <t>Edutainment Requirements v2 - Page 16</t>
  </si>
  <si>
    <t>No unique property for Day, Month Week selected buttons</t>
  </si>
  <si>
    <t>VK_1605</t>
  </si>
  <si>
    <t>Usage Stats - Day tab</t>
  </si>
  <si>
    <t>Verify the behaviour if 'Day' tab is selected in Activity tabs
Steps:
1. Launch Voot Kids app
2. Complete Sign Up process
3. Tap on Profile icon
4. Navigate to Parent Zone and enter valid PIN
5. Scroll down to Activity tab
6. Be on 'Day' tab 
7. Observe the Day tab UI</t>
  </si>
  <si>
    <t>All the Information stats related to Watch/Read/Listen/Learn should get updated daily.  
If user is looking today then , It should have data till yesterday 12 am.</t>
  </si>
  <si>
    <t>https://docs.google.com/document/d/10t-PhDqcWS3xq5tlbS3y-w-VENlW4ujwiZFnvjuZ3wA/edit
Page 16</t>
  </si>
  <si>
    <t>Related to daily activity stats</t>
  </si>
  <si>
    <t>VK_1606</t>
  </si>
  <si>
    <t>Usage Stats - Week tab</t>
  </si>
  <si>
    <t>Verify the behaviour if 'Week' tab is selected in Activity tabs
Steps:
1. Launch Voot Kids app
2. Complete Sign Up process
3. Tap on Profile icon
4. Navigate to Parent Zone and enter valid PIN
5. Scroll down to Activity tab
6. Tap on 'Week' tab 
7. Observe the functionality</t>
  </si>
  <si>
    <t>All the Information Stats related to Watch/Read/Listen/Learn should get updated Weekly.  
If user is looking today then , should display 7 days data till yesterday 12 am.</t>
  </si>
  <si>
    <t>VK_1607</t>
  </si>
  <si>
    <t>Usage Stats - Month tab</t>
  </si>
  <si>
    <t>Verify the behaviour if 'Month' tab is selected in Activity tabs
Steps:
1. Launch Voot Kids app
2. Complete Sign Up process
3. Tap on Profile icon
4. Navigate to Parent Zone and enter valid PIN
5. Scroll down to Activity tab
6. Tap on 'Month' tab 
7. Observe the functionality</t>
  </si>
  <si>
    <t>All the Information Stats related to Watch/Read/Listen/Learn should get updated Monthly.  
If user is looking today then , should display 30 days data till yesterday 12 am.</t>
  </si>
  <si>
    <t>https://docs.google.com/document/d/10t-PhDqcWS3xq5tlbS3y-w-VENlW4ujwiZFnvjuZ3wA/edit
Page 17</t>
  </si>
  <si>
    <t>Monthly activity stats</t>
  </si>
  <si>
    <t>Usage Stats - Watch data</t>
  </si>
  <si>
    <t>Verify if watched content gets updated in usage stats  if user launches the player &amp; closes
Steps:
1. Launch Voot Kids app
2. Complete Sign Up process
2. Tap on any of the Episode card
3. Launch and close the player immediately
5. Tap on Profile icon
6. Navigate to Parent Zone and enter valid PIN
7. Scroll down to Activity tab
8. Verify Episode count updated for Watch cards.</t>
  </si>
  <si>
    <t>If user launches and Closes the player and played any video for atleast 1 second, that particular episode should be updated under usage stats of Watch card</t>
  </si>
  <si>
    <t>Verify if watched content gets updated in usage stats if user watches a video partially
Steps:
1. Launch Voot Kids app.
2. Play any Episode content
3. Watch the content partially
4. Tap on Profile icon
5. Navigate to Parent Zone and enter valid PIN
6. Scroll down to Activity tab
7. Verify episode count updated for Watch cards.</t>
  </si>
  <si>
    <t>If user watches an Episode partially, that particular episode should be updated under usage stats and count should be updated accordignly (Eg. if usage data was 10, it should be updated to 11)</t>
  </si>
  <si>
    <r>
      <t xml:space="preserve">Deleted profile's avatar should </t>
    </r>
    <r>
      <rPr>
        <b/>
        <sz val="11"/>
        <rFont val="Calibri"/>
      </rPr>
      <t>NOT</t>
    </r>
    <r>
      <rPr>
        <sz val="11"/>
        <color rgb="FF000000"/>
        <rFont val="Calibri"/>
      </rPr>
      <t xml:space="preserve"> be displayed and newly selected profile's avatar should be reflected in My stuff tab</t>
    </r>
  </si>
  <si>
    <t>Verify if watched content gets updated in usage stats  if user watches a video completely
Steps:
1. Launch Voot Kids app.
2. Play any Episode content
3. Watch the content completely
4. Tap on Profile icon
5. Navigate to Parent Zone and enter valid PIN
6. Scroll down to Activity tab
7. Verify episode count updated for Watch cards.</t>
  </si>
  <si>
    <t>If user watches an Episode completely , that particular episode should be updated under usage stats and count should be updated accordignly (Eg. if usage data was 10, it should be updated to 11)</t>
  </si>
  <si>
    <t>VK_1611</t>
  </si>
  <si>
    <t>Verify the Episode card usage data if user has not watched any content (or New user)
Pre condition: User should not have seen any episode 
Steps:
1. Launch Voot Kids app
2. Complete Sign Up process
3. Tap on Profile icon
4. Navigate to Parent Zone and enter valid PIN
5. Scroll down to Activity tab
6. Observe the Episode card usage data</t>
  </si>
  <si>
    <t>Watch card usage data should display "0" Episodes</t>
  </si>
  <si>
    <t>VK_1612</t>
  </si>
  <si>
    <t>Usage Stats - Read data</t>
  </si>
  <si>
    <t>If user reads an Ebook completely , total number of pages for that ebook should be updated under usage stats and count should be updated accordignly
Note: Even If a page is opened , it will be considered as read</t>
  </si>
  <si>
    <t>Verify if Ebook pages data gets updated in usage stats if user reads book partially:
Steps:
1. Launch Voot Kids app
2. Complete Sign Up process
3. Read an Ebook partially (Eg. 10 pages out of 25)
4. Tap on Profile icon
5. Navigate to Parent Zone and enter valid PIN
6. Scroll down to Activity tab
7. Verify Number of pages read gets updated in Read card stats</t>
  </si>
  <si>
    <t>If user reads an Ebook Partially, number of pages read for that ebook should be updated under usage stats and count should be updated accordignly
Eg. If 10 pages are read completely out of 25 pages in an Ebook. Count 10 should be updated in the user read stats
Note: Even If a page is opened , it will be considered as read</t>
  </si>
  <si>
    <t>Verify the Ebook card usage data if user has not Opened/Read any Ebook (or New user)
Pre condition: User should not have Read/Opened any Ebooks
Steps:
1. Launch Voot Kids app
2. Complete Sign Up process
4. Navigate to Parent Zone and enter valid PIN
5. Scroll down to Activity tab
6. Observe the Read card usage data</t>
  </si>
  <si>
    <t>Read card usage data should display "0" pages</t>
  </si>
  <si>
    <t>Usage Stats - Listen data</t>
  </si>
  <si>
    <t>Verify if watched content gets updated in usage stats if user launches and closes the audio player
Steps:
1. Launch Voot Kids app.
2. Play any Audiobook content
3. Close the player immeditaely during playback
4. Tap on Profile icon
5. Navigate to Parent Zone and enter valid PIN
6. Scroll down to Activity tab
7. Verify Number in Stories card gets updated</t>
  </si>
  <si>
    <t>If user launches and Closes the player and played any Audio for atleast 1 second, that particular Stories should be updated under usage stats of Listen card</t>
  </si>
  <si>
    <t>Verify if watched content gets updated in usage stats if user Plays an audio partially
Steps:
1. Launch Voot Kids app.
2. Play any Audiobook content
3. Play the content partially
4. Tap on Profile icon
5. Navigate to Parent Zone and enter valid PIN
6. Scroll down to Activity tab
7. Verify Number in Stories card gets updated</t>
  </si>
  <si>
    <t>If user Plays an Audiobook partially,  that particular Stories should be updated under usage stats and count should be updated accordignly (Eg. if usage data was 10 stories , it should be updated to 11)</t>
  </si>
  <si>
    <t>Verify if watched content gets updated in usage stats  if user Plays an audio Completely
Steps:
1. Launch Voot Kids app.
2. Play any Audiobook content
3. Play the content Completely and close the player
4. Tap on Profile icon
5. Navigate to Parent Zone and enter valid PIN
6. Scroll down to Activity tab
7. Verify Number in Stories card gets updated</t>
  </si>
  <si>
    <t>If user Plays an Audiobook Completely, that particular Stories should be updated under usage stats and count should be updated accordignly (Eg. if usage data was 10 stories , it should be updated to 11)</t>
  </si>
  <si>
    <r>
      <t xml:space="preserve">Verify if Ebook pages data gets updated in usage stats if user reads all pages in an eBook completely
</t>
    </r>
    <r>
      <rPr>
        <sz val="11"/>
        <color rgb="FFFF00FF"/>
        <rFont val="Calibri"/>
      </rPr>
      <t xml:space="preserve">
</t>
    </r>
    <r>
      <rPr>
        <sz val="11"/>
        <color rgb="FF000000"/>
        <rFont val="Calibri"/>
      </rPr>
      <t>Steps:
1. Launch Voot Kids app
2. Complete Sign Up process
3. Read an Ebook completely
4. Tap on Profile icon
5. Navigate to Parent Zone and enter valid PIN
6. Scroll down to Activity tab
7. Verify Number of pages read gets updated in Read card stats</t>
    </r>
  </si>
  <si>
    <t>VK_1619</t>
  </si>
  <si>
    <t>Verify the Listen card usage data if user has not Played any audio book (or New user)
Pre condition: User should not have Played any audiobook
Steps:
1. Launch Voot Kids app
2. Complete Sign Up process
3. Tap on Profile icon
4. Navigate to Parent Zone and enter valid PIN
5. Scroll down to Activity tab
6. Observe the Listen card usage data</t>
  </si>
  <si>
    <t>Listen card usage data should display "0" stories</t>
  </si>
  <si>
    <t>VK_1620</t>
  </si>
  <si>
    <t>Verify the Listen card usage data if user has played only &lt; 60% of time duration for the 1st audio book post creating a profile 
Pre condition: User should not have played any audio book before
Steps:
1. Launch Voot Kids app
2. Complete Sign Up process
3. Watch an Episode &lt;60% of time duration (Eg. For an Audio book of 10 min, watch 4 min)
4. Tap on Profile icon
5. Navigate to Parent Zone and enter valid PIN
6. Scroll down to Activity tab
7. Observe the Listen card usage data</t>
  </si>
  <si>
    <t>VK_1621</t>
  </si>
  <si>
    <t>Usage Stats - Learn data</t>
  </si>
  <si>
    <t>Verify if # of questions attempted data gets updated in usage stats if user answers questions
Steps:
1. Launch Voot Kids app
2. Complete Sign Up process
3. Attempt some questions from activity questions screen
4. Tap on profile icon
5. Navigate to Parent Zone and enter valid PIN
6. Scroll down to Activity tab
7. Verify # of questions attempted data gets updated in Learn data</t>
  </si>
  <si>
    <t>If user answers questions correctly , number of questions attempted should be updated under usage stats and count should be updated accordignly (Eg. if usage data was 10 Questions, it should be updated to 11)
Note: If user attempts a question wrongly , it should not be considered as attempted</t>
  </si>
  <si>
    <t>Edutainment related</t>
  </si>
  <si>
    <t>VK_1622</t>
  </si>
  <si>
    <t>Verify the Learn card usage data if user has not attempted any questions (or New user)
Pre condition: User should not have attempted any questions
Steps:
1. Launch Voot Kids app
2. Complete Sign Up process
3. Tap on Profile icon
4. Navigate to Parent Zone and enter valid PIN
5. Scroll down to Activity tab
6. Observe the Learn card usage data</t>
  </si>
  <si>
    <t>Learn card usage data should display "0" Questions</t>
  </si>
  <si>
    <t>VK_1623</t>
  </si>
  <si>
    <t>Learn Stats - Sequence of skills</t>
  </si>
  <si>
    <t>Verify the Sequencing of skills present under Learn stats:
Steps:
1. Launch Voot Kids app
2. Complete Sign Up process
3. Tap on Profile icon
4. Navigate to Parent Zone and enter valid PIN
5. Scroll down to Activity tab
6. Observe the skills sequencing order</t>
  </si>
  <si>
    <t>Sequence order of the skills should be displayed in the following order
1. Number Smart
2. Discover Smart
3. Live Smart
4. Art Smart
5. Speak Smart</t>
  </si>
  <si>
    <t>https://docs.google.com/document/d/10t-PhDqcWS3xq5tlbS3y-w-VENlW4ujwiZFnvjuZ3wA/edit
Page 18</t>
  </si>
  <si>
    <t>Learn Stats not implemented</t>
  </si>
  <si>
    <t>VK_1624</t>
  </si>
  <si>
    <t>Learn Stats - Number of stickers won</t>
  </si>
  <si>
    <t>Verify if number of stickers won data gets updated in learn stats post earning a sticker
Steps:
1. Launch Voot Kids app
2. Complete Sign Up process
3. Complete a lap by answering all questions.Sticker is earned
4. Navigate to Parent Zone and enter valid PIN
5. Scroll down to Activity tab
6. Observe the Learn Stats data</t>
  </si>
  <si>
    <t>Post earning a sticker , it should be updated in Learn stats data and count should be updated accordingly</t>
  </si>
  <si>
    <t>Edutainment related, need to get correct answer for questions</t>
  </si>
  <si>
    <t>VK_1625</t>
  </si>
  <si>
    <t>Learn Stats - Total Number of stickers</t>
  </si>
  <si>
    <t>Verify the data in total number of stickers under learn stats
Steps:
1. Launch Voot Kids app
2. Complete Sign Up process
3. Navigate to Parent Zone and enter valid PIN
4. Scroll down to Activity tab
5. Observe the Learn Stats data</t>
  </si>
  <si>
    <t>Total number of stickers in learn stats should be the total number of stickers available of all levels for a particular Skill</t>
  </si>
  <si>
    <t>VK_1626</t>
  </si>
  <si>
    <t>Learn Stats - Number of Questions</t>
  </si>
  <si>
    <t>Verify if number of Questions correctly answered data gets updated in learn stats post answering a question
Steps:
1. Launch Voot Kids app
2. Complete Sign Up process
3. Answer a question correctly from an Activity screen
4. Navigate to Parent Zone and enter valid PIN
5. Scroll down to Activity tab
6. Observe the Learn Stats data</t>
  </si>
  <si>
    <t>Post answering a question correctly , it should be updated in '# of questions correctly answered/  # of questions attempted' blocks and count should be updated accordingly</t>
  </si>
  <si>
    <t>VK_1627</t>
  </si>
  <si>
    <t>Verify if number of Questions Incorrectly answered data gets updated in learn stats post answering a question
Steps:
1. Launch Voot Kids app
2. Complete Sign Up process
3. Answer a question Incorrectly from an Activity screen
4. Navigate to Parent Zone and enter valid PIN
5. Scroll down to Activity tab
6. Observe the Learn Stats data</t>
  </si>
  <si>
    <t>Post answering a question Incorrectly , it should be updated only in ' # of questions attempted ' block and count should be updated accordingly</t>
  </si>
  <si>
    <t>VK_1628</t>
  </si>
  <si>
    <t>Learn Stats - Trophies</t>
  </si>
  <si>
    <t>Verify the trophy icon colour post earning a trophy in a skill
Steps:
1. Launch Voot Kids app
2. Complete Sign Up process
3. Answer all the questions in any level under a skill (Eg. Level 1 in any skill)
4. Navigate to Parent Zone and enter valid PIN
5. Scroll down to Activity tab
6. Observe the Learn Stats data</t>
  </si>
  <si>
    <t>Post  earning a trophy under a skill
- Trophy colour should be in coloured state 
- Level number written indicating level achieved till date written on the trophy
- Level number text written below the trophy (Eg. if user earned a trophy in level 1, text 'level 1' should be written below the trophy )</t>
  </si>
  <si>
    <t>VK_1629</t>
  </si>
  <si>
    <t>Rewards tray - See all button - Coach card UI</t>
  </si>
  <si>
    <t>Verify the UI of coach card displayed post tapping on 'See All' button in Rewards tray if user lands on this section for the first time
Pre condition: User should have unlocked &gt; 3 stickers for Mobile / &gt; 6 stickets for Tablet
Steps:
1. Launch Voot Kids app
2. Complete Sign Up/Login process
3. Naviagte to My stuff tab
4. Tap on 'See All' button in Rewards tray
5. Observe the UI of coach card</t>
  </si>
  <si>
    <t>Coach Card UI should have following items:
- Title - "Play to Unlock Rewards" written in bold text in black colour
- Image of the Trophy present at center
- Description – "Start playing to create your own collection of rewards" written below the Image
- CTA "Got it" in orange colour with curved edges
- Background should be partially opaque
Note: Trophy Images can be configurable</t>
  </si>
  <si>
    <t>https://docs.google.com/document/d/10t-PhDqcWS3xq5tlbS3y-w-VENlW4ujwiZFnvjuZ3wA/edit
Page 10</t>
  </si>
  <si>
    <t>Rewards-&gt;See All button is non functional</t>
  </si>
  <si>
    <t>VK_1630</t>
  </si>
  <si>
    <t>Rewards tray - See all button - Coach card - Got it</t>
  </si>
  <si>
    <t>Verify the functionality of 'Got it' CTA button in Rewards coach card overlay
Pre condition: User should have unlocked &gt; 3 stickers for Mobile / &gt; 6 stickets for Tablet
Steps:
1. Launch Voot Kids app
2. Complete Sign Up/Login process
3. Naviagte to My Stuff tab
4. Tap on 'See All' button in Rewards tray
5. Look for Coach Card.
6. Tap on 'Got it' button
7. Observe the behaviour</t>
  </si>
  <si>
    <t>Tapping on 'Got it' button on coach card should dismiss the overlay and land on the Rewards list view page</t>
  </si>
  <si>
    <t>VK_1631</t>
  </si>
  <si>
    <t>Rewards list view page - Locked state</t>
  </si>
  <si>
    <t>Verify the UI of Rewards list view page for Locked Sticker/Trophies
Pre condition: 1) User should have unlocked &gt; 3 stickers for Mobile / &gt; 6 stickets for Tablet
2) Should have locked Stickers/Trophies
Steps:
1. Launch Voot Kids app
2. Complete Sign Up/Login process
3. Naviagte to My stuff tab
4. Tap on 'See All' button in Rewards tray
5. Observe the UI of Reward list view all page</t>
  </si>
  <si>
    <t>Rewards List view page should have below mentioned items:
- Page title 'Rewards' written in white colour
- Back arrow icon on top left
- Top portion of the screen should be in purple colour (Configurable) with curved layout
- Title - Skill Names witten and Number of levels achieved written below the Skill name
- Trophy in grey colour (Locked state) with # of stickers achieved / Total # of stickers written below
- Sticker in grey colour (Locked state) with List of all stickers in order of levels
- Set of Trophy and stickers below each Skill Name</t>
  </si>
  <si>
    <t>VK_1632</t>
  </si>
  <si>
    <t>Rewards list view page</t>
  </si>
  <si>
    <t>Verify the UI of Rewards list view page for Unlocked Sticker/Trophies
Pre condition: 1) User should have unlocked &gt; 3 stickers for Mobile / &gt; 6 stickets for Tablet
2) Should have Unlocked Stickers/Trophies
Steps:
1. Launch Voot Kids app
2. Complete Sign Up/Login process
3. Naviagte to My stuff tab
4. Tap on 'See All' button in Rewards tray
5. Observe the UI of Reward list view page</t>
  </si>
  <si>
    <t>Rewards List view page should have below mentioned items:
- Page title 'Rewards' written in white colour
- Back arrow icon on top left
- Top portion of the screen should be in purple colour (Configurable) with curved layout
- Title - Skill Names witten and Number of levels achieved written below the Skill name
- Trophy in coloured (Unlocked state) with # of stickers achieved / Total # of stickers written below
- Level Number written on the Trophy icon
- Sticker in coloured (Unlocked state)  with List of all stickers 
- Set of Trophy and stickers below each Skill Name
- 3 Stickers in each row for Mobile and 4 Stickers in each row for Tablet under each trophy</t>
  </si>
  <si>
    <t>https://docs.google.com/document/d/10t-PhDqcWS3xq5tlbS3y-w-VENlW4ujwiZFnvjuZ3wA/edit
Page 11</t>
  </si>
  <si>
    <t>VK_1633</t>
  </si>
  <si>
    <t>Rewards list view page - Back arrow icon</t>
  </si>
  <si>
    <t>Verify the back arrow functionality in Rewards list view page
Pre condition: User should have unlocked &gt; 3 stickers for Mobile / &gt; 6 stickets for Tablet
Steps:
1. Launch Voot Kids app
2. Complete Sign Up/Login process
3. Naviagte to My stuff tab
4. Tap on 'See All' button in Rewards tray
5. Tap on back arrow in Rewards list view page
6. Observe the functionality</t>
  </si>
  <si>
    <t>Tapping on back arrow in Rewards list view page should be redirected back to My Stuff page</t>
  </si>
  <si>
    <t>VK_1634</t>
  </si>
  <si>
    <t>Rewards list view page - Unlocked Stickers order</t>
  </si>
  <si>
    <t xml:space="preserve">Verify the order of Unlocked/locked stickers displayed in Rewards list view page
Pre condition: 1) User should have unlocked &gt; 3 stickers for Mobile / &gt; 6 stickets for Tablet
2) Should have Unlocked Stickers/Trophies
Steps:
1. Launch Voot Kids app
2. Complete Sign Up/Login process
3. Naviagte to My stuff tab
4. Tap on 'See All' button in Rewards tray
5. Observe the locked/unlocked stickers order displayed </t>
  </si>
  <si>
    <t>Unlocked Stickers should be displayed In ascending order with first one achieved comes first and then the list of locked stickers should be displayed.</t>
  </si>
  <si>
    <t>VK_1635</t>
  </si>
  <si>
    <t>Rewards list view page - Locked/Unlocked stickers Naviagtion</t>
  </si>
  <si>
    <t>Verify the functionality by tapping on any of the locked/unlocked sticker in Rewards List view page
Pre condition: User should have unlocked &gt; 3 stickers for Mobile / &gt; 6 stickets for Tablet
Steps:
1. Launch Voot Kids app
2. Complete Sign Up/Login process
3. Naviagte to My stuff tab
4. Tap on 'See All' button in Rewards tray
5. Tap on any of the Locked/Unlocked sticker 
6. Observe the navigation</t>
  </si>
  <si>
    <t>Not implemented. Blank Rewards screen is getting displayed</t>
  </si>
  <si>
    <t>VK_1636</t>
  </si>
  <si>
    <t>Rewards list view page - Unlocked Sticker UI</t>
  </si>
  <si>
    <t>Verify the UI of unlocked sticker overlay in Rewards List view page
Pre condition: 1) User should have unlocked &gt; 3 stickers for Mobile / &gt; 6 stickets for Tablet
2) Should have Unlocked Stickers
Steps:
1. Launch Voot Kids app
2. Complete Sign Up/Login process
3. Naviagte to My stuff tab
4. Tap on 'See All' button in Rewards tray
5. Tap on any of the Unlocked sticker 
6. Observe the UI</t>
  </si>
  <si>
    <t>Unlocked sticker overlay should have below mentioned items:
- Skill Name written on top in grey colour
- Sticker Image present at center in coloured
- Border of sticker should be displayed
- Sticker Name below the Image in black colour
- Sticker Description written below the Sticker name
- 'Play' icon in orange colour with curved edges
Note: Skill Name,Sticker Name, Description are configurable</t>
  </si>
  <si>
    <t>https://docs.google.com/document/d/10t-PhDqcWS3xq5tlbS3y-w-VENlW4ujwiZFnvjuZ3wA/edit
Page 7</t>
  </si>
  <si>
    <t>VK_1637</t>
  </si>
  <si>
    <t>Rewards list view page - Unlocked Sticker - Cross Mark</t>
  </si>
  <si>
    <t>Verify the functionality of Cross mark in Unlocked sticker overlay
Pre condition: 1) User should have unlocked &gt; 3 stickers for Mobile / &gt; 6 stickets for Tablet
2) Should have Unlocked Stickers
Steps:
1. Launch Voot Kids app
2. Complete Sign Up/Login process
3. Naviagte to My stuff tab
4. Tap on 'See All' button in Rewards tray
5. Tap on any of the Unlocked sticker 
6. Tap on cross mark on top right
7. Observe the Behaviour</t>
  </si>
  <si>
    <t>Tapping on Cross mark in unlocked sticker overlay should close the pop-up and land on the Rewards List view Page</t>
  </si>
  <si>
    <t>VK_1638</t>
  </si>
  <si>
    <t>Rewards list view page - Unlocked Sticker - Play</t>
  </si>
  <si>
    <t>Verify the functionality of Play button in Unlocked sticker overlay
Pre condition: 1) User should have unlocked &gt; 3 stickers for Mobile / &gt; 6 stickets for Tablet
2) Should have Unlocked Stickers
Steps:
1. Launch Voot Kids app
2. Complete Sign Up/Login process
3. Naviagte to My stuff tab
4. Tap on 'See all' button in Rewards tray
5. Tap on any of the Unlocked sticker 
6. Tap on Play button
7. Observe the Behaviour</t>
  </si>
  <si>
    <t>Tapping on Play button should start the activity from where it was left (Eg. If user has unlocked 3 stickers in level 1 and tapping on play button for 1st sticker should start the activity from lap 4 of level 1)</t>
  </si>
  <si>
    <t>VK_1639</t>
  </si>
  <si>
    <t>Rewards list view page - Locked Sticker UI</t>
  </si>
  <si>
    <t>Verify the UI of Locked sticker overlay in Rewards List view page
Pre condition: 1) User should have unlocked &gt; 3 stickers for Mobile / &gt; 6 stickets for Tablet
2) Should have Locked Stickers
Steps:
1. Launch Voot Kids app
2. Complete Sign Up/Login process
3. Naviagte to My stuff tab
4. Tap on 'See All' button in Rewards tray
5. Tap on any of the Locked sticker 
6. Observe the UI</t>
  </si>
  <si>
    <t>VK_1640</t>
  </si>
  <si>
    <t>Rewards list view page - Locked Sticker - Cross Mark</t>
  </si>
  <si>
    <t>Verify the functionality of Cross mark in Locked sticker overlay
Pre condition: 1) User should have unlocked &gt; 3 stickers for Mobile / &gt; 6 stickets for Tablet
2) Should have Locked Stickers
Steps:
1. Launch Voot Kids app
2. Complete Sign Up/Login process
3. Naviagte to My stuff tab
4. Tap on 'See all' button in Rewards tray
5. Tap on any of the Locked sticker 
6. Tap on cross mark on top right
7. Observe the Behaviour</t>
  </si>
  <si>
    <t>Tapping on Cross mark in Locked sticker overlay should close the pop-up and land on the Rewards List view Page</t>
  </si>
  <si>
    <t>VK_1641</t>
  </si>
  <si>
    <t>Rewards list view page - Locked Sticker - Play</t>
  </si>
  <si>
    <t>Verify the functionality of Play button in Locked sticker overlay
Pre condition: 1) User should have unlocked &gt; 3 stickers for Mobile / &gt; 6 stickets for Tablet
2) Should have Locked Stickers
Steps:
1. Launch Voot Kids app
2. Complete Sign Up/Login process
3. Naviagte to My stuff tab
4. Tap on 'See all' button in Rewards tray
5. Tap on any of the Locked sticker 
6. Tap on Play button
7. Observe the Behaviour</t>
  </si>
  <si>
    <t>Tapping on Play button should start the activity from where it was left (Eg. If user has unlocked 1 sticker in level 1 and tapping on play button for 3rd sticker should start the activity from lap 2 of level 1) or new activity if it’s never been played before.</t>
  </si>
  <si>
    <t>VK_1642</t>
  </si>
  <si>
    <t>Rewards list view page - Locked/Unlocked Trophies Naviagtion</t>
  </si>
  <si>
    <t>Verify the Navigation by tapping on any of the locked/unlocked Trophies in Rewards List view page
Pre condition: User should have unlocked &gt; 3 stickers for Mobile / &gt; 6 stickets for Tablet
Steps:
1. Launch Voot Kids app
2. Complete Sign Up/Login process
3. Naviagte to My stuff tab
4. Tap on 'See All' button in Rewards tray
5. Tap on any of the Locked/Unlocked Trophy
6. Observe the navigation</t>
  </si>
  <si>
    <t>Tapping on any of the Locked/Unlocked Trophies should show up an overlay with the Trophy and its description.</t>
  </si>
  <si>
    <t>https://docs.google.com/document/d/10t-PhDqcWS3xq5tlbS3y-w-VENlW4ujwiZFnvjuZ3wA/edit
Page 8</t>
  </si>
  <si>
    <t>VK_1643</t>
  </si>
  <si>
    <t>Rewards list view page - Unlocked Trophy UI</t>
  </si>
  <si>
    <t>Verify the UI of Unlocked Trophy overlay in Rewards List view page
Pre condition: 1) User should have unlocked &gt; 3 stickers for Mobile / &gt; 6 stickets for Tablet
2) Should have Unlocked Trophy
Steps:
1. Launch Voot Kids app
2. Complete Sign Up/Login process
3. Naviagte to My stuff tab
4. Tap on 'See All' button in Rewards tray
5. Tap on any of the Unlocked Trophy
6. Observe the UI</t>
  </si>
  <si>
    <t>Unlocked Trophy overlay should have below mentioned items:
- Skill Name written on top in grey colour
- Cross mark on top right 
- Trophy Image present at center in coloured
- Trophy Name below the Image in black colour
- Tropy Description written below the Sticker name
- 'Play' icon in orange colour with curved edges
Note: Skill Name,Tropy hName, Description are configurable</t>
  </si>
  <si>
    <t>https://docs.google.com/document/d/10t-PhDqcWS3xq5tlbS3y-w-VENlW4ujwiZFnvjuZ3wA/edit 
Page 7</t>
  </si>
  <si>
    <t>VK_1644</t>
  </si>
  <si>
    <t>Rewards list view page - Unlocked Trophy - Cross Mark</t>
  </si>
  <si>
    <t>Verify the functionality of Cross mark in Unlocked Trophy overlay
Pre condition: 1) User should have unlocked &gt; 3 stickers for Mobile / &gt; 6 stickets for Tablet
2) Should have Unlocked Trophy
Steps:
1. Launch Voot Kids app
2. Complete Sign Up/Login process
3. Naviagte to My stuff tab
4. Tap on 'See All' button in Rewards tray
5. Tap on any of the Unlocked Trophy 
6. Tap on cross mark on top right
7. Observe the Behaviour</t>
  </si>
  <si>
    <t>Tapping on Cross mark in unlocked Trophy overlay should close the pop-up and land on the Rewards List view Page.
Note: Trophy reveal overlay should also dismiss on tapping outside the overlay.</t>
  </si>
  <si>
    <t>VK_1645</t>
  </si>
  <si>
    <t>Rewards list view page - Unlocked Trophy - Play</t>
  </si>
  <si>
    <t>Verify the functionality of Play button in Unlocked Trophy overlay
Pre condition: 1) User should have unlocked &gt; 3 stickers for Mobile / &gt; 6 stickets for Tablet
2) Should have Unlocked Trophy
Steps:
1. Launch Voot Kids app
2. Complete Sign Up/Login process
3. Naviagte to My Stuff tab
4. Tap on 'See All' button in Rewards tray
5. Tap on any of the Unlocked Trophy 
6. Tap on Play button
7. Observe the Behaviour</t>
  </si>
  <si>
    <t>Tapping on Play button should start the activity from where it was left (Eg. If user has unlocked 3 laps in level 1 and tapping on play button for 1st Trophy should start the activity from lap 4 of level 1)</t>
  </si>
  <si>
    <t>VK_1646</t>
  </si>
  <si>
    <t>Rewards list view page - Locked Trophy UI</t>
  </si>
  <si>
    <t>Verify the UI of Locked Trophy overlay in Rewards List view page
Pre condition: 1) User should have unlocked &gt; 3 stickers for Mobile / &gt; 6 stickets for Tablet
2) Should have Locked Trophy
Steps:
1. Launch Voot Kids app
2. Complete Sign Up/Login process
3. Naviagte to My stuff tab
4. Tap on 'See All' button in Rewards tray
5. Tap on any of the Locked Trophy 
6. Observe the UI</t>
  </si>
  <si>
    <t>Locked Trophy overlay should have below mentioned items:
- Skill Name written on top in grey colour
- Cross mark on top right 
- Trophy Image present at center in grey colour
- Trophy Name below the Image in black colour
- Trophy Description written below the Trophy name
- 'Play' icon in orange colour with curved edges
Note: Skill Name,Trophy Name, Description are configurable</t>
  </si>
  <si>
    <t>VK_1647</t>
  </si>
  <si>
    <t>Rewards list view page - Locked Trophy - Cross Mark</t>
  </si>
  <si>
    <t>Verify the functionality of Cross mark in Locked Trophy overlay
Pre condition: 1) User should have unlocked &gt; 3 stickers for Mobile / &gt; 6 stickets for Tablet
2) Should have Locked Trophy
Steps:
1. Launch Voot Kids app
2. Complete Sign Up/Login process
3. Naviagte to My stuff tab
4. Tap on 'See All' button in Rewards tray
5. Tap on any of the Locked Trophy 
6. Tap on cross mark on top right
7. Observe the Behaviour</t>
  </si>
  <si>
    <t>Tapping on Cross mark in Locked Trophy overlay should close the pop-up and land on the Rewards List view Page</t>
  </si>
  <si>
    <t>VK_1648</t>
  </si>
  <si>
    <t>Rewards list view page - Locked Trophy - Play</t>
  </si>
  <si>
    <t>Verify the functionality of Play button in Locked Trophy overlay
Pre condition: 1) User should have unlocked &gt; 3 stickers for Mobile / &gt; 6 stickets for Tablet
2) Should have Locked Trophy
Steps:
1. Launch Voot Kids app
2. Complete Sign Up/Login process
3. Naviagte to My stuff tab
4. Tap on 'See All' button in Rewards tray
5. Tap on any of the Locked Trophy 
6. Tap on Play button
7. Observe the Behaviour</t>
  </si>
  <si>
    <t>Tapping on Play button should start the activity from where it was left (Eg. If user has unlocked lap 1 of level 1 and tapping on play button for 3rd Trophy should start the activity from lap 2 of level 1) or new activity if it’s never been played before.</t>
  </si>
  <si>
    <t>VK_1649</t>
  </si>
  <si>
    <t>Activity Coach Card</t>
  </si>
  <si>
    <t>Onboarding / First Time Use</t>
  </si>
  <si>
    <t>Verify if Activity screen is displayed when user accesses on any one of the learn tab entry point for the first time users
Steps:
1. Launch Voot Kids app
2. Complete Sign Up/Login process
3. Navigate to any learn section entry point (My stuff/Learn tab/Post video playback)
4. Observe the behaviour</t>
  </si>
  <si>
    <t>https://docs.google.com/document/d/10t-PhDqcWS3xq5tlbS3y-w-VENlW4ujwiZFnvjuZ3wA/edit
Page 12 &amp; 13</t>
  </si>
  <si>
    <t>VKIDS-1697
VKIDS-1845</t>
  </si>
  <si>
    <t>VKIDS-1872</t>
  </si>
  <si>
    <t>VK_1650</t>
  </si>
  <si>
    <t>Onboarding / First Time Use - Learn Tab</t>
  </si>
  <si>
    <t>Verify the behavior by accessing Play button of any Skill card from Learn tab:
Pre condition: User should not have accessed activity screen from any other entry points
Steps:
1. Launch Voot Kids app
2. Complete Sign Up/Login process
3. Navigate to Learn tab
4. Tap on 'Play' button on any skill cards
5. Observe the Navigation</t>
  </si>
  <si>
    <t>For first time users accessing the Learn tab and tapping on Play button in Skill card, Activity coach card should display.</t>
  </si>
  <si>
    <t>Coach card disappears as soon after its launch. Cannot script/verify</t>
  </si>
  <si>
    <t>VK_1651</t>
  </si>
  <si>
    <t>Onboarding / First Time Use - Play in Rewards tray</t>
  </si>
  <si>
    <t>Verify the behavior by tapping on Play button from locked sticker overlay by My Stuff - Rewards tray entry point:
Pre condition: User should not have accessed activity screen from any other entry points
Steps:
1. Launch Voot Kids app
2. Complete Sign Up/Login process
3. Navigate to My Stuff tab
4. Scroll down to Rewards tray
5. Tap on any locked sticker
6. Tap on 'Play' button on the locked sticker overlay
7. Observe the Navigation</t>
  </si>
  <si>
    <t>For first time users accessing the Rewards tray in My Stuff and tapping on Play button , Activity coach card should display.</t>
  </si>
  <si>
    <t>No response on tapping the sticker</t>
  </si>
  <si>
    <t>VK_1652</t>
  </si>
  <si>
    <t>Verify the behavior by tapping on Play button from My Stuff - Rewards tray entry point:
Pre condition: User should not have accessed activity screen from any other entry points
Steps:
1. Launch Voot Kids app
2. Complete Sign Up/Login process
3. Navigate to My Stuff tab
4. Scroll down to Rewards tray
5. Tap on 'Play' button CTA
6. Observe the Navigation</t>
  </si>
  <si>
    <t>For first time users accessing the Rewards tray in My Stuff and tapping on Play button CTA , Activity coach card should display</t>
  </si>
  <si>
    <t>VK_1653</t>
  </si>
  <si>
    <t>Onboarding / First Time Use - after 3rd video content</t>
  </si>
  <si>
    <t>Verify the behavior by accessing 3 episodes post sign up/post clearing app data/fresh install
Pre condition: User should not have accessed activity screen from any other entry points
Steps:
1. Launch Voot Kids app
2. Complete Sign Up/Login process
3. Play 3 episodes
4. Observe the Navigation post completion of 3rd VOD content</t>
  </si>
  <si>
    <t>For first time users post completion of 3rd VOD content , Activity coach card should be displayed.</t>
  </si>
  <si>
    <t>VK_1654</t>
  </si>
  <si>
    <t>Activity Screen availablity</t>
  </si>
  <si>
    <t>Verify if Activity screen coach card is displayed when user accesses from different entry points
Steps:
1. Launch Voot Kids app
2. Complete Sign Up/Login process
3. Navigate to any one learn entry point (Eg. My Stuff). Activity coach card is displayed
4. Then navigate to different entry level point( Eg. Learn tab)
5. Observe the behaviour</t>
  </si>
  <si>
    <r>
      <t xml:space="preserve">Activity screen should be displayed </t>
    </r>
    <r>
      <rPr>
        <b/>
        <sz val="11"/>
        <rFont val="Calibri"/>
      </rPr>
      <t>ONLY ONCE</t>
    </r>
    <r>
      <rPr>
        <sz val="11"/>
        <color rgb="FF000000"/>
        <rFont val="Calibri"/>
      </rPr>
      <t xml:space="preserve"> when user accesses any one of the learn tab entry points for the very 1st time.</t>
    </r>
  </si>
  <si>
    <t>VKIDS-1845</t>
  </si>
  <si>
    <t>VK_1655</t>
  </si>
  <si>
    <t>Activity Animation</t>
  </si>
  <si>
    <t>Verify the Activity animation overlay UI for the users accessing for the first time
Steps:
1. Launch Voot Kids app
2. Complete Sign Up/Login process
3. Navigate to activity screen by any of the entry points (My stuff/Video playback/Learn tab)
4. Observe the Activity Animation UI</t>
  </si>
  <si>
    <t>Activity Animation overaly UI should have below mentioned items:
1. "Test Your Skills" text written in top in bold black letters
2. 4 available option inside cards
3. Each card should have A,B,C &amp; D options written inside
4. Selected option highlighted in green colour.
5. Cards should have curved edges with shadow
6. "Correctly answer questions to complete the laps and earn rewards." text written below the options
6. CTA "Got it" in orange colour having curved edges
[ This screen is shown only the first time user sees an activity. It has animations where user is taught
how to click and choose an answer from the four options. This is repeated twice and dismissed
automatically or on click of Got It. ]</t>
  </si>
  <si>
    <t>https://zpl.io/VqEgAr4</t>
  </si>
  <si>
    <t>VK_1656</t>
  </si>
  <si>
    <t>Got It CTA</t>
  </si>
  <si>
    <r>
      <t xml:space="preserve">Once activity coach card is displayed, it should </t>
    </r>
    <r>
      <rPr>
        <b/>
        <sz val="11"/>
        <rFont val="Calibri"/>
      </rPr>
      <t>NOT</t>
    </r>
    <r>
      <rPr>
        <sz val="11"/>
        <color rgb="FF000000"/>
        <rFont val="Calibri"/>
      </rPr>
      <t xml:space="preserve"> be displayed when user accesses from different entry points</t>
    </r>
  </si>
  <si>
    <t>Verify 'Got It' button functionality from activity coach card:
Steps:
1. Launch Voot Kids app.
2. Complete Sign Up/Login process
3. Navigate to activity screen by any of the entry points (My stuff/Video playback/Learn tab)
4. Tap on 'Got It' CTA from coachcard.
5. Observe the functionality</t>
  </si>
  <si>
    <t>Activity coach card should dismiss when tapping on 'Got It' button.</t>
  </si>
  <si>
    <t>https://docs.google.com/document/d/10t-PhDqcWS3xq5tlbS3y-w-VENlW4ujwiZFnvjuZ3wA/edit
Page 13</t>
  </si>
  <si>
    <t>VK_1657</t>
  </si>
  <si>
    <t>Post Activity Animation</t>
  </si>
  <si>
    <t>Verify the behaviour post completion of Activity animation
Steps:
1. Launch Voot Kids app
2. Complete Sign Up/Login process
3. Navigate to activity screen by any of the entry points (My stuff/Video playback/Learn tab)
4. Observe the behaviour post Activity Animation</t>
  </si>
  <si>
    <t>Post completion of Activity animation , Questions should be served with list of Options displayed below each question.</t>
  </si>
  <si>
    <t>VK_1658</t>
  </si>
  <si>
    <t>Last viewed tray functionality - Video</t>
  </si>
  <si>
    <t>Verify if the Episode cards are added to the Last viewed tray if user launches the player &amp; closes
Steps:
1. Launch Voot Kids app.
2. Tap on any of the Episode card
3. Launch and close the player immediately
4. Come back to My Stuff and scroll till 'Last Viewed' section.
5. Look for the Played Episode card</t>
  </si>
  <si>
    <t>If user launches and Closes the player and played any video for atleast 1 second, same card should be added in the Last viewed tray in My stuff</t>
  </si>
  <si>
    <t>Skype Info</t>
  </si>
  <si>
    <t>VK_1659</t>
  </si>
  <si>
    <t>Last viewed tray functionality - Video Partially</t>
  </si>
  <si>
    <t>Verify if the Episode cards are added to the Last viewed tray if user watches a video partially
Steps:
1. Launch Voot Kids app.
2. Play any Episode content
3. Watch the content partially
4. Close the player.
5. Come back to My Stuff and scroll till 'Last Viewed' section.
6. Look for the Played Episode card</t>
  </si>
  <si>
    <t>If user watches an Episode partially, same card should be added in the Last viewed tray in My stuff</t>
  </si>
  <si>
    <t>VK_1660</t>
  </si>
  <si>
    <t>Last viewed tray functionality - Video completely</t>
  </si>
  <si>
    <t>Verify if the Episode cards are added to the Last viewed tray if user watches a video completely
Steps:
1. Launch Voot Kids app.
2. Play any Episode content
3. Watch the content completely
4. Close the player.
5. Come back to My Stuff and scroll till 'Last Viewed' section.
6. Look for the Played Episode card</t>
  </si>
  <si>
    <t>If user watches an Episode completely, same card should be added in the Last viewed tray in My stuff</t>
  </si>
  <si>
    <t>VK_1661</t>
  </si>
  <si>
    <t>Partially watched Episode card Playback</t>
  </si>
  <si>
    <t>Verify the playback status for partially watched episode content in Last viewed tray:
Steps:
1. Launch Voot Kids app.
2. Play any Episode content
3. Watch the content partially and Close the player before completing the playback
4. Come back to My Stuff and scroll till 'Last Viewed' section.
5. Tap on the partially watched Episode card
6. Observe the behaviour</t>
  </si>
  <si>
    <t>Video Playback should resume from last watched time when tapped on the Partially watched Episode card from Last Viewed tray</t>
  </si>
  <si>
    <t>VK_1662</t>
  </si>
  <si>
    <t>Completetly watched Episode card Playback</t>
  </si>
  <si>
    <t>Verify the playback status for Completely watched episode content:
Steps:
1. Launch app.
2. Play any video and close the player after completly watching.
3. Come back to My Stuff and scroll till 'Last Viewed' section.
4. Tap on the Completely watched Episode card
5. Observe the behaviour</t>
  </si>
  <si>
    <t>Playback should start from begining when tapped on the Completetly watched Episode card from Last Viewed tray</t>
  </si>
  <si>
    <t>VK_1663</t>
  </si>
  <si>
    <t>Last viewed tray functionality - Audio</t>
  </si>
  <si>
    <t>Verify if the Audiobook cards are added to the Last viewed tray if user launches and closes the audio player
Steps:
1. Launch Voot Kids app.
2. Play any Audiobook content
3. Close the player immeditaely during playback
4. Come back to My Stuff and scroll till 'Last Viewed' section.
5. Look for the Played Audiobook card</t>
  </si>
  <si>
    <t>If user launches and Closes the player and played any Audio for atleast 1 second, same card should be added in the Last viewed tray in My stuff</t>
  </si>
  <si>
    <t>VK_1664</t>
  </si>
  <si>
    <t>Last viewed tray functionality - Audio partially</t>
  </si>
  <si>
    <t>Verify if the Audiobook cards are added to the Last viewed tray if user Plays an audio partially
Steps:
1. Launch Voot Kids app.
2. Play any Audiobook content
3. Play the content partially
4. Close the Audio player.
5. Come back to My Stuff and scroll till 'Last Viewed' section.
6. Look for the Played Audiobook card</t>
  </si>
  <si>
    <t>If user Plays an Audiobook partially, same card should be added in the Last viewed tray in My stuff</t>
  </si>
  <si>
    <t>VK_1665</t>
  </si>
  <si>
    <t>Last viewed tray functionality - Audio Completely</t>
  </si>
  <si>
    <t>Verify if the Audiobook cards are added to the Last viewed tray if user Plays an audio Completely
Steps:
1. Launch Voot Kids app.
2. Play any Audiobook content
3. Play the content Completely
4. Close the Audio player.
5. Come back to My Stuff and scroll till 'Last Viewed' section.
6. Look for the Played Audiobook card</t>
  </si>
  <si>
    <t>If user Plays an Audiobook Completely, same card should be added in the Last viewed tray in My stuff</t>
  </si>
  <si>
    <t>VK_1666</t>
  </si>
  <si>
    <t>Partially watched Audiobook card Playback</t>
  </si>
  <si>
    <t>Verify the playback status for partially watched Audiobook content in Last viewed tray:
Steps:
1. Launch Voot Kids app.
2. Play any Audiobook content
3. Play the content partially and Close the player before completing the playback.
4. Come back to My Stuff and scroll till 'Last Viewed' section.
5. Tap on the partially watched Audiobook card
6. Observe the behaviour</t>
  </si>
  <si>
    <t>Audio Playback should resume from last watched time when tapped on the partially watched Audiobook card from Last Viewed tray</t>
  </si>
  <si>
    <t>VK_1667</t>
  </si>
  <si>
    <t>Completetly watched Audiobook card Playback</t>
  </si>
  <si>
    <t>Verify the playback status for Completely watched Audiobook content:
Steps:
1. Launch app.
2. Play any Audiobook and close the player after completly watching.
3. Come back to My Stuff and scroll till 'Last Viewed' section.
4. Tap on the Completely watched Audiobook card
5. Observe the behaviour</t>
  </si>
  <si>
    <t>Audio Playback should start from begining when tapped on the Completetly watched Audio card from Last Viewed tray</t>
  </si>
  <si>
    <t>VK_1668</t>
  </si>
  <si>
    <t>Last viewed tray functionality - Ebook 1 Page</t>
  </si>
  <si>
    <t>Verify if the Ebook cards are added to the Last viewed tray if user Opens and closes an Ebook
Steps:
1. Launch Voot Kids app.
2. Preview any Ebook for 1 page
4. Close the Reader .
5. Come back to My Stuff and scroll till 'Last Viewed' section.
6. Look for the Played Ebook card</t>
  </si>
  <si>
    <t>If user Previews an Ebook for 1 Page, same card should be added in the Last viewed tray in My stuff</t>
  </si>
  <si>
    <t>VK_1669</t>
  </si>
  <si>
    <t>Last viewed tray functionality - Ebook partially</t>
  </si>
  <si>
    <t>Verify if the Ebook cards are added to the Last viewed tray if user Previews an Ebook partially 
Steps:
1. Launch Voot Kids app.
2. Preview an Ebook
3. Swipe the Pages and preview partially (Eg. 3 Pages out of 5 )
4. Close the Reader
5. Come back to My Stuff and scroll till 'Last Viewed' section.
6. Look for the Played Ebook card</t>
  </si>
  <si>
    <t>If user Preview  an Ebook partially, same card should be added in the Last viewed tray in My stuff</t>
  </si>
  <si>
    <t>VK_1670</t>
  </si>
  <si>
    <t>Last viewed tray functionality - Ebook Completely</t>
  </si>
  <si>
    <t>Verify if the Ebook cards are added to the Last viewed tray if user Previews an Ebook Completely
Steps:
1. Launch Voot Kids app.
2. Preview an Ebook
3. Swipe the Pages and preview Completely(Eg. 5 Pages out of 5 )
4. Close the Reader
5. Come back to My Stuff and scroll till 'Last Viewed' section.
6. Look for the Played Ebook card</t>
  </si>
  <si>
    <t>If user Preview  an Ebook Completely, same card should be added in the Last viewed tray in My stuff</t>
  </si>
  <si>
    <t>VK_1671</t>
  </si>
  <si>
    <t>Partially watched Ebook card Playback</t>
  </si>
  <si>
    <t>Verify the playback status for partially watched Ebook content in Last viewed tray:
Steps:
1. Launch Voot Kids app.
2. Preview any Ebook content
3. Swipe pages partially and Close the Reader before completing the playback 
4. Come back to My Stuff and scroll till 'Last Viewed' section.
5. Tap on the partially watched Ebook card
6. Observe the behaviour</t>
  </si>
  <si>
    <t>Ebook Playback should resume from last watched time when tapped on the Partially watched Ebook card from Last Viewed tray</t>
  </si>
  <si>
    <t>Completetly watched Ebook card Playback</t>
  </si>
  <si>
    <t>Verify the playback status for Completely watched Ebook content in Last viewed tray:
Steps:
1. Launch Voot Kids app.
2. Preview any Ebook content
3. Swipe pages Completelyand Close the Reader
4. Come back to My Stuff and scroll till 'Last Viewed' section.
5. Tap on the completely watched Ebook card
6. Observe the behaviour</t>
  </si>
  <si>
    <t>Ebook Playback should start from the same page from where it was left before for the completely watched ebooks.</t>
  </si>
  <si>
    <t>VK_1673</t>
  </si>
  <si>
    <t>Verify if the Episode cards are added to the Last viewed tray if user launches the player &amp; closes
Steps:
1. Launch Voot Kids app.
2. Tap on any of the Episode card
3. Launch and close the player immediately
5. Navigate to watch tab and scroll till 'Last Viewed' section.
6. Look for the Played Episode card</t>
  </si>
  <si>
    <t>If user launches and Closes the player and played any video for atleast 1 second, same card should be added in the Last viewed tray in Watch tab</t>
  </si>
  <si>
    <t>VK_1674</t>
  </si>
  <si>
    <t>Verify if the Episode cards are added to the Last viewed tray if user watch content partially.
Verify if the Episode cards are added to the Last viewed tray if user watches a video partially
Steps:
1. Launch Voot Kids app.
2. Play any Episode content
3. Watch the content partially
4. Close the player.
5. Navigate to watch tab and scroll till 'Last Viewed' section.
6. Look for the Played Episode card</t>
  </si>
  <si>
    <t>If user watches an Episode partially, same card should be added in the Last viewed tray in  Watch</t>
  </si>
  <si>
    <t>VK_1675</t>
  </si>
  <si>
    <t>Verify if the Episode cards are added to the Last viewed tray if user watches a video completely
Steps:
1. Launch Voot Kids app.
2. Play any Episode content
3. Watch the content completely
4. Close the player.
5. Navigate to watch tab and scroll till 'Last Viewed' section.
6. Look for the Played Episode card</t>
  </si>
  <si>
    <t>VK_1676</t>
  </si>
  <si>
    <t>Verify the playback status for partially watched episode content in Last viewed tray:
Steps:
1. Launch Voot Kids app.
2. Play any Episode content
3. Watch the content partially and Close the player before completing the playback
4. Navigate to watch tab and scroll till 'Last Viewed' section.
5. Tap on the partially watched Episode card
6. Observe the behaviour</t>
  </si>
  <si>
    <t>VK_1677</t>
  </si>
  <si>
    <t>Verify the playback status for Completely watched episode content:
Steps:
1. Launch app.
2. Play any video and close the player after completly watching.
3. Navigate to Watch tab and scroll till 'Last Viewed' section.
4. Tap on the Completely watched Episode card
5. Observe the behaviour</t>
  </si>
  <si>
    <t>VK_1678</t>
  </si>
  <si>
    <t>Verify if the Audiobook cards are added to the Last viewed tray if user launches and closes the audio player
Steps:
1. Launch Voot Kids app.
2. Play any Audiobook content
3. Close the player immeditaely during playback
5. Navigate to Listen tab and scroll till 'Last Viewed' section.
6. Look for the Played Audiobook card</t>
  </si>
  <si>
    <t>If user launches and Closes the player and played any Audio for atleast 1 second, same card should be added in the Last viewed tray in Listen tab</t>
  </si>
  <si>
    <t>VK_1679</t>
  </si>
  <si>
    <t>Verify if the Audiobook cards are added to the Last viewed tray if user Plays an audio partially
Steps:
1. Launch Voot Kids app.
2. Play any Audiobook content
3. Play the content partially
4. Close the Audio player.
5. Navigate to Listen tab and scroll till 'Last Viewed' section.
6. Look for the Played Audiobook card</t>
  </si>
  <si>
    <t>If user Plays an Audiobook partially, same card should be added in the Last viewed tray in Listen tab</t>
  </si>
  <si>
    <t>VK_1680</t>
  </si>
  <si>
    <t>Verify if the Audiobook cards are added to the Last viewed tray if user Plays an audio Completely
Steps:
1. Launch Voot Kids app.
2. Play any Audiobook content
3. Play the content Completely
4. Close the Audio player.
5. Navigate to Listen tab and scroll till 'Last Viewed' section.
6. Look for the Played Audiobook card</t>
  </si>
  <si>
    <t>If user Plays an Audiobook Completely, same card should be added in the Last viewed tray in Listen tab</t>
  </si>
  <si>
    <t>VK_1681</t>
  </si>
  <si>
    <t>Verify the playback status for partially watched Audiobook content in Last viewed tray:
Steps:
1. Launch Voot Kids app.
2. Play any Audiobook content
3. Play the content partially and Close the player before completing the playback. (Eg. 35s of 1 min playback )
4. Navigate to Listen tab and scroll till 'Last Viewed' section.
5. Tap on the partially watched Audiobook card
6. Observe the behaviour</t>
  </si>
  <si>
    <t>Audio Playback should resume from last watched time when tapped on the Partially watched Audiobook card from Last Viewed tray</t>
  </si>
  <si>
    <t>VK_1682</t>
  </si>
  <si>
    <t>Verify the playback status for Completely watched Audiobook content:
Steps:
1. Launch app.
2. Play any Audiobook and close the player after completly watching.
3. Navigate to Listen tab and scroll till 'Last Viewed' section.
4. Tap on the Completely watched Audiobook card
5. Observe the behaviour</t>
  </si>
  <si>
    <t>VK_1683</t>
  </si>
  <si>
    <t>Verify if the Ebook cards are added to the Last viewed tray if user Opens and closes an Ebook
Steps:
1. Launch Voot Kids app.
2. Preview any Ebook for 1 page
4. Close the Reader .
5. Come back to Read Tab and scroll till 'Last Viewed' section.
6. Look for the Played Ebook card</t>
  </si>
  <si>
    <t>If user Previews an Ebook for 1 Page, same card should be added in the Last viewed tray in Read Tab</t>
  </si>
  <si>
    <t>VK_1684</t>
  </si>
  <si>
    <t>Verify if the Ebook cards are added to the Last viewed tray if user Previews an Ebook partially 
Steps:
1. Launch Voot Kids app.
2. Preview an Ebook
3. Swipe the Pages and preview partially (Eg. 3 Pages out of 5 )
4. Close the Reader
5. Come back to Read Tab and scroll till 'Last Viewed' section.
6. Look for the Played Ebook card</t>
  </si>
  <si>
    <t>If user Preview  an Ebook partially, same card should be added in the Last viewed tray in Read Tab</t>
  </si>
  <si>
    <t>VK_1685</t>
  </si>
  <si>
    <t>Verify if the Ebook cards are added to the Last viewed tray if user Previews an Ebook Completely
Steps:
1. Launch Voot Kids app.
2. Preview an Ebook
3. Swipe the Pages and preview Completely(Eg. 5 Pages out of 5 )
4. Close the Reader
5. Come back to Read Tab and scroll till 'Last Viewed' section.
6. Look for the Played Ebook card</t>
  </si>
  <si>
    <t>If user Preview  an Ebook Completely, same card should be added in the Last viewed tray in Read Tab</t>
  </si>
  <si>
    <t>VK_1686</t>
  </si>
  <si>
    <t>Verify the playback status for partially watched Ebook content in Last viewed tray:
Steps:
1. Launch Voot Kids app.
2. Preview any Ebook content
3. Swipe pages partially and Close the Reader before completing the playbacTab k 
4. Come back to Read and scroll till 'Last Viewed' section.
5. Tap on the partially watched Ebook card
6. Observe the behaviour</t>
  </si>
  <si>
    <t>Verify the playback status for Completely watched Ebook content in Last viewed tray:
Steps:
1. Launch Voot Kids app.
2. Preview any Ebook content
3. Swipe pages Completely and Close the Reader
4. Come back to Read Tab and scroll till 'Last Viewed' section.
5. Tap on completely watched Ebook card
6. Observe the behaviour</t>
  </si>
  <si>
    <t>Ebook Playback should start from the same page from where it was left before.</t>
  </si>
  <si>
    <t>VK_1688</t>
  </si>
  <si>
    <t>Ebook playback</t>
  </si>
  <si>
    <t>Verify if Ebook continues to play post preview when download is completed during preview pages
Steps:
1. Launch Voot Kids app.
2. Navigate to any of the book detail screen.
3. Tap on 'Download book' link .
4. Tap on 'Preview'. Let download complete during preview pages
5. Swipe the pages after 5th page
6. Observe the behaviour</t>
  </si>
  <si>
    <t>Ebook playback should continue after 5th page when download is completed during preview pages.
Note: Download Overlay should be skipped and not be displayed</t>
  </si>
  <si>
    <t>Email sent by Niharika.
Subject - eBook preview and download use cases</t>
  </si>
  <si>
    <t>VK_1689</t>
  </si>
  <si>
    <t>Verify the behaviour post preview when download is in progress during preview pages
Steps:
1. Launch Voot Kids app.
2. Navigate to any of the book detail screen.
3. Tap on 'Download book' link .
4. Tap on 'Preview'. Let download be in progress during preview pages
5. Swipe the pages after 5th page
6. Observe the behaviour</t>
  </si>
  <si>
    <t>After 5th page , next screen on the overlay should have 'Downloading..' text and downloading progress bar with 'Cancel' button CTA</t>
  </si>
  <si>
    <t>VK_1690</t>
  </si>
  <si>
    <t>Ebook playback - Cancel button</t>
  </si>
  <si>
    <t>Verify the behaviour tapping on 'Cancel' button in downloading overlay
Steps:
1. Launch Voot Kids app.
2. Navigate to any of the book detail screen.
3. Tap on 'Download book' link .
4. Tap on 'Preview'. Let download be in progress during preview pages
5. Swipe the pages after 5th page
6. Tap on Cancel button
7. Observe the behaviour</t>
  </si>
  <si>
    <t>Duplicate of VK_430</t>
  </si>
  <si>
    <t>VKIDS-1820</t>
  </si>
  <si>
    <t>VKIDS-1811</t>
  </si>
  <si>
    <t>VK_1691</t>
  </si>
  <si>
    <t>SMS Template</t>
  </si>
  <si>
    <t>Verify the default SMS template received to the registered mobile number when user attempts to reset the password using forgot password flow
Steps:
1. Launch Voot Kids app
2. Navigate to login screen by tapping on Login link from Welcome screen.
3. Tap on "Forgot Password ? " link
4. Enter Valid Mobile no and tap on 'Send New Password'
5. Observe the SMS template received to Mobile number</t>
  </si>
  <si>
    <t>Default SMS template for Reset Password should be "Use xxxxxx as your login OTP to reset your Voot Kids account password."</t>
  </si>
  <si>
    <t>Sim card involved</t>
  </si>
  <si>
    <t>VK_1692</t>
  </si>
  <si>
    <t>Verify the default SMS template received to the registered mobile number when user attempts to reset the password using forgot password flow
Steps:
1. Launch Voot Kids app
2. Complete signup process
3. Navigate to settings screen
4. Tap on Account settings
5. Tap on Reset Password
6. Tap on "Forgot Password ? " link
7. Enter Valid Mobile no and tap on 'Send New Password'
8. Observe the SMS template received to Mobile number</t>
  </si>
  <si>
    <t>VK_1693</t>
  </si>
  <si>
    <t>Verify Account</t>
  </si>
  <si>
    <t>Verify the default SMS template received to the registered mobile number during signup
Steps:
1. Launch Voot Kids app
2. Tap on 'Join free for 30 days'
3. Enter all the fields and tap on Next
4. Observe the SMS template received to Mobile number</t>
  </si>
  <si>
    <t>Default SMS template for verifying account should be "xxxx is your OTP for verifying your mobile number on Voot Kids."</t>
  </si>
  <si>
    <t>VK_1694</t>
  </si>
  <si>
    <t>Update Mobile</t>
  </si>
  <si>
    <t>Verify the default SMS template received to the registered mobile number during updating mobile number
Steps:
1. Launch Voot Kids app
2. Sign up/Login using valid Mobile No.
3. Tap on Profile icon on top bar
4. Tap on Settings icon &amp; enter valid parent PIN
5. Tap on Account option in Settings page
6. Tap on Mobile No.
7. Enter valid Mobile No and tap on save
8. Observe the SMS template received to Mobile number</t>
  </si>
  <si>
    <t>Default SMS template for Updating Mobile number should be "xxxx is your OTP for updating and verifying your mobile number on Voot Kids."</t>
  </si>
  <si>
    <t>VK_1695</t>
  </si>
  <si>
    <t>Welcome Message</t>
  </si>
  <si>
    <t>E-Mail Template</t>
  </si>
  <si>
    <t>Verify the default SMS template received to the registered E-mail ID post successful signup
Steps:
1. Launch Voot Kids app
2. Tap on 'Join free for 30 days'
3. Complete signup, PIN Creation and Profile creation process
4. Observe the Message template received to E-mail ID</t>
  </si>
  <si>
    <t>Default Message template for Welcome Message should be "Welcome to Voot Kids. Your account is active. Subscribe now to explore the world of your favorite trons."</t>
  </si>
  <si>
    <t>Forgot PIN - Email</t>
  </si>
  <si>
    <t>Verify if forgot PIN request is sent to user's email ID when logged in via Email
Steps:
1. Launch Voot Kids app
2. Login using valid Email and password
3. Tap on Profile icon on top bar
4. Tap on Settings icon on top left
5. Tap on 'Forgot Pin?'
6. Tap on 'Yes' option from the native message shown to user.
7. Observe the functionality.</t>
  </si>
  <si>
    <t>If User logins via Email and request for 'Forgot PIN' , PIN request should be sent to the Email only</t>
  </si>
  <si>
    <t>VK_1697</t>
  </si>
  <si>
    <t>Forgot PIN - Mobile</t>
  </si>
  <si>
    <t>Verify if forgot PIN request is sent to user's registered mobile when logged in via Mobile
Steps:
1. Launch Voot Kids app
2. Login using valid Mobile no. and password
3. Tap on Profile icon on top bar
4. Tap on Settings icon on top left
5. Tap on 'Forgot Pin?'
6. Tap on 'Yes' option from the native message shown to user.
7. Observe the functionality.</t>
  </si>
  <si>
    <t>If User logins via Mobile and request for 'Forgot PIN' , PIN request should be sent to the Mobile number only</t>
  </si>
  <si>
    <t>VK_1698</t>
  </si>
  <si>
    <t>Forgot PIN - Mobile ( Default )</t>
  </si>
  <si>
    <t>Verify if forgot PIN request is sent to user's registered mobile when user freshly signs up
Steps:
1. Launch Voot Kids app
2. Signup using valid credentials
3. Tap on Profile icon on top bar
4. Tap on Settings icon on top left
5. Tap on 'Forgot Pin?'
6. Tap on 'Yes' option from the native message shown to user.
7. Observe the functionality.</t>
  </si>
  <si>
    <t>If User freshly signs up and request for 'Forgot PIN' , PIN request should be sent to the Mobile number only
Note: Mobie number should be taken as priority over Email</t>
  </si>
  <si>
    <t>VK_1699</t>
  </si>
  <si>
    <t>Forgot PIN Expiry Time - Mobile</t>
  </si>
  <si>
    <t>Verify the behaviour by entering PIN received in Mobile post Expiry time
Steps:
1. Launch Voot Kids app
2. Login using valid Mobile and password
3. Tap on Profile icon on top bar
4. Tap on Settings icon on top left
5. Tap on 'Forgot Pin?'
6. Tap on 'Yes' option from the native message shown to user.
7. Enter the 4 digit PIN obtained from Mobile after 10 Mins
8. Observe the functionality.</t>
  </si>
  <si>
    <t>Forgot PIN Expiration time via Mobile will be 10 Mins
If User enters the PIN after the expiration time, proper error message (Invalid PIN ) should be displayed</t>
  </si>
  <si>
    <t>VK_1700</t>
  </si>
  <si>
    <t>Forgot Password Expiry Time - Mobile</t>
  </si>
  <si>
    <t>Verify the behaviour by entering Password received in Mobile post Expiry time
Steps:
1. Launch Voot Kids app
2. Navigate to login screen by tapping on Login link from Welcome screen.
3. Tap on "Forgot Password ? " link
4. Enter Valid Mobile no and tap on 'Send New Password'
5. Enter the Password obtained in Mobile after 10 Mins
6. Observe the functionality.</t>
  </si>
  <si>
    <t xml:space="preserve">Forgot Password via Mobile no. expiration time will be 10 Mins
If User enters the Password after the expiration time, proper error message (Eg. Invalid Password ) should be displayed.
</t>
  </si>
  <si>
    <t>Requires to wait for 10 mins</t>
  </si>
  <si>
    <t>VK_1701</t>
  </si>
  <si>
    <t>Edit Favourites screen</t>
  </si>
  <si>
    <t>Logged in</t>
  </si>
  <si>
    <t>Verify the animation and sound of favourite icon in Episodes tab under Edit Favourites screen:
Steps:
1.Launch the app.
2.Complete Login/Sign up process.
3. Favorite any episode content.
4. Navigate to favourites tray and tap on Edit link.
5.Tap on the unfavourite icon in Episodes tab.
6.Tap on the favourite icon in Episodes tab.
7. Observe the animation &amp; sound.</t>
  </si>
  <si>
    <t>Appropriate animation &amp; sound  should play when user taps on favourite button in edit favourites screen.</t>
  </si>
  <si>
    <t>TC related to animation and sound</t>
  </si>
  <si>
    <t>VK_1702</t>
  </si>
  <si>
    <t>Verify the animation and sound of favourite icon in Ebooks tab under Edit Favourites screen:
Steps:
1.Launch the app.
2.Complete Login/Sign up process.
3.Favorite any Ebook content.
4.Navigate to favourites tray and tap on edit button.
5.Tap on the unfavourite icon in books tab.
6.Tap on favourite icon in books tab.
7. Observe the animation &amp; sound.</t>
  </si>
  <si>
    <t>Appropriate animation &amp; sound  should play when the user taps on the favourite icon in edit favourites screen</t>
  </si>
  <si>
    <t>VK_1703</t>
  </si>
  <si>
    <t>VK_1704</t>
  </si>
  <si>
    <t>Verify the animation and sound of favourite icon in Audiobooks tab under Edit Favourites screen:
Steps:
1.Launch the app.
2.Complete Login/Sign up process.
3.Favorite any Audiobook content.
4.Navigate to favourites tray and tap on edit button.
5.Tap on the unfavourite icon in Audiobooks tab.
6.Tap on favourite icon in Audiobooks tab.
7. Observe the animation &amp; sound.</t>
  </si>
  <si>
    <t>VKIDS-1793</t>
  </si>
  <si>
    <t>VKIDS-1870</t>
  </si>
  <si>
    <t>VK_1705</t>
  </si>
  <si>
    <t>Skill Card</t>
  </si>
  <si>
    <t>Skill Card - Progress</t>
  </si>
  <si>
    <t>Verify the functionality of 'Progress' button in Skill Card 
Steps:
1. Launch Voot Kids app
2. Complete Sign Up/Login process
3. Tap on Learn Tab
4. Tap on 'Progress' button on any skill card
5. Observe the functionality</t>
  </si>
  <si>
    <t>Tapping on 'Progress' button should be navigated to Game Progress Screen of that particular Skill</t>
  </si>
  <si>
    <t>https://docs.google.com/document/d/10t-PhDqcWS3xq5tlbS3y-w-VENlW4ujwiZFnvjuZ3wA/edit
Page 6</t>
  </si>
  <si>
    <t>VK_1706</t>
  </si>
  <si>
    <t>Game Progress Screen</t>
  </si>
  <si>
    <t>Screen UI - New user</t>
  </si>
  <si>
    <t>Verify the UI of Game Progress screen when user accessing this page for the first time (Not played any game in that skill)
Steps:
1. Launch Voot Kids app
2. Complete Sign Up/Login process
3. Tap on Learn Tab
4. Tap on Progress button of any particular skill
5. Observe the UI of Game Progress screen</t>
  </si>
  <si>
    <t>Game Progress screen should have below mentioned items:
- Page title with Skill Name written in white colour
- Back arrow icon on top left
- Top portion of the screen should be in colour (Configurable) with curved layout along with Back arrow in orange color
- List of trophies and stickers in grey colour (locked state) placed from bottom to top in a sequence
- Each sticker enclosed inside a circle 
- Number of questions associated with each sticker written below each sticker with curved edges
- Level number written below each trophy with curved edges
- Progress path connecting between each Stickers and trophies in grey colour
- After every 3 stickers a trophy should be displayed by a progress path connector
- Locked icon on the trophy image</t>
  </si>
  <si>
    <t>https://app.zeplin.io/project/5b3cf46582f66e944b71cc90/screen/5b3cfa292f4775474e1290a3</t>
  </si>
  <si>
    <t>Screen UI - Old user</t>
  </si>
  <si>
    <t>Verify the UI of Game Progress screen when an old user (Unlocked few stickers or trophies in any skill)
Steps:
1. Launch Voot Kids app
2. Complete Sign Up/Login process
3. Tap on Learn Tab
4. Tap on Progress button on any particular skill
5. Observe the UI of Game Progress screen</t>
  </si>
  <si>
    <t>Game Progress screen should have below mentioned items:
- This page starts from the bottom
- All Stickers &amp; Trophies below the pointed position should be in unlocked state with colour
- All Stickers &amp; Trophies above the pointed position should be in Locked state with grey colour
- Page title with Skill Name written in white colour
- Back arrow icon on top left(Arrow should be in orange color)
- Top portion of the screen should be in colour (Configurable) with curved layout
- Each sticker enclosed inside a circle 
- Number of questions associated with each sticker written below each locked sticker with curved edges
- Level number written below each locked trophy with curved edges
- Progress path connecting between each locked Stickers and trophies in grey colour
- Sticker Name below the unlocked stickers with curved edges
- Level number below the unlocked trophies with curved edges
- Coloured progress path connecting between unlocked sticker and trophy 
- After every 3 stickers a trophy should be displayed by a progress path connector</t>
  </si>
  <si>
    <t>VK_1708</t>
  </si>
  <si>
    <t>Sticker Sequencing order</t>
  </si>
  <si>
    <t>Verify the sequecing order of the stickers/trophies in Game Progress Screen
Steps:
1. Launch Voot Kids app
2. Complete Sign Up/Login process
3. Tap on Learn Tab
4. Tap on Progress button of any particular skill
5. Verify the Sequencing order</t>
  </si>
  <si>
    <t>- Sequencing order starts from the bottom and reverse scrolls towards the top.
- The list of stickers and trophy (3+1) achieved and yet to be unlocked should be placed from bottom to top in a sequence.</t>
  </si>
  <si>
    <t>VK_1709</t>
  </si>
  <si>
    <t>Back to bottom of page button</t>
  </si>
  <si>
    <t>Verify the availability of Back to bottom of page button in Game Progress Screen post scrolling beyond first scroll
Steps:
1. Launch Voot Kids app
2. Complete Sign Up/Login process
3. Tap on Learn Tab
4. Tap on Progress button of any particular skill
5. Scroll up beyond the first scroll
6. Verify the availablity of the Down arrow button</t>
  </si>
  <si>
    <t>As the user scrolls up the page and moves beyond first scroll, Down arrow button should appear</t>
  </si>
  <si>
    <t>VK_1710</t>
  </si>
  <si>
    <t>Verify the functionality of Back to bottom of page button in Game Progress Screen post scrolling beyond first scroll
Steps:
1. Launch Voot Kids app
2. Complete Sign Up/Login process
3. Tap on Learn Tab
4. Tap on progress button on any particular skill
5. Scroll up beyond the first scroll
6. Tap on the down arrow button
7. Observe the behaviour</t>
  </si>
  <si>
    <t>Tapping on Down arrow button user should be taken to the buttom of the page</t>
  </si>
  <si>
    <t>VK_1711</t>
  </si>
  <si>
    <t>Verify the functionality of back arrow in Game Progress screen:
Steps:
1. Launch Voot Kids app
2. Complete Sign Up/Login process
3. Tap on Learn Tab
4. Tap on Progress button on any particular skill
5. Tap on back arrow on top left
6. Observe the navigation</t>
  </si>
  <si>
    <t>Tapping on back arrow should be navigated back to Learn tab main screen.</t>
  </si>
  <si>
    <t>VK_1712</t>
  </si>
  <si>
    <t>Stickers State</t>
  </si>
  <si>
    <t>Verify if locked stickers changes to unlocked coloured sticker in Game Progress screen post completion of a lap:
Steps:
1. Launch Voot Kids app
2. Complete Sign Up/Login process
3. Navigate to Learn tab and start playing
4. Answer all the questions in any lap for any level under a skill (Eg. Lap 1 of level1 in any skill)
4. Tap on Progress button for that particular skill. 
5. Observe the UI of sticker</t>
  </si>
  <si>
    <t>Locked sticker UI should be changed to coloured sticker in Game Progress screen post completion of lap.</t>
  </si>
  <si>
    <t>VK_1713</t>
  </si>
  <si>
    <t>Sticker Name Under Stickers</t>
  </si>
  <si>
    <t>Verify if Sticker name is displayed below unlocked coloured Sticker in Game Progress screen post completion of a lap:
Steps:
1. Launch Voot Kids app
2. Complete Sign Up/Login process
3. Navigate to Learn tab and start playing
4. Answer all the questions of any lap for any level under a skill (Eg. Lap 1 of level 1 in any skill)
4. Tap on Progress button for that particular skill. 
5. Look for the Sticker name below sticker</t>
  </si>
  <si>
    <t>Appropriate Sticker name should be displayed below unlocked coloured Sticker in Game Progress screen post completion of a lap.
( If user Complets Lap 1 of Level 1 in any skill , Relevant Sticker Name should be displayed below the Sticker icon)</t>
  </si>
  <si>
    <t>VK_1714</t>
  </si>
  <si>
    <t>Trophy Unlock</t>
  </si>
  <si>
    <t>Verify if locked Trophy changes to unlocked coloured Trophy in Game Progress screen post completion of level:
Steps:
1. Launch Voot Kids app
2. Complete Sign Up/Login process
3. Navigate to Learn tab and start playing
4. Answer all the questions of any level under a skill (Eg. Level 1 in any skill)
4. Tap on Progress button for that particular skill. 
5. Observe the UI of Trophy colour</t>
  </si>
  <si>
    <t>Locked Trophy should be changed to unlocked coloured Trophy in Game Progress screen post completion of level</t>
  </si>
  <si>
    <t>VK_1715</t>
  </si>
  <si>
    <t>Level Number Under Trophy</t>
  </si>
  <si>
    <t>Verify if Level Number is displayed below unlocked coloured Trophy in Game Progress Screen post completion of level
Steps:
1. Launch Voot Kids app
2. Complete Sign Up/Login process
3. Navigate to Learn tab and start playing
4. Answer all the questions in any level under a skill (Eg. Level 1 in any skill)
4. Tap on Progress button for that particular skill. 
5. Observe the text under Unlocked trophy</t>
  </si>
  <si>
    <t>Appropriate Level number should be displayed below unlocked coloured Trophy in Game Progress screen post completion of level.
( If user Complets Level 1 in any skill , 'Level 1' text should be displayed below the trophy icon)</t>
  </si>
  <si>
    <t>VK_1716</t>
  </si>
  <si>
    <t>Data retain - Profile Specific</t>
  </si>
  <si>
    <t>Verify if Data under Game Progress screen is individual profile specific:
Pre-condition: User should have minimum 2 profiles
Steps:
1. Launch Voot Kids app
2. Complete Sign Up/Login process
3. Navigate to Learn Tab
4. Navigate to any Skill (Eg. Logic Smart) and start playing
5. Unlock some Stickers/Trophies from Child profile A.
6. Navigate to switch profile page and switch to Child profile B
7. Navigate to the same skill and tap on progress
8. Observe the screen</t>
  </si>
  <si>
    <t>Data under Game Progress screen should be individual profile specific.</t>
  </si>
  <si>
    <t>VK_1717</t>
  </si>
  <si>
    <t>Verify if Data under Game Progress screen are retained when user Logs out and Logs in from same device
Steps:
1. Launch Voot Kids app
2. Complete Sign Up/Login process
3. Navigate to Learn Tab
4. Navigate to any Skill (Eg. Logic Smart) and start playing
5. Unlock some Stickers/Trophies
6. Logout and Login from the same device
7. Navigate to the same skill and tap on Progress
8. Observe the screen</t>
  </si>
  <si>
    <t>Data under Game Progress screen should be retained when user Logs out and Logs in from same device</t>
  </si>
  <si>
    <t>VK_1718</t>
  </si>
  <si>
    <t>Verify if Data under Game Progress screen are retained when user Logs out and Logs in from different device
Steps:
1. Launch Voot Kids app
2. Complete Sign Up/Login process in device A.
3. Navigate to Learn Tab
4. Navigate to any Skill (Eg. Logic Smart) and start playing
5. Unlock some Stickers/Trophies
6. Logout from device A
7. Login with same credentials and select same profile from device B
8. Navigate to the same skill and tap on Progress
9. Observe the screen</t>
  </si>
  <si>
    <t>Data under Game Progress screen should be retained when user Logs out and Logs in from Different device</t>
  </si>
  <si>
    <t>TC involves logout and login in another device</t>
  </si>
  <si>
    <t>VK_1719</t>
  </si>
  <si>
    <t>Locked/Unlocked stickers Naviagtion</t>
  </si>
  <si>
    <t>Verify the functionality by tapping on any of the locked/unlocked sticker in Game Progress screen:
Steps:
1. Launch Voot Kids app
2. Complete Sign Up/Login process
3. Tap on Learn Tab
4. Tap on Progress button on any particular skill
5. Tap on any of the Locked/Unlocked sticker 
6. Observe the functionality.</t>
  </si>
  <si>
    <t>VKIDS-1841</t>
  </si>
  <si>
    <t>VKIDS-1876</t>
  </si>
  <si>
    <t>VK_1720</t>
  </si>
  <si>
    <t>Unlocked Sticker UI</t>
  </si>
  <si>
    <t>Verify the UI of unlocked sticker overlay in Game Progress Screen
Pre condition : User should have unlocked a sticker
Steps:
1. Launch Voot Kids app
2. Complete Sign Up/Login process
3. Tap on Learn Tab
4. Tap on Progress button on any particular skill
5. Tap on any of the Unlocked sticker 
6. Observe the UI</t>
  </si>
  <si>
    <t>VK_1721</t>
  </si>
  <si>
    <t>Unlocked Sticker - Cross Mark</t>
  </si>
  <si>
    <t>Verify the functionality of Cross mark in Unlocked sticker overlay
Pre condition : User should have unlocked a sticker
Steps:
1. Launch Voot Kids app
2. Complete Sign Up/Login process
3. Tap on Learn Tab
4. Tap on Progress button on any particular skill
5. Tap on any of the Unlocked sticker 
6. Tap on cross mark on top right
7. Observe the behaviour</t>
  </si>
  <si>
    <t>Tapping on Cross mark in unlocked sticker overlay should close the pop-up and land on the Game Progress screen.</t>
  </si>
  <si>
    <t>VK_1722</t>
  </si>
  <si>
    <t>Unlocked Sticker - Play button</t>
  </si>
  <si>
    <t>Verify the functionality of Play button in Unlocked sticker overlay
Pre condition : User should have unlocked a sticker
Steps:
1. Launch Voot Kids app
2. Complete Sign Up/Login process
3. Tap on Learn Tab
4. Tap on Progress button on any particular skill
5. Tap on any of the Unlocked sticker 
6. Tap on Play button
7. Observe the Behaviour</t>
  </si>
  <si>
    <t>VK_1723</t>
  </si>
  <si>
    <t>Locked Sticker UI</t>
  </si>
  <si>
    <t>Verify the UI of Locked sticker overlay in Game Progress screen:
Steps:
1. Launch Voot Kids app
2. Complete Sign Up/Login process
3. Tap on Learn Tab
4. Tap on Progress button on any particular skill
5. Tap on any of the Locked sticker 
6. Observe the UI</t>
  </si>
  <si>
    <t>VK_1724</t>
  </si>
  <si>
    <t>Locked Sticker - Cross Mark</t>
  </si>
  <si>
    <t>Verify the functionality of Cross mark in Locked sticker overlay
Steps:
1. Launch Voot Kids app
2. Complete Sign Up/Login process
3. Tap on Learn Tab
4. Tap on Progress button on any particular skill
5. Tap on any of the Locked sticker 
6. Tap on cross mark on top right
7. Observe the Behaviour</t>
  </si>
  <si>
    <t>Tapping on Cross mark in Locked sticker overlay should close the pop-up and land on the Game Progress screen</t>
  </si>
  <si>
    <t>VK_1725</t>
  </si>
  <si>
    <t>Locked Sticker - Play</t>
  </si>
  <si>
    <t>Verify the functionality of Play button in Locked sticker overlay
Steps:
1. Launch Voot Kids app
2. Complete Sign Up/Login process
3. Tap on Learn Tab
4. Tap on Progress button on any particular skill
5. Tap on any of the Locked sticker 
6. Tap on Play button
7. Observe the Behaviour</t>
  </si>
  <si>
    <t>Tapping on Play button should start the activity from where it was left (Eg. If user has unlocked 1 sticker in level 1 and tapping on play button for 3rd sticker should start the activity from lap 2 of level 1) OR new activity if it’s never been played before</t>
  </si>
  <si>
    <t>VK_1726</t>
  </si>
  <si>
    <t>Locked/Unlocked Trophies Naviagtion</t>
  </si>
  <si>
    <t>Verify the functionality by tapping on any of the locked/unlocked Trophies in Game Progress screen:
Steps:
1. Launch Voot Kids app
2. Complete Sign Up/Login process
3. Tap on Learn Tab
4. Tap on Progress button on any particular skill
5. Tap on any of the Locked/Unlocked Trophy
6. Observe the navigation</t>
  </si>
  <si>
    <t>VK_1727</t>
  </si>
  <si>
    <t>Unlocked Trophy UI</t>
  </si>
  <si>
    <t>Verify the UI of Unlocked Trophy overlay in Game Progress screen:
Pre condition : User should have unlocked a Trophy
Steps:
1. Launch Voot Kids app
2. Complete Sign Up/Login process
3. Tap on Learn Tab
4. Tap on Progress button on any particular skill
5. Tap on any of the Unlocked Trophy
6. Observe the UI</t>
  </si>
  <si>
    <t>Unlocked Trophy overlay should have below mentioned items:
- Skill Name written on top in grey colour
- Cross mark on top right 
- Trophy Image present at center in coloured
- Trophy Name below the Image in black colour
- Tropy Description written below the Sticker name
- 'Play' icon in orange colour with curved edges
Note: Skill Name,Trophy Name, Description are configurable</t>
  </si>
  <si>
    <t>VK_1728</t>
  </si>
  <si>
    <t>Unlocked Trophy - Cross Mark</t>
  </si>
  <si>
    <t>Verify the functionality of Cross mark in Unlocked Trophy overlay
Pre condition : User should have unlocked a Trophy
Steps:
1. Launch Voot Kids app
2. Complete Sign Up/Login process
3. Tap on Learn Tab
4. Tap on Progress button on any particular skill
5. Tap on any of the Unlocked Trophy 
6. Tap on cross mark on top right
7. Observe the Behaviour</t>
  </si>
  <si>
    <t>Tapping on Cross mark in unlocked Trophy overlay should close the pop-up and land on the Game Progress Screen.
Note: Trophy reveal overlay should also dismiss on tapping outside the overlay.</t>
  </si>
  <si>
    <t>VK_1729</t>
  </si>
  <si>
    <t>Unlocked Trophy - Play</t>
  </si>
  <si>
    <t>Verify the functionality of Play button in Unlocked Trophy overlay
Pre condition : User should have unlocked a Trophy
Steps:
1. Launch Voot Kids app
2. Complete Sign Up/Login process
3. Tap on Learn Tab
4. Tap on Progress button on any particular skill
5. Tap on any of the Unlocked trophy 
6. Tap on Play button
7. Observe the Behaviour</t>
  </si>
  <si>
    <t>Tapping on Play button should start the activity from where it was left (Eg. If user has unlocked 3 laps in level 1 and tapping on play button for 1st Trophy should start the activity from lap 4 of level 1) OR new activity if it’s never been played before.</t>
  </si>
  <si>
    <t>VK_1730</t>
  </si>
  <si>
    <t>Locked Trophy UI</t>
  </si>
  <si>
    <t>Verify the UI of Locked Trophy overlay in Game Progress Screen
Steps:
1. Launch Voot Kids app
2. Complete Sign Up/Login process
3. Tap on Learn Tab
4. Tap on Progress button on any particular skill
5. Tap on any of the Locked Trophy 
6. Observe the UI</t>
  </si>
  <si>
    <t>VK_1731</t>
  </si>
  <si>
    <t>Locked Trophy - Cross Mark</t>
  </si>
  <si>
    <t>Verify the functionality of Cross mark in Locked Trophy overlay
Steps:
1. Launch Voot Kids app
2. Complete Sign Up/Login process
3. Tap on Learn Tab
4. Tap on Progress button on any particular skill
5. Tap on any of the Locked Trophy 
6. Tap on cross mark on top right
7. Observe the Behaviour</t>
  </si>
  <si>
    <t>Tapping on Cross mark in Locked Trophy overlay should close the pop-up and land on the Game Progress Screen
Note: Trophy reveal overlay should also dismiss on tapping outside the overlay.</t>
  </si>
  <si>
    <t>VK_1732</t>
  </si>
  <si>
    <t>Locked Trophy - Play</t>
  </si>
  <si>
    <t>Verify the functionality of Play button in Locked Trophy overlay
Steps:
1. Launch Voot Kids app
2. Complete Sign Up/Login process
3. Tap on Learn Tab
4. Tap on Progress button on any particular skill
5. Tap on any of the Locked Trophy 
6. Tap on Play button
7. Observe the Behaviour</t>
  </si>
  <si>
    <t>Tapping on Play button should start the activity from where it was left (Eg. If user has unlocked lap 1 of level 1 and tapping on play button for 3rd Trophy should start the activity from lap 2 of level 1) OR new activity if it’s never been played before.</t>
  </si>
  <si>
    <t>VKIDS-1843</t>
  </si>
  <si>
    <t>VKIDS-1874</t>
  </si>
  <si>
    <t>VK_1733</t>
  </si>
  <si>
    <t>Trophy Animation</t>
  </si>
  <si>
    <t>Verify the animation when user has unlocked minimum 1 trophy in skills:
Steps:
1. Launch Voot Kids app
2. Complete Sign Up/Login process
3. Tap on Learn Tab
4. Play any Skill question and complete any level.
5. Observe the trophy animation over skill card</t>
  </si>
  <si>
    <t>Trophy animation UI should display following items:
- Trophy with highest screen space and in focus should animate and rotate. Rest of the trophies will start rotating as they come into focus upon scroll.
( Ref Mentioned Video link)</t>
  </si>
  <si>
    <t>https://drive.google.com/open?id=199EpoLfC0k4JDqAV5NDD3nt20Y39_7U0
https://w12studios.app.box.com/s/d33m560d9m7twagklnmt588b6g8tx7fv/file/314756539048</t>
  </si>
  <si>
    <t>TC related to Animation</t>
  </si>
  <si>
    <t>VKIDS-1842</t>
  </si>
  <si>
    <t>VKIDS-1886</t>
  </si>
  <si>
    <t>VK_1734</t>
  </si>
  <si>
    <t>Narration</t>
  </si>
  <si>
    <t>Verify if Questions are being narrated in Activity Questions overlay
Steps:
1. Launch Voot Kids app
2. Complete Sign Up/Login process
3. Navigate to any learn section entry point (My stuff/Learn tab/Post video playback)
4. Observe the narration functionality in Activity Questions overlay</t>
  </si>
  <si>
    <t>Only Questions should be narrated when landed on Activity Questions overlay. Questions will be narrated only once</t>
  </si>
  <si>
    <t>Email sent by Niharika.
Subject -  Voot Kids - Query related to Activity Question Overlay</t>
  </si>
  <si>
    <t>Voice verification cannot be scripted</t>
  </si>
  <si>
    <t>VK_1735</t>
  </si>
  <si>
    <t>Verify if Questions are being narrated again in Activity Questions overlay post closing the Activity overlay and navigating to the same screen
Steps:
1. Launch Voot Kids app
2. Complete Sign Up/Login process
3. Navigate to any learn section entry point (My stuff/Learn tab/Post video playback). Activity Questions overlay is displayed and being narrated.
4. Close the Activity overlay and navigate back to the same screen.
5. Play the same skill question again.
6. Observe the narration functionality in Activity Questions overlay</t>
  </si>
  <si>
    <t>Questions should be narrated again when landed on Activity Questions overlay for the 2nd time.</t>
  </si>
  <si>
    <t>VK_1736</t>
  </si>
  <si>
    <t>Narration - Replay</t>
  </si>
  <si>
    <t>Verify if Question is being narrated again in Activity Questions overlay post tapping on question
Steps:
1. Launch Voot Kids app
2. Complete Sign Up/Login process
3. Navigate to any learn section entry point (My stuff/Learn tab/Post video playback)
4. Activity Questions overlay is displayed and being narrated.
5. Tap on the question
6. Observe the narration functionality in Activity Questions overlay</t>
  </si>
  <si>
    <t>Questions should be narrated again when tapped on the Question layout in Activity questions overlay</t>
  </si>
  <si>
    <t>VK_1737</t>
  </si>
  <si>
    <t>Narration - Next Question</t>
  </si>
  <si>
    <t>Verify if successive questions are being narrated post completion of current question.
Steps:
1. Launch Voot Kids app
2. Complete Sign Up/Login process
3. Navigate to any learn section entry point (My stuff/Learn tab/Post video playback). Activity Questions overlay is displayed and being narrated.
4. Correctly / Incorrectly answer current question
5. Observe the narration functionality for the next question Activity overlay</t>
  </si>
  <si>
    <t>Questions should be narrated for the successive questions post completion of the current question</t>
  </si>
  <si>
    <t>VK_1738</t>
  </si>
  <si>
    <t>Narration - N/W Interruption</t>
  </si>
  <si>
    <t>Verify if narration of questions are resumed post network interruption
Steps:
1. Launch Voot Kids app
2. Complete Sign Up/Login process
3. Navigate to any learn section entry point (My stuff/Learn tab/Post video playback). Activity question overlay is displayed.
4. Disconnect the network when the question is being narrated.
5. Reconnect the network
6. Observe the functionality</t>
  </si>
  <si>
    <t>Narration of the questions should be resumed from the same point before interruption post disconnecting and reconnecting network
When network is switched OFF - Narration should pause and an error message should be displayed indicating user is offline.
When network is switched ON - Narration should resume.</t>
  </si>
  <si>
    <t>VK_1739</t>
  </si>
  <si>
    <t>Narration - Interruption - Switching between network</t>
  </si>
  <si>
    <t>Verify if narration of questions are resumed post Switching between network
Steps:
1. Launch Voot Kids app
2. Complete Sign Up/Login process
3. Navigate to any learn section entry point (My stuff/Learn tab/Post video playback). Activity question overlay is displayed.
4. Switch between different WiFi/Cellular network when the question is being narrated
5. Observe the functionality</t>
  </si>
  <si>
    <t>Narration of the questions should be resumed from the same point before interruption post Switching between network</t>
  </si>
  <si>
    <t>VK_1740</t>
  </si>
  <si>
    <t>Narration - Interruption -  Locking &amp; Unlocking the device</t>
  </si>
  <si>
    <t>Verify if narration of questions are resumed post  Locking &amp; Unlocking the device
Steps:
1. Launch Voot Kids app
2. Complete Sign Up/Login process
3. Navigate to any learn section entry point (My stuff/Learn tab/Post video playback). Activity question overlay is displayed.
4. Lock &amp; Unlock the device when the question is being narrated
5. Observe the functionality</t>
  </si>
  <si>
    <t>Narration of the questions should be resumed when user Locks &amp; Unlocks the device from Activity overlay.
When device is locked - Narration should pause
When device is unlocked - Narration should resume</t>
  </si>
  <si>
    <t>VK_1741</t>
  </si>
  <si>
    <t>Narration - Interruption - Minimize &amp; Resuming the app</t>
  </si>
  <si>
    <t>Verify if narration of questions are resumed post Minimize &amp; Resuming the app
Steps:
1. Launch Voot Kids app
2. Complete Sign Up/Login process
3. Navigate to any learn section entry point (My stuff/Learn tab/Post video playback). Activity question overlay is displayed.
4. Minimize &amp; Resume the app when the question is beinf narrated
5. Observe the functionality</t>
  </si>
  <si>
    <t>Narration of the questions should be resumed when user Minimize &amp; Resumes the app from Activity overlay.
When device is Minimized - Narration should pause
When device is Resumed - Narration should resume</t>
  </si>
  <si>
    <t>VK_1742</t>
  </si>
  <si>
    <t>Narration - Interruption - Call Interruption</t>
  </si>
  <si>
    <t>Verify if narration of questions are resumed post Minimize &amp; Resuming the app
Steps:
1. Launch Voot Kids app
2. Complete Sign Up/Login process
3. Navigate to any learn section entry point (My stuff/Learn tab/Post video playback). Activity question overlay is displayed.
4. Interrupt by call when the question is being narrated
5. Observe the functionality</t>
  </si>
  <si>
    <t>Narration should pause when user receives a call and Narration should resume post disconnecting from call.</t>
  </si>
  <si>
    <t>VK_1743</t>
  </si>
  <si>
    <t>Rewards tray - Stickers Functionality</t>
  </si>
  <si>
    <t>Verify the functionality when tapped on Locked/Unlocked stickers present under Rewards tray
Steps:
1. Launch Voot Kids app
2. Complete Sign Up process
3. Tap on Profile icon
4. Navigate to Parent Zone and enter valid PIN
5. Scroll down to Activity tab
6. Tap on the stickers present under Rewards tray
7. Observe the behaviour</t>
  </si>
  <si>
    <t>Locked/Unlocked Stickers present under Rewards tray should be non-functional</t>
  </si>
  <si>
    <t>VK_1744</t>
  </si>
  <si>
    <t>Rewards List view- Stickers Functionality</t>
  </si>
  <si>
    <t>Verify the functionality when tapped on Locked/Unlocked stickers present under Rewards List view screen
Pre condition: User should have unlocked &gt; 3 stickers for Mobile / &gt; 6 stickers for Tablet
Steps:
1. Launch Voot Kids app
2. Complete Sign Up process
3. Tap on Profile icon
4. Navigate to Parent Zone and enter valid PIN
5. Scroll down to Activity tab
6. Tap on 'See All' button in Rewards tray
7. Tap on the Locked/Unlocked stickers present
8. Observe the behaviour</t>
  </si>
  <si>
    <t>Locked/Unlocked Stickers present under Rewards List view screen should be non-functional</t>
  </si>
  <si>
    <t>VK_1745</t>
  </si>
  <si>
    <t>Rewards List view- Trophies Functionality</t>
  </si>
  <si>
    <t>Verify the functionality when tapped on Locked/Unlocked Trophies present under Rewards List view screen
Pre condition: User should have unlocked &gt; 3 stickers for Mobile / &gt; 6 stickers for Tablet
Steps:
1. Launch Voot Kids app
2. Complete Sign Up process
3. Tap on Profile icon
4. Navigate to Parent Zone and enter valid PIN
5. Scroll down to Activity tab
6. Tap on 'See All' button in Rewards tray
7. Tap on the Locked/Unlocked Trophies present
8. Observe the behaviour</t>
  </si>
  <si>
    <t>Locked/Unlocked Trophies present under Rewards List view screen should be non-functional</t>
  </si>
  <si>
    <t>Edutainment related, required to unlock stickers to perform TC</t>
  </si>
  <si>
    <t>VKIDS-1847</t>
  </si>
  <si>
    <t>VKIDS-1875</t>
  </si>
  <si>
    <t>VK_1746</t>
  </si>
  <si>
    <t>Up Arrow</t>
  </si>
  <si>
    <t>Verify the availablity of Up arrow option if there is only 1 favourited episode content
Pre-condition: User should have only 1 Favourited Episode content in Favourites tray
Steps:
1. Launch the app.
2. Login with valid credentials
3. Navigate to Favourites tray under My stuff
4. Play any Favourited episode content
5. Look for Up arrow button</t>
  </si>
  <si>
    <t>Up arrow button should NOT be displayed when there is only 1 Favourited Episode content</t>
  </si>
  <si>
    <t>VK_1747</t>
  </si>
  <si>
    <t>Verify the availablity of Uparrow option if there are more than 2 Favourited Episodes
Pre-condition: User should have &gt; 2 Favourited Episodes in favourites tray
Steps:
1. Launch the app.
2. Login with valid credentials
3. Navigate to Favourites tray under My stuff
4. Play any Favourited episode content
5. Look for Up arrow button</t>
  </si>
  <si>
    <t>If there are more than 2 Favourited Episode contents,
- Up arrow button should be displayed
- Single tray of Only Favourited Episodes with title "Favourite Episodes" should be displayed</t>
  </si>
  <si>
    <t>VK_1748</t>
  </si>
  <si>
    <t>Verify the availablity of Up arrow option if there is only 1 Audiobook in Favourites screen
Pre-condition: User should have only 1 Favourited Audio book in Favourites tray
Steps:
1. Launch the app.
2. Login with valid credentials
3. Navigate to Favourites tray under My stuff
4. Play any Favourited Audio book
5. Look for Up arrow button</t>
  </si>
  <si>
    <t>Up arrow button should NOT be displayed when there is only 1 Favourited Audio book</t>
  </si>
  <si>
    <t>VK_1749</t>
  </si>
  <si>
    <t>Verify the availablity of Up arrow option if there are more than 2 Favourited Audiobooks
Pre-condition: User should have &gt; 2 Favourited Audiobooks in favourites tray
Steps:
1. Launch the app.
2. Login with valid credentials
3. Navigate to Favourites tray under My stuff
4. Play any Favourited Audiobook
5. Look for Up arrow button</t>
  </si>
  <si>
    <t>If there are more than 2 Favourited Audio Books,
- Up arrow button should be displayed
- Single tray of Only Favourited Audio books with title "Favourite Audiobooks" should be displayed</t>
  </si>
  <si>
    <t>VK_1750</t>
  </si>
  <si>
    <t>Verify the availablity of Up arrow option if there is only 1 Ebook in Favourites screen
Pre-condition: User should have only 1 Favourited Ebook in Favourites tray
Steps:
1. Launch the app.
2. Login with valid credentials
3. Navigate to Favourites tray under My stuff
4. Play any Favourited Ebook
5. Look for Up arrow button</t>
  </si>
  <si>
    <t>Up arrow button should NOT be displayed when there is only 1 Favourited Ebook</t>
  </si>
  <si>
    <t>VK_1751</t>
  </si>
  <si>
    <t>Verify the availablity of Up arrow option if there are more than 2 Favourited Ebooks
Pre-condition: User should have &gt; 2 Favourited Ebooks in favourites tray
Steps:
1. Launch the app.
2. Login with valid credentials
3. Navigate to Favourites tray under My stuff
4. Play any Favourited Ebook
5. Look for Up arrow button</t>
  </si>
  <si>
    <t>If there are more than 2 Favourited EBooks,
- Up arrow button should be displayed
- Single tray of Only Favourited Ebooks with title "Favourite Ebooks" should be displayed</t>
  </si>
  <si>
    <t>VK_1752</t>
  </si>
  <si>
    <t>Tray Shortcut/Up arrow</t>
  </si>
  <si>
    <t>Verify the availablity of Up arrow option in episode player if there are no Episodes, Related and On Now contents in bottom trays
Steps:
1. Launch the app.
2. Login with valid credentials
3. Play any Episode card
4. Look for Up arrow button</t>
  </si>
  <si>
    <t>Up arrow option in VOD player should NOT be present if there are no Episodes, Related and On Now contents in bottom trays
[ If there are no Episode card which has no bottom tray contents, TC should be executed by removing cards from API response]</t>
  </si>
  <si>
    <t>Involves editing API response</t>
  </si>
  <si>
    <t>VK_1753</t>
  </si>
  <si>
    <t>Verify the availablity of Up arrow option in Audio player if there are no Related, More from Author and Daily Picks contents in bottom trays
Steps:
1. Launch the app.
2. Login with valid credentials
3. Play any Audiobook card
4. Look for Up arrow button</t>
  </si>
  <si>
    <t>Up arrow option in Audio player should NOT be present if there are no Related, More from Author and Daily Picks contents in bottom trays
[ If there are no Audiobook card which has no bottom tray contents, TC should be executed by removing cards from API response]</t>
  </si>
  <si>
    <t>VK_1754</t>
  </si>
  <si>
    <t>Verify the availablity of Up arrow option in Reader player if there are no Related, More from Author and Daily Picks contents in bottom trays
Steps:
1. Launch the app.
2. Login with valid credentials
3. Play any Ebook card
4. Look for Up arrow button</t>
  </si>
  <si>
    <t>Up arrow option in Reader player should NOT be present if there are no Related, More from Author and Daily Picks contents in bottom trays
[ If there are no Ebook card which has no bottom tray contents, TC should be executed by removing cards from API response]</t>
  </si>
  <si>
    <t>VKIDS-1822</t>
  </si>
  <si>
    <t>VKIDS-1868</t>
  </si>
  <si>
    <t>VK_1755</t>
  </si>
  <si>
    <t>Skill Card UI - Old user</t>
  </si>
  <si>
    <t>Verify the Skill Card UI for old user who has achieved minimum 1 level of any skill:
Steps:
1. Launch Voot Kids app
2. Complete Sign Up/Login process
3. Tap on Learn Tab
4. Observe the UI of skill card</t>
  </si>
  <si>
    <t>For a user who has achieved minimum level 1 on any skill shoul have 
- Coloured Trophies present on the Skill card 
- Coloured bullets present below the trophy signifying the laps achieved</t>
  </si>
  <si>
    <t>https://app.zeplin.io/project/5b3cf46582f66e944b71cc90/screen/5b3cf776b0cbd2c82ba8a030</t>
  </si>
  <si>
    <t>TC related to Color Identification</t>
  </si>
  <si>
    <t>VK_1756</t>
  </si>
  <si>
    <t>Skill Card UI</t>
  </si>
  <si>
    <t>Verify the Skill Card UI for the user who has achieved &lt; 3 laps on Level 1 of any skill:
Steps:
1. Launch Voot Kids app
2. Complete Sign Up/Login process
3. Tap on Learn Tab
4. Observe the UI of skill card</t>
  </si>
  <si>
    <t>For a user who has achieved &lt; 3 laps (1,2 or 3) on Level 1 on any particular skill should have 
-  Trophies present on the Skill card should be greyed out
- Bullets present below the trophy signifying the laps achieved filled upto the number of laps ( Eg. If user has completed 3 laps , 3 bullets should be filled in green colour )</t>
  </si>
  <si>
    <t>VK_1757</t>
  </si>
  <si>
    <t>Verify the Skill Card UI for the user who has achieved &gt; 3 laps on Level 1
Pre condition: User should have achieved &gt; 3 laps (Eg. 4) on Level 1 on any particular skill
Steps:
1. Launch Voot Kids app
2. Complete Sign Up/Login process
3. Tap on Learn Tab
4. Observe the UI of skill card</t>
  </si>
  <si>
    <t>For a user who has achieved &gt; 3 laps (Eg. 4) on Level 1 on any particular skill should have 
-  Trophies present on the Skill card should be in Coloured
- Level Number 1 should be displayed on the trophy icon
- Bullets present below the trophy signifying the laps achieved filled upto the number of laps ( Eg. If user has completed 4 laps , 4 bullets should be filled in green colour )</t>
  </si>
  <si>
    <t>VK_1758</t>
  </si>
  <si>
    <t>Skill Intro</t>
  </si>
  <si>
    <t>Skill Intro Coach card</t>
  </si>
  <si>
    <t>Verify if 'Skill Intro' coach card is displayed for first time users when accessing different type of skills
Pre condition: User should be accessing the skill cards for the first time
Steps:
1. Launch Voot Kids app
2. Complete Sign Up/Login process
3. Naviagte to Learn tab
4. Tap on 'Play' button for different skill cards 
5. Observe the behaviour</t>
  </si>
  <si>
    <t>Whenever a question from a fresh skill is served, skill intro coach card should be displayed for each fresh skill</t>
  </si>
  <si>
    <t>Not implemented with 0.1(19)_3</t>
  </si>
  <si>
    <t>VK_1759</t>
  </si>
  <si>
    <t>Verify the UI of Skill Intro coach card
Pre condition: User should be accessing the skill cards for the first time
Steps:
1. Launch Voot Kids app
2. Complete Sign Up/Login process
3. Naviagte to Learn tab
4. Tap on 'Play' button for different skill cards 
5. Observe the UI</t>
  </si>
  <si>
    <t>An overlay of Skill Intro coach card should have below mentioned items:
- Skill Name Written on Top portion
- Background colour for each skill names (varies according to each skill type)
- Avatar buddy should have the colour and expression selected as profile icon by the user either during onboarding or edited later
- Accessory on the buddy’s head varies according to skill type ( Speak smart – Headphone
Art smart – Paint brush &amp; beret
Live Smart – Halo
Discover Smart – Space helmet
Logic Smart – Numbers )
- Description of the skills below the avatar buddy</t>
  </si>
  <si>
    <t>VK_1760</t>
  </si>
  <si>
    <t>Verify if Skill intro coach card is displayed when user accesses the same skill for 2nd time
Steps:
1. Launch Voot Kids app
2. Complete Sign Up/Login process
3. Naviagte to Learn tab
4. Tap on 'Play' button in any skill card (Eg. Art Smart)
5. Skill intro coach card is displayed
6. Navigate to the same skill card again
7. Observe the behaviour</t>
  </si>
  <si>
    <t>Skill intro coach card should NOT be displayed when user accesses the same skill for 2nd time</t>
  </si>
  <si>
    <t>VK_1761</t>
  </si>
  <si>
    <t>Stickers Reveal</t>
  </si>
  <si>
    <t>Stickers Reveal Animation</t>
  </si>
  <si>
    <t>Verify stickers animation is played post completion of a lap
Steps:
1. Launch Voot Kids app
2. Complete Sign Up process
3. Navigate to any learn section entry point (My stuff/Learn tab/Post video playback)
4. Answer all the questions in any lap for any level under a skill (Eg. Lap 1 of level1 in any skill)
5. Observe the navigation</t>
  </si>
  <si>
    <t>Stickers animation should be played post successful completion of a lap. Each sticker is different for each lap and each skill .
[ Post completing a lap , stickers should be verified by from the list of table mentioned in PRD ]
Sticker Animation - https://drive.google.com/drive/folders/12A4LsVfkZ-2sJbhmafvBnNdMlbOopvji</t>
  </si>
  <si>
    <t>https://docs.google.com/document/d/10t-PhDqcWS3xq5tlbS3y-w-VENlW4ujwiZFnvjuZ3wA/edit
Page 22 &amp; 23</t>
  </si>
  <si>
    <t>VK_1762</t>
  </si>
  <si>
    <t>Verify stickers animation is played post completion of last question of the 4th lap (Last lap)
Steps:
1. Launch Voot Kids app
2. Complete Sign Up process
3. Navigate to any learn section entry point (My stuff/Learn tab/Post video playback)
4. Answer all the questions for the 4th lap  (Eg. Lap 4 of level1 in any skill)
5. Observe the navigation</t>
  </si>
  <si>
    <r>
      <t xml:space="preserve">Stickers animation should </t>
    </r>
    <r>
      <rPr>
        <b/>
        <sz val="11"/>
        <rFont val="Calibri"/>
      </rPr>
      <t>NOT</t>
    </r>
    <r>
      <rPr>
        <sz val="11"/>
        <color rgb="FF000000"/>
        <rFont val="Calibri"/>
      </rPr>
      <t xml:space="preserve"> be displayed for the last lap(4th) of any level .
 [ Fourth lap/sub-level will not have a sticker unlock. It will only be unlocking the next level and a trophy reveal will happen with the level number on top of it.]</t>
    </r>
  </si>
  <si>
    <t>VK_1763</t>
  </si>
  <si>
    <t>Verify the UI of Stickers animation screen
Steps:
1. Launch Voot Kids app
2. Complete Sign Up process
3. Navigate to any learn section entry point (My stuff/Learn tab/Post video playback)
4. Answer all the questions in any lap for any level under a skill (Eg. Lap 1 of level1 in any skill)
5. Observe the UI animation</t>
  </si>
  <si>
    <t>Stickers Animation UI should match with the given Animated video ( Sticker_Reveal.mp4 )
- Title should be "Well Done" with message 'You unlocked a new sticker'
- Progress path should move and colour should get filled from the previous earned sticker to the newly earned sticker
- 'Number of Questions' below the sticker should change to the Sticker name' post earning
- Colour of the sticker should change from grey coloured to coloured post earning
- Colour present on top portion, progress path line,outline circle of sticker,background of sticker name are all specific to each skill and can be configurable</t>
  </si>
  <si>
    <t>Zeplin - https://app.zeplin.io/project/5b3cf46582f66e944b71cc90/screen/5b3cfaa7be617e34a28fee76
Video - https://drive.google.com/drive/folders/12A4LsVfkZ-2sJbhmafvBnNdMlbOopvji</t>
  </si>
  <si>
    <t>VK_1764</t>
  </si>
  <si>
    <t>Trophy Reveal</t>
  </si>
  <si>
    <t>Trophy Reveal Animation</t>
  </si>
  <si>
    <t>Verify Trophy animation is played post completion of a level
Steps:
1. Launch Voot Kids app
2. Complete Sign Up process
3. Navigate to any learn section entry point (My stuff/Learn tab/Post video playback)
4. Answer all the questions in any level under a skill (Eg. Level 1 in any skill)
5. Observe the navigation</t>
  </si>
  <si>
    <t>Trophy animation should be played post successful completion of a Level</t>
  </si>
  <si>
    <t>https://docs.google.com/document/d/10t-PhDqcWS3xq5tlbS3y-w-VENlW4ujwiZFnvjuZ3wA/edit
Page 22</t>
  </si>
  <si>
    <t>VK_1765</t>
  </si>
  <si>
    <t>Verify the UI of Trophy animation screen
Steps:
1. Launch Voot Kids app
2. Complete Sign Up process
3. Navigate to any learn section entry point (My stuff/Learn tab/Post video playback)
4. Answer all the questions in any level under a skill (Eg. Level 1 in any skill)
5. Observe the UI animation</t>
  </si>
  <si>
    <t>Trophy Animation UI should match with the given Animated video ( Live_Trophy_Reveal.mp4 )
- Title should be "You Rock" with message 'You have reached a new Level'
- Colour present on top portion, progress path line,colours inside trophy,background of level number name are all specific to each skill and can be configurable
- Level Number written is the number which user has entered to next level. (If user passes level 1, level number on the trophy should be 2)</t>
  </si>
  <si>
    <t>Zeplin - https://app.zeplin.io/project/5b3cf46582f66e944b71cc90/screen/5b3cfaae2f4775474e129504
Video - https://drive.google.com/drive/folders/12A4LsVfkZ-2sJbhmafvBnNdMlbOopvji</t>
  </si>
  <si>
    <t>VKIDS-1849</t>
  </si>
  <si>
    <t>VKIDS-1885</t>
  </si>
  <si>
    <t>VK_1766</t>
  </si>
  <si>
    <t>Activity</t>
  </si>
  <si>
    <t>Verify the minimum number of contents user has to watch to get Activity Questions screen
Steps:
1. Launch Voot Kids app
2. Complete Sign Up/Login process
3. Play any 3 VOD contents with 80% each
4. Observe the behaviour</t>
  </si>
  <si>
    <t xml:space="preserve">User has to watch minimum '3' episodes for more than or equal to 80% to get Activity Questions screen
Note: Number of activity that required to pop a question can be configurable at the backend.
</t>
  </si>
  <si>
    <t>Playback Failure in 0.1(19)_3</t>
  </si>
  <si>
    <t>VK_1767</t>
  </si>
  <si>
    <t>Activity Questions Screen</t>
  </si>
  <si>
    <t>Verify if Activity question screen appears if user watches 1 Episode partially/completely 
Steps:
1. Launch Voot Kids app
2. Complete Sign Up/Login process
3. Play any 1 episode content partially/completely
4. Observe the behaviour post completion of 1st video playback</t>
  </si>
  <si>
    <t>Activity Questions screen should NOT appear if user watches only 1 Episode content.</t>
  </si>
  <si>
    <t>VK_1768</t>
  </si>
  <si>
    <t>Verify if Activity Questions screen appears if user watches 2 Episodes partially/completely 
Steps:
1. Launch Voot Kids app
2. Complete Sign Up/Login process
3. Play any 2 episode contents partially/completely
4. Observe the behaviour post completion of 2nd video playback</t>
  </si>
  <si>
    <t>Activity Questions screen should NOT appear if user watches only 2 Episode contents.</t>
  </si>
  <si>
    <t>VK_1769</t>
  </si>
  <si>
    <t>Verify if Activity Questions screen appears if user watches 3 Episodes with one Episode watched &lt; 80% of total duration
Steps:
1. Launch Voot Kids app
2. Complete Sign Up/Login process
3. Play 1st episode content and watch &lt; 80% of duration (Eg. 7min of 10min playback)
4. Play any 2 episode contents and watch completely
5. Observe the behaviour post completion of 3rd video playback</t>
  </si>
  <si>
    <t xml:space="preserve">Activity Questions screen should NOT appear if user watches 3 Episodes with one Episode watched &lt; 80% of total duration
</t>
  </si>
  <si>
    <t>Need to wait 10 mnts</t>
  </si>
  <si>
    <t>VK_1770</t>
  </si>
  <si>
    <t>Verify if Activity Questions screen appears if user watches 3 Episodes with two Episodes watched &lt; 80% of total duration
Steps:
1. Launch Voot Kids app
2. Complete Sign Up/Login process
3. Play 1st and 2nd episode content and watch &lt; 80% of duration (Eg. 7min of 10min playback)
4. Play 3rd episode content and watch completely
5. Observe the behaviour post completion of 3rd video playback</t>
  </si>
  <si>
    <t xml:space="preserve">Activity Questions screen should NOT appear if user watches 3 Episodes with two Episodes watched &lt; 80% of total duration
</t>
  </si>
  <si>
    <t>VK_1771</t>
  </si>
  <si>
    <t>Verify if Activity Questions screen appears if user watches 3 Episodes with all 3 Episodes watched &lt; 80% of total duration
Steps:
1. Launch Voot Kids app
2. Complete Sign Up/Login process
3. Play 1st, 2nd &amp; 3rd episode content and watch &lt; 80% of duration for each episode content (Eg. 7min of 10min playback)
4. Observe the behaviour</t>
  </si>
  <si>
    <t xml:space="preserve">Activity Questions screen should NOT appear if user watches 3 Episodes with all 3 Episodes watched &lt; 80% of total duration
</t>
  </si>
  <si>
    <t>VK_1772</t>
  </si>
  <si>
    <t>Verify if Activity Questions screen appears if user watches 3 Episodes with all 3 Episodes watched = 80% of total duration
Steps:
1. Launch Voot Kids app
2. Complete Sign Up/Login process
3. Play 1st, 2nd &amp; 3rd episode content and watch = 80% of duration for each episode content (Eg. 8 min of 10min playback)
4. Observe the behaviour post completion of 3rd video playback</t>
  </si>
  <si>
    <t xml:space="preserve">Activity Questions screen should appear if user watches 3 Episodes with all 3 Episodes watched = 80% of total duration
</t>
  </si>
  <si>
    <t>VK_1773</t>
  </si>
  <si>
    <t>Verify if Activity Questions screen appears if user watches 3 Episodes with all 3 Episodes watched &gt; 80% of total duration
Steps:
1. Launch Voot Kids app
2. Complete Sign Up/Login process
3. Play 1st, 2nd &amp; 3rd episode content and watch &gt;  80% of duration for each episode content (Eg. 9 min of 10min playback)
4. Observe the behaviour post completion of 3rd video playback</t>
  </si>
  <si>
    <t xml:space="preserve">Activity Questions screen should appear if user watches 3 Episodes with all 3 Episodes watched &gt; 80% of total duration
</t>
  </si>
  <si>
    <t>VK_1774</t>
  </si>
  <si>
    <t>Verify if Activity Questions screen appears if user watches 3 Episodes completely
Steps:
1. Launch Voot Kids app
2. Complete Sign Up/Login process
3. Play 3 episode contents and watch completely
4. Observe the behaviour post completion of 3rd video playback</t>
  </si>
  <si>
    <t xml:space="preserve">Activity Questions screen should appear if user watches 3 Episodes completely
</t>
  </si>
  <si>
    <t>VK_1775</t>
  </si>
  <si>
    <t>Verify if Activity Questions screen appears at the end of every 3rd VOD content if played 3 Episodes from 3 different shows 
Pre condition: User should watch minimum 80% of total duration for each Episode content
Steps:
1. Launch Voot Kids app
2. Complete Sign Up/Login process
3. Navigate to different show detail pages
4. Play an episode from each show detail page
5. Observe the behaviour post completion of every 3rd VOD content</t>
  </si>
  <si>
    <t>At the end of every third video, Activity Questions screen should appear on the screen</t>
  </si>
  <si>
    <t>VK_1776</t>
  </si>
  <si>
    <t>Verify if Activity Questions screen appears at the end of every 3rd VOD content if played 3 Episodes from same Show
Pre condition: User should watch minimum 80% of total duration for each Episode content
Steps:
1. Launch Voot Kids app
2. Complete Sign Up/Login process
3. Navigate to any show detail page
4. Play 3 episodes from the show detail page
5. Observe the behaviour post completion of every 3rd VOD content</t>
  </si>
  <si>
    <t>VK_1777</t>
  </si>
  <si>
    <t>Verify if Activity Questions screen appears at the end of every 3rd VOD content when played contents from Carousel section
Pre condition: User should watch minimum 80% of total duration for each Episode content
Steps:
1. Launch Voot Kids app
2. Complete Sign Up/Login process
3. Play any 3 Episodes from Carousel section from Watch Tab/My stuff tab
4. Observe the behaviour post completion of every 3rd VOD content</t>
  </si>
  <si>
    <t>VK_1778</t>
  </si>
  <si>
    <t>Verify if Activity Questions screen appears at the end of every 3rd VOD content when played contents from Last viewed section
Pre condition: i) 'Last Viewed' section should have Episode cards
 ii) User should watch minimum 80% of total duration for each Episode content
Steps:
1. Launch Voot Kids app
2. Complete Sign Up/Login process
3. Play any 3 Episodes from 'Last Viewed' section present under Watch Tab/My stuff tab
4. Observe the behaviour post completion of every 3rd VOD content</t>
  </si>
  <si>
    <t>VK_1779</t>
  </si>
  <si>
    <t>Verify if Activity Questions screen appears at the end of every 3rd VOD content when played contents from any VOD-configurable trays
Pre condition:  User should watch minimum 80% of total duration for each Episode content
Steps:
1. Launch Voot Kids app
2. Complete Sign Up/Login process
3. Navigate to any VOD-configurable trays
3. Play any 3 Episodes
4. Observe the behaviour post completion of every 3rd VOD content</t>
  </si>
  <si>
    <t>VK_1780</t>
  </si>
  <si>
    <t>Verify if Activity Questions screen appears at the end of every 3rd VOD content when played contents from Favourited cards
Pre condition:  i) Favourited tray should have minimum 3 Episode cards
ii) User should watch minimum 80% of total duration for each Episode content
Steps:
1. Launch Voot Kids app
2. Complete Sign Up/Login process
3. Navigate to Favourites tray under My stuff
4. Play any 3 Favorited cards
5. Observe the behaviour post completion of every 3rd VOD content</t>
  </si>
  <si>
    <t>VK_1781</t>
  </si>
  <si>
    <t>Verify if Activity Questions screen appears at the end of every 3rd VOD content when played contents from Downloaded contents
Pre condition:  i) Downloads segmented tab should have minimum 3 Episode cards
ii) User should watch minimum 80% of total duration for each Episode content
Steps:
1. Launch Voot Kids app
2. Complete Sign Up/Login process
3. Navigate to Downloads segmented tab under My stuff
4. Play any 3 Downloaded cards
5. Observe the behaviour post completion of every 3rd VOD content</t>
  </si>
  <si>
    <t>Activity Questions screen should NOT appear if user watches from Downloaded Episode contents.</t>
  </si>
  <si>
    <t>VK_1782</t>
  </si>
  <si>
    <t>Verify if Activity Questions screen appears at the end of every 3rd VOD content if played same Episode multiple times
Steps:
1. Launch Voot Kids app
2. Complete Sign Up/Login process
3. Navigate to any show detail page
4. Play any episode and watch atleast 80% of total duration. Close the player
5. Repeat step 4 for two more times for the same Episode
6. Observe the behaviour post completion of every 3rd time watched content</t>
  </si>
  <si>
    <t>At the end of third time video playback, Activity Questions screen should appear on the screen</t>
  </si>
  <si>
    <t>VK_1783</t>
  </si>
  <si>
    <t>Verify if Activity Questions screen appears at the end of every 3rd VOD content by scrubbing the Episode contents
Steps:
1. Launch Voot Kids app
2. Complete Sign Up/Login process
3. Navigate to any show detail page
4. Play the Episodes by scrubbing  on the seekbar and completing atleast 80 % of total duration
5. Close the player
5. Repeat steps 4 &amp; 5  for two more times for the same/differnet Episode
6. Observe the behaviour post completion of every 3rd VOD content</t>
  </si>
  <si>
    <t>At the end of third time video, Activity Questions screen should appear on the screen</t>
  </si>
  <si>
    <t>VK_1784</t>
  </si>
  <si>
    <t>Tapping on 'Forward button by 10s' for VOD contents in Episodes</t>
  </si>
  <si>
    <t>Verify if Activity Questions screen appears at the end of every 3rd VOD content by Tapping on 'Forward button by 10s' for VOD contents in Episodes
Steps:
1. Launch Voot Kids app
2. Complete Sign Up/Login process
3. Navigate to any show detail page
4. Play the Episodes by Tapping on 'Forward button by 10s' and complete atleast 80% of total duration
5. Close the player
5. Repeat steps 4 &amp; 5 for two more times for the same/differnet Episode
6. Observe the behaviour post completion of every 3rd VOD content</t>
  </si>
  <si>
    <t>VK_1785</t>
  </si>
  <si>
    <t xml:space="preserve">Activity Screen - Post completing </t>
  </si>
  <si>
    <t>Verify if video flow is continued post completion of Activities
Steps:
1. Launch Voot Kids app
2. Complete Sign Up/Login process
3. Play any 3 VOD contents
4. Activity Questions screen displayed post completion of every 3rd video
5. Complete the activity by answering questions
6. Observe the behaviour post completion of activity</t>
  </si>
  <si>
    <t>Post completion of activity video flow should continue i.e Up next overlay on the video screen should appear</t>
  </si>
  <si>
    <t>VK_1786</t>
  </si>
  <si>
    <t xml:space="preserve">Activity Screen - Exiting </t>
  </si>
  <si>
    <t>Verify if user can exit the Activing screen post 3rd video playback
Steps:
1. Launch Voot Kids app
2. Complete Sign Up/Login process
3. Play any 3 VOD contents
4. Activity Questions screen displayed post completion of every 3rd video
5. Tap on close icon to exit the quiz
6. Observe the behaviour</t>
  </si>
  <si>
    <t>User should be able to exit the activing screen and video flow should continue i.e Up next overlay on the video screen should appear</t>
  </si>
  <si>
    <t>VK_1787</t>
  </si>
  <si>
    <t>Activity Post Video Playback - Accessing searched contents</t>
  </si>
  <si>
    <t>Verify if Activity Questions screen appears if user watches 3 Episodes when accessed from Searched contents
Steps:
1. Launch Voot Kids app
2. Complete Sign Up/Login process
3. Navigate to search screen and search any Episode content
4. Play the searched content and watch atleast 80% of total duration.
5. Close the player
6. Repeat steps 4 &amp; 5 for two more times
7. Observe the behaviour post completion of 3rd video playback</t>
  </si>
  <si>
    <t>VK_1788</t>
  </si>
  <si>
    <t>Activity Post Video Playback - Surprise Me button</t>
  </si>
  <si>
    <t>Verify if Activity Questions screen appears if user watches 3 Episodes when accessed from surprise me button
Pre-condition: Only VOD Contents should be available if tapped on 'Surprise Me' button
Steps:
1. Launch Voot Kids app
2. Complete Sign Up/Login process
3. Navigate to search screen
4. Tap on surprise me button and watch Episode atleast 80% of total duration.
5. Close the player
6. Repeat steps 4 &amp; 5 for two more times
7. Observe the behaviour post completion of 3rd video playback</t>
  </si>
  <si>
    <t>VK_1789</t>
  </si>
  <si>
    <t>Activity Post Video Playback - 4th Video</t>
  </si>
  <si>
    <t>Verify if Activity Questions screen appears when played 4 videos simulataneously
Steps:
1. Launch Voot Kids app
2. Complete Sign Up/Login process
3. Play any 3 VOD contents with 80% each
4. Activity screen is displayed. 
5. Complete the questions/Close the Activity screen
6. Play any 4th VOD content
7. Observe the behaviour post completion of 4th video playback</t>
  </si>
  <si>
    <t>Activity Questions screen should NOT appear if user watches 4 videos simultaneously</t>
  </si>
  <si>
    <t>VK_1790</t>
  </si>
  <si>
    <t>Activity Post Video Playback - nth Video where n = 3</t>
  </si>
  <si>
    <t>Verify if Activity Questions screen appears post plyback of every nth video where n = multple of 3 
Steps:
1. Launch Voot Kids app
2. Complete Sign Up/Login process
3. Play any 3 VOD contents with 80% each
4. Activity screen is displayed. 
5. Repeat steps 3 to 4 and so on
7. Observe the behaviour post completion of every 3rd,6th,9th video playback</t>
  </si>
  <si>
    <t>Activity Questions screen should appear post playback of every nth video where n = multple of 3 ( every 3rd,6th,9th video playback )</t>
  </si>
  <si>
    <t>VK_1791</t>
  </si>
  <si>
    <t>Activity Post Video Playback - Played Audiobook/Ebook</t>
  </si>
  <si>
    <t>Verify if Activity Questions screen appears if user plays Audiobook/Ebook in between 3 Episodes
Steps:
1. Launch Voot Kids app
2. Complete Sign Up/Login process
3. Play any 2 VOD contents with 80% each.Close the player
4. Play any Audio book / Ebook
5. Play any 3rd VOD content with 80% each.
6. Observe the behaviour post completion of 3rd video playback</t>
  </si>
  <si>
    <t>Activity Questions screen should appear post playback of 3rd video if played any Audiobook/Ebook in between</t>
  </si>
  <si>
    <t>VK_1792</t>
  </si>
  <si>
    <t>Activity Post Video Playback - Profile Specific</t>
  </si>
  <si>
    <t>Verify if Activity question screen post video playback is specific to individual child profile
Pre-condition: User should have minimum 2 profiles
Steps:
1. Launch Voot Kids app
2. Complete Sign Up/Login process
3. Play any 2 VOD contents with 80% each from profile A
4. Switch the profile to profile B
5. Play any 1 Video with 80% each from Profile B
6. Observe the behaviour post completion of 3rd video playback for Profile B</t>
  </si>
  <si>
    <t>Activity Questions screen NOT appear for Profile B if user has watched only 1 VOD content.
Activity Post Video Playback is specific to Individual child profile</t>
  </si>
  <si>
    <t>VKIDS-1844</t>
  </si>
  <si>
    <t>VKIDS-1878</t>
  </si>
  <si>
    <t>VK_1793</t>
  </si>
  <si>
    <t>Animation Skill card Background</t>
  </si>
  <si>
    <t xml:space="preserve">Verify the Animation background for Learn Tab coach card when accessed the app for 1st time and navigate to Learn tab:
Steps:
1. Launch Voot Kids app
2. Complete Sign Up/Login process
3. Tap on Learn Tab
4. Observe the Animation background on the Learn Tab coach card overlay
</t>
  </si>
  <si>
    <t>Appropriate animation background should be displayed for Learn Tab Coach Card overlay</t>
  </si>
  <si>
    <t>https://w12studios.app.box.com/s/d33m560d9m7twagklnmt588b6g8tx7fv/file/313275658286</t>
  </si>
  <si>
    <t>VK_1794</t>
  </si>
  <si>
    <t>Verify the Animation background for 'Activity Coach Card' when accessed on any one of the learn tab entry point for the first time
Steps:
1. Launch Voot Kids app
2. Complete Sign Up/Login process
3. Navigate to any learn section entry point (My stuff/Learn tab/Post video playback)
4. Observe the Animation background on the 'Activity Coach Card' overlay</t>
  </si>
  <si>
    <t>Appropriate animation background should be displayed for 'Activity Coach Card' Overlay</t>
  </si>
  <si>
    <t>VK_1795</t>
  </si>
  <si>
    <t>Verify the Animation background for 'Skill Intro' coach card when users accessing different type of skills for first time
Pre condition: User should be accessing the skill cards for the first time
Steps:
1. Launch Voot Kids app
2. Complete Sign Up/Login process
3. Naviagte to Learn tab
4. Tap on 'Play' button for different skill cards 
5. Observe the Animation background on the 'Skill Intro' caoch card overlay</t>
  </si>
  <si>
    <t>Appropriate animation background should be displayed for 'Skill Into' coach card</t>
  </si>
  <si>
    <t>VK_1796</t>
  </si>
  <si>
    <t>Rewards List View Screen coach card</t>
  </si>
  <si>
    <t>Verify animation background for Rewards list view coach card:
Steps:
1. Launch Voot Kids app.
2. Tap on My Stuff - Rewards tray title.
3. Observe the animated background for list view coach card.</t>
  </si>
  <si>
    <t>Appropriate animation background should be displayed for Rewards List View Screen coach card</t>
  </si>
  <si>
    <t>VKIDS-1840</t>
  </si>
  <si>
    <t>VKIDS-1869</t>
  </si>
  <si>
    <t>VK_1797</t>
  </si>
  <si>
    <t>Nudge Effect</t>
  </si>
  <si>
    <t>Nudge Effect - 1st Time Use</t>
  </si>
  <si>
    <t>Verify the Nudge Effect Animation on the Tab Bar Menu iocns for the First time use post fresh install
Steps:
1. Freshly Install the app
2. Complete Sign Up/Login Process
3. Observe the Nudge Effect on the Tab Bar Menu iocns</t>
  </si>
  <si>
    <t xml:space="preserve">For the first time users when app is installed for the first time , Nudge Effect should NOT be played
Note: TC should be Verified for all Tabs </t>
  </si>
  <si>
    <t>Voot Kids_Product requirements V5.docx Page No. 90
https://w12studios.app.box.com/s/d33m560d9m7twagklnmt588b6g8tx7fv/folder/52717113529</t>
  </si>
  <si>
    <t>VK_1798</t>
  </si>
  <si>
    <t>Nudge Effect - Tabs applicable</t>
  </si>
  <si>
    <t>Verify the available Tab Bar Menu sections where Nudge Effect Animation will be applicable
Pre condition: User should be on app 2nd session onwards
Steps:
1. Install the app
2. Complete Sign Up/Login Process
3. Observe the Nudge Effect on the Tab Bar Menu iocns</t>
  </si>
  <si>
    <t>Nudge Effect Animation will be applicable only for Watch, Read, Listen and Play sections.
Note: Nudge Effect will NOT be applicable for My stuff tab</t>
  </si>
  <si>
    <t>VK_1799</t>
  </si>
  <si>
    <t>Nudge Effect - 2nd Time Use</t>
  </si>
  <si>
    <t>Verify the Nudge Effect Animation on the Tab Bar Menu icons played only after the 2nd session onwards
Steps:
1. Freshly Install the app
2. Complete Sign Up/Login Process
3. Navigate to My stuff tab.
4. Be on the screen for a minute and look for Nudge effect.
5. Kill and Relaunch the app
6. Observe the Nudge Effect Animation on the Tab Bar Menu iocns</t>
  </si>
  <si>
    <t>Nudge Effect Animation will be applicable only for 2nd time use or 2nd session onwards</t>
  </si>
  <si>
    <t>VK_1800</t>
  </si>
  <si>
    <t>Nudge Effect - Priority order of Tabs</t>
  </si>
  <si>
    <t>Verify the Priority order of Tabs where Nudge Effect Animation will be played:
Pre condition: User should be on app 2nd session onwards
Steps:
1. Install the app
2. Complete Sign Up/Login Process
3. Observe the two Nudge Effects for Watch tab
4. Kill &amp; Relaunch the app
5. Observe the Nudge effect for Watch tab again
6. Repeat steps 3 to 5 multiple times for different tabs
7. Observe the priority order of Tabs where Nudge Effect will be played</t>
  </si>
  <si>
    <t>Nudge Effect Animation on Tab Bar Menu icons will be played in following order
- Watch
- Read
- Listen
- Play</t>
  </si>
  <si>
    <t>VK_1801</t>
  </si>
  <si>
    <t>Nudge Effect - Number of Nudge effects for 2nd session</t>
  </si>
  <si>
    <t xml:space="preserve">Verify the Number of Nudge effects played for 2nd session on the Tab Bar Menu icons if user has not tapped on the respective Tab since installing app
Steps:
1. Freshly Install the app
2. Complete Sign Up/Login Process
3. Navigate to My stuff tab
4. Kill and Relaunch the app
5. Don't tap on any of the Tab Bar Menu icons (Eg. Watch Tab)
6. Observe the Number of Nudge effects played
</t>
  </si>
  <si>
    <t xml:space="preserve">A total of 2 Nudge Effect animation should be played on the respective Tab if user has not tapped on the respective Tab since installing app
Note: TC should be executed for all Tabs </t>
  </si>
  <si>
    <t>VK_1802</t>
  </si>
  <si>
    <t>Nudge Effect - Timestamp between each Nudge</t>
  </si>
  <si>
    <t xml:space="preserve">Verify the Timestamp between each Nudge effect for the 2nd session
Steps:
1. Freshly Install the app
2. Complete Sign Up/Login Process
3. Navigate to My stuff tab
4. Kill and Relaunch the app
5. Don't tap on any of the Tab Bar Menu icons (Eg. Watch Tab)
6. Observe the Timestamp between each Nudge effect
</t>
  </si>
  <si>
    <t xml:space="preserve">Timestamp between each Nudge effect for the 2nd session should be 1 Minute
Note: TC should be executed for all Tabs </t>
  </si>
  <si>
    <t>VK_1803</t>
  </si>
  <si>
    <t>Nudge Effect - Number of Nudge effects for 3rd session</t>
  </si>
  <si>
    <t>Verify the Number of Nudge effects played for 3rd session on the Tab Bar Menu icons if user has not tapped on the respective Tab since installing app
Steps:
1. Freshly Install the app
2. Complete Sign Up/Login Process
3. Navigate to My stuff tab
4. Kill and Relaunch the app
5. Don't tap on any of the Tab Bar Menu icons (Eg. Watch Tab)
6. Kill and Relaunch the app
7. Don't tap on any of the Tab Bar Menu icons (Eg. Watch Tab)
8. Observe the Number of Nudge effects played</t>
  </si>
  <si>
    <t xml:space="preserve">Only 1 Nudge Effect animation should be played for the 3rd session on the respective Tab if user has not tapped on the respective Tab since installing app
Note: TC should be executed for all Tabs </t>
  </si>
  <si>
    <t>VK_1804</t>
  </si>
  <si>
    <t>Nudge Effect - Tapped on 1st Session</t>
  </si>
  <si>
    <t>Verify if Nudge Effect Animation on the Tab Bar Menu icons is played in 2nd session if user has already navigated to the respective Tab in 1st session
Steps:
1. Freshly Install the app
2. Complete Sign Up/Login Process
3. Navigate to My stuff tab
4. Tap on any of the Tab icons (Eg. Watch Tab)
5. Kill and relaunch the app
6. Observe the Nudge Effect for the same Tab (Eg. Watch Tab)</t>
  </si>
  <si>
    <t xml:space="preserve">Nudge Effect Animation on the Tab Bar Menu icons should NOT be played in 2nd session if user has already navigated to the respective Tab in 1st session
Note: TC should be executed for all Tabs </t>
  </si>
  <si>
    <t>VK_1805</t>
  </si>
  <si>
    <t>Nudge Effect - Tapped on 2nd Session</t>
  </si>
  <si>
    <t>Verify the Nudge Effect Animation on the Tab Bar Menu icons is played if user has tapped on the respective tab post 1st Nudge effect in 2nd session
Steps:
1. Freshly Install the app
2. Complete Sign Up/Login Process
3. Navigate to My stuff tab
4. Kill and relaunch the app
5. Observe the 1st Nudge effect
6. Tap on any of the Tab icons (Eg. Watch Tab) before 2nd Nudge effect appears i.e before 1 min
7. Observe the Nudge Effect for the same Tab (Eg. Watch Tab)</t>
  </si>
  <si>
    <t xml:space="preserve">2nd Nudge Effect Animation should NOT be played for the tab if user has already navigated to the respective tab.
Note: TC should be executed for all Tabs </t>
  </si>
  <si>
    <t>VK_1806</t>
  </si>
  <si>
    <t>Verify the Nudge Effect Animation on the Tab Bar Menu icons is played on 3rd session if user has already tapped on the respective tab post 1st and 2nd Nudge effect in 2nd session
Steps:
1. Freshly Install the app
2. Complete Sign Up/Login Process
3. Navigate to My stuff tab
4. Kill and relaunch the app
5. Observe the 1st Nudge effect
6. Observe the 2nd Nudge effect after 1 minute
7. Tap on any of the Tab icons (Eg. Watch Tab)
8. Kill and relaunch the app
9. Observe the Nudge Effect for the same Tab (Eg. Watch Tab)</t>
  </si>
  <si>
    <t xml:space="preserve">3rd Nudge Effect Animation should NOT be played for the tab if user has already navigated to the respective tab.
Note: TC should be executed for all Tabs </t>
  </si>
  <si>
    <t>VK_1807</t>
  </si>
  <si>
    <t>Nudge Effect - Tapped on 3rd Session</t>
  </si>
  <si>
    <t>Verify the Nudge Effect Animation on the Tab Bar Menu icons is played on 3rd session if user has already tapped on the respective tab post 1st and 2nd Nudge effect in 3rd session
Steps:
1. Freshly Install the app
2. Complete Sign Up/Login Process
3. Navigate to My stuff tab
4. Kill and relaunch the app
5. Observe the 1st Nudge effect
6. Observe the 2nd Nudge effect after 1 minute
7. Kill and relaunch the app
8. Observe the 3rd Nudge effect
9. Tap on any of the Tab icons (Eg. Watch Tab)
10. Observe the Nudge Effect for the same Tab (Eg. Watch Tab)</t>
  </si>
  <si>
    <t xml:space="preserve">Maximum of only 3 Nudge Effect animation should be played if user has tapped on the respective tabs after 3rd nudge effect
Note: TC should be executed for all Tabs </t>
  </si>
  <si>
    <t>VK_1808</t>
  </si>
  <si>
    <t>Nudge Effect - Maximum Nudge Effects</t>
  </si>
  <si>
    <t>Verify the Maximum Nudge effects played if user has not navigated to the respective tab since installing
Steps:
1. Freshly Install the app
2. Complete Sign Up/Login Process
3. Navigate to My stuff tab
4. Kill and relaunch the app
5. Observe the 1st &amp; 2nd Nudge effect in 2nd session for the tab (Eg. Watch Tab)
6. Kill and relaunch the app
7. Observe the 3rd Nudge effect
8. Kill and relaunch the app
9. Observe the Nudge Effect for the same Tab (Eg. Watch Tab)</t>
  </si>
  <si>
    <t xml:space="preserve">Maximum of only 3 Nudge Effect animation should be played if user has not tapped on the respective tab
Note: TC should be executed for all Tabs </t>
  </si>
  <si>
    <t>VK_1809</t>
  </si>
  <si>
    <t>Nudge Effect - Nudge Effect for Tabs order</t>
  </si>
  <si>
    <t>Verify the Nudge effect is applicable for the successive tabs in priority order if user has not tapped on any of the tabs respectively
Steps:
1. Freshly Install the app
2. Complete Sign Up/Login Process
3. Navigate to My stuff tab
4. Kill and relaunch the app
5. Observe the 1st &amp; 2nd Nudge effect in 2nd session for the tab (Eg. Watch Tab)
6. Kill and relaunch the app
7. Observe the 3rd Nudge effect
8. Kill and relaunch the app
9. Observe the Nudge Effect for the next tab in the priority order</t>
  </si>
  <si>
    <t xml:space="preserve">Nudge effect should be played for the next tab in the order given below:
1. Watch
2. Read
3. Listen
4. Play
Note: TC should be executed for all Tabs </t>
  </si>
  <si>
    <t>VK_1810</t>
  </si>
  <si>
    <t>Nudge Effect - Nudge Effect for Tabs order if Tapped</t>
  </si>
  <si>
    <t>Verify the Nudge effect is applicable for the successive tabs in priority order if user has tapped on any of the tabs
Steps:
1. Freshly Install the app
2. Complete Sign Up/Login Process
3. Navigate to My stuff tab
4. Kill and relaunch the app
5. Observe the 1st &amp; 2nd Nudge effect in 2nd session for the tab (Eg. Watch Tab)
6. Tap on any of the Tab icons (Eg. Watch Tab)
7. Kill and relaunch the app
8. Observe the Nudge Effect for the next tab in the priority order</t>
  </si>
  <si>
    <t xml:space="preserve">Nudge effect should be played for the next tab in the order given below:
1. Watch
2. Read
3. Listen
4. Play
- If user has tapped Watch tab in step 6, post killing and relaunching the app nudge effect should be played for Read tab
Note: TC should be executed for all Tabs </t>
  </si>
  <si>
    <t>VK_1811</t>
  </si>
  <si>
    <t>Nudge Effect -Nudge effects for 2nd session post navigating</t>
  </si>
  <si>
    <t xml:space="preserve">Verify the 2nd Nudge effect animation is played in 2nd session if user navigates to any of the screens and be in the screen for &lt; 1 min post 1st Nudge effect
Steps:
1. Freshly Install the app
2. Complete Sign Up/Login Process
3. Navigate to My stuff tab
4. Kill and Relaunch the app
5. Observe the 1st Nudge effect for Tab (Eg. Watch Tab)
5. Navigate to any of the screens (Eg. Player Screen/List view screen) for &lt; 1 min
6. Navigate back to the My stuff tab
7. Observe the Nudge Effect for the same Tab (Eg. Watch Tab)
</t>
  </si>
  <si>
    <t xml:space="preserve">2nd Nudge effect animation should be played in 2nd session if user navigates to any of the screens post 1st Nudge effect.
Nudge Effect will be displayed only when Tab Bar Menu icons are active state on the screen
Note: TC should be executed for all Tabs </t>
  </si>
  <si>
    <t>VK_1812</t>
  </si>
  <si>
    <t xml:space="preserve">Verify the 2nd Nudge effect animation is played in 2nd session if user navigates to any of the screens and be in the screen for &gt; 1 min post 1st Nudge effect
Steps:
1. Freshly Install the app
2. Complete Sign Up/Login Process
3. Navigate to My stuff tab
4. Kill and Relaunch the app
5. Observe the 1st Nudge effect for Tab (Eg. Watch Tab)
5. Navigate to any of the screens (Eg. Player Screen/List view screen) for &gt; 1 min
6. Navigate back to the My stuff tab
7. Observe the Nudge Effect for the same Tab (Eg. Watch Tab)
</t>
  </si>
  <si>
    <t xml:space="preserve">2nd Nudge effect animation should be played in 2nd session if user navigates to any of the screens post 1st Nudge effect.
Nudge Effect will be displayed only when Tab Bar Menu icons are active state on the screen.
Note: TC should be executed for all Tabs </t>
  </si>
  <si>
    <t>VK_1813</t>
  </si>
  <si>
    <t>Nudge Effect -Nudge effects for 2nd session post Minimize Interruption</t>
  </si>
  <si>
    <t xml:space="preserve">Verify the 2nd Nudge effect animation is played in 2nd session if user Minimizes for &lt; 1 min and resumes the app post 1st Nudge effect
Steps:
1. Freshly Install the app
2. Complete Sign Up/Login Process
3. Navigate to My stuff tab
4. Kill and Relaunch the app
5. Observe the 1st Nudge effect for Tab (Eg. Watch Tab)
5. Minimize the app and be in background for &lt; 1 min
6. Resume the app
7. Observe the Nudge Effect for the same Tab (Eg. Watch Tab)
</t>
  </si>
  <si>
    <t xml:space="preserve">2nd Nudge effect animation should be played in 2nd session if user Minimizes for &lt; 1 min and resumes the app post 1st Nudge effect.
Nudge Effect will be displayed only when Tab Bar Menu icons are active state on the screen.
Note: TC should be executed for all Tabs </t>
  </si>
  <si>
    <t>VK_1814</t>
  </si>
  <si>
    <t xml:space="preserve">Verify the 2nd Nudge effect animation is played in 2nd session if user Minimizes for &gt; 1 min and resumes the app post 1st Nudge effect
Steps:
1. Freshly Install the app
2. Complete Sign Up/Login Process
3. Navigate to My stuff tab
4. Kill and Relaunch the app
5. Observe the 1st Nudge effect for Tab (Eg. Watch Tab)
5. Minimize the app and be in background for &gt; 1 min
6. Resume the app
7. Observe the Nudge Effect for the same Tab (Eg. Watch Tab)
</t>
  </si>
  <si>
    <t xml:space="preserve">2nd Nudge effect animation should be played in 2nd session if user Minimizes for &gt; 1 min and resumes the app post 1st Nudge effect.
Nudge Effect will be displayed only when Tab Bar Menu icons are active state on the screen.
Note: TC should be executed for all Tabs </t>
  </si>
  <si>
    <t>VK_1815</t>
  </si>
  <si>
    <t>Nudge Effect - Session count</t>
  </si>
  <si>
    <t>Verify if Nudge effect animation is played if user minimizes and resumes the app during session 1
Steps:
1. Freshly Install the app
2. Complete Sign Up/Login Process
3. Navigate to My stuff tab
4. Minimize and resume the app
5. Observe the Nudge effect for Tab (Eg. Watch Tab)</t>
  </si>
  <si>
    <t xml:space="preserve">Nudge effect animation should NOT play if user minimizes and resumes the app during session 1.
Session will be counted only if user kill and relaunches the app.
Note: TC should be executed for all Tabs </t>
  </si>
  <si>
    <t>VK_1816</t>
  </si>
  <si>
    <t>Nudge Effect - Profile Specific</t>
  </si>
  <si>
    <t>Verify Nudge Effect Animation is applicable to Individual Child profile
Pre-condition: User should have Minimum 2 profiles
Steps:
1. Freshly Install the app
2. Complete Sign Up/Login Process
3. Kill and Relaunch the app
4. Observe the 1st &amp; 2nd Nudge effect in 2nd session for the tab (Eg. Watch Tab) for Profile A
5. Switch the profile to Profile B
6. Observe the Nudge effect for the same Tab</t>
  </si>
  <si>
    <t xml:space="preserve">Nudge effect Animation should be played for Profile B for the same tab if nudge effect is already played for the same tab in Profile A.
Nudge Effect Animation is specific to Individual Child profile
</t>
  </si>
  <si>
    <t>VK_1817</t>
  </si>
  <si>
    <t>Verify the Number of Question displayed in Actiity screen post Video Playback when user watches Episodes watched &gt; 80% of total duration
Steps:
1. Launch Voot Kids app
2. Complete Sign Up/Login process
3. Play 1st, 2nd &amp; 3rd episode content and watch &gt;  80% of duration for each episode content (Eg. 9 min of 10min playback)
4. Activity screen is displayed. 
5. Observe the number of question displayed post Video Playback</t>
  </si>
  <si>
    <t>Only 1 question will be displayed in Activity Questions Screen post Video Playback
- Post Answering 1 question, video flow should continue i.e Up Next overlay should be displayed</t>
  </si>
  <si>
    <t>Voot Kids - Queries</t>
  </si>
  <si>
    <t>VK_1818</t>
  </si>
  <si>
    <t>Verify time counts for the restricted time only when user plays an audiobook and goes to background
Steps:
1. Launch Voot Kids app
2. Complete Sign Up process
3. Navigate to Parent Zone in switch profile and enter valid PIN
4. Scroll down to Activity tab and tap on Preferences tab
5. Toggle ON Daily Usage button and set usage limit(Ex: 1hr)
6. Play an Audio book . 
7. Let audio play be playing and user goes to background
8. Observe the behaviour post exceeding time limit(Ex: 1 hr)</t>
  </si>
  <si>
    <t>If User access the app post restricted usage time, a seperate screen showing message with 
Title – "Time’s up"
Message – "Reach out to your parent to change usage limit from settings" should be displayed
- Time should count when user plays an audiobook and goes to background</t>
  </si>
  <si>
    <t>Edutainment Requirements v2 - Page No. 17
Voot Kids - Queries</t>
  </si>
  <si>
    <t>Need to wait for one hour</t>
  </si>
  <si>
    <t>VK_1819</t>
  </si>
  <si>
    <t>Verify if stickers present in Rewards tray under My Stuff are from each skill
Steps:
1. Freshly install Voot Kids app
2. Complete Sign Up/Login process
3. Naviagte to My Stuff tab
4. Observe the stickers under rewards tray</t>
  </si>
  <si>
    <t>Mobile - Each sticker in rewards tray should be the 1st sticker from each skill. 
Tablet - First 5 stickers should be 1st sticker from each skill and next sticker would be 2nd sticker from the 1st skill
Refer Sequence of stickers table in PRD 
Note: The first sticker from each Skill will be shown under Rewards Tray</t>
  </si>
  <si>
    <t>Voot Kids - Queries
Edutainment Requirements v2 - Page 23</t>
  </si>
  <si>
    <t>VKIDS-1879</t>
  </si>
  <si>
    <t>VK_1820</t>
  </si>
  <si>
    <t>Skill card - Unlocked all trophies</t>
  </si>
  <si>
    <t>Verify the UI of Skill Card in Rewards tab if user has earned all trophies in that particular skill
Steps:
1. Install the App
2. Complete Sign up/Login process
3. Complete all levels in a particular skill (Eg. Logic Smart)
4. Navigate to Rewards tab
5. Observe the Skill card UI (Eg. Logic Smart)</t>
  </si>
  <si>
    <t>Skill card which has unlocked all trophies should have following items:
- Skill Names on top ( Number Smart, Discover Smart, Live Smart, Art Smart, Speak Smart  )
- Rotating trophy in coloured state
- Bullets below the trophy in green colour
- 'Progress' button with curved edges in orange colour center aligned with the skill card
Note: 'Play' button should not be displayed for that particular skill</t>
  </si>
  <si>
    <t>VK_1821</t>
  </si>
  <si>
    <t>Locked Sticker UI - Unlocked all trophies</t>
  </si>
  <si>
    <t xml:space="preserve">Verify the UI of unlocked sticker overlay in Game Progress screen if user has earned all trophies in a particular skill:
Steps:
1. Launch Voot Kids app
2. Complete Sign Up/Login process
3. Tap on Learn Tab
4. Tap on Progress button on any particular skill which has all unlocked trophies
5. Tap on any of the unlocked sticker 
6. Observe the UI </t>
  </si>
  <si>
    <t>Unlocked sticker overlay should have below mentioned items:
- Skill Name written on top in grey colour
- Cross mark on top right 
- Sticker Image present at center in coloured
- Sticker Name below the Image in black colour
- Sticker Description written below the Sticker name
- 'Done' Button CTA 
Note: Skill Name,Sticker Name, Description are configurable
Note: Play button should not be displayed</t>
  </si>
  <si>
    <t>Voot Kids - Queries
Edutainment Requirements v2 - Page 23
VKIOS-1066</t>
  </si>
  <si>
    <t>VK_1822</t>
  </si>
  <si>
    <t>Progress</t>
  </si>
  <si>
    <t>Trophy Overlay</t>
  </si>
  <si>
    <t>Verify the UI of Unlocked Trophy overlay in Game Progress screen if user has earned all trophies in a particular skill:
Steps:
1. Launch Voot Kids app
2. Complete Sign Up/Login process
3. Tap on Learn Tab
4. Tap on Progress button on any particular skill which has all unlocked trophies
5. Tap on any of the Unlocked Trophy
6. Observe the UI</t>
  </si>
  <si>
    <t>Unlocked Trophy overlay should have below mentioned items:
- Skill Name written on top in grey colour
- Cross mark on top right 
- Trophy Image present at center in coloured
- Trophy Name below the Image in black colour
- Tropy Description written below the Sticker name
- 'Done' Button CTA 
Note: Skill Name,Trophy Name, Description are configurable
Note: Play button should not be displayed</t>
  </si>
  <si>
    <t>VK_1823</t>
  </si>
  <si>
    <t>Sticker overlay</t>
  </si>
  <si>
    <t>Verify the UI of unlocked sticker overlay in Rewards list view screen if user has earned all trophies in a particular skill:
Steps:
1. Launch Voot Kids app
2. Complete Sign Up/Login process
3. Tap on 'See All' button in Rewards tray
4. Tap on any of the unlocked sticker on any particular skill which has all unlocked trophies
5. Observe the UI</t>
  </si>
  <si>
    <t>VK_1824</t>
  </si>
  <si>
    <t>Verify the UI of Unlocked Trophy overlay in Game Progress screen if user has earned all trophies in a particular skill:
Steps:
1. Launch Voot Kids app
2. Complete Sign Up/Login process
3. Tap on 'See All' button in Rewards tray
4. Tap on any of the unlocked Trophy on any particular skill which has all unlocked trophies
5. Observe the UI</t>
  </si>
  <si>
    <t>VK_1825</t>
  </si>
  <si>
    <t>Verify Activity post video playback is displayed if user has earned all trophies under all levels in all Skills
Pre-condition: User should have unlocked all trohpies under all skills
Steps:
1. Launch Voot Kids app
2. Complete Sign Up/Login process
3. Play 1st, 2nd &amp; 3rd episode content and watch &gt;  80% of duration for each episode content (Eg. 9 min of 10min playback)
4. Observe the behaviour</t>
  </si>
  <si>
    <t>Activity question should not be displayed/launched post video playback if user has earned all trophies under all levels in all Skills</t>
  </si>
  <si>
    <t>Verify the Functionality of 'Cross Mark' button in post preview overlay
Steps:
1.Launch the app.
2. Tap on Read tab.
3. Tap on any of the book
4. Tap on Preview button
5. Read all preview pages. Download overlay appears.
6. Tap on 'Cross mark(X)' button
7. Observe the behaviour</t>
  </si>
  <si>
    <t>Tapping on 'Cross Mark' button should close the overlay pop-up and land on the previous Page(Preview - 5th page).</t>
  </si>
  <si>
    <t>Email Subject - User flow for Ebook download</t>
  </si>
  <si>
    <t>VK_1827</t>
  </si>
  <si>
    <t>Verify the behaviour post preview when download is in progress during preview pages
Steps:
1. Launch Voot Kids app.
2. Navigate to any of the book detail screen.
3. Tap on Preview button
4. Tap on 'Download' button in Download overlay post preview pages
5. Close the overlay and Reader. 
6. Navigate back to same Ebook detail screen
7. Tap on 'Preview'
8. Swipe the pages after 5th page
9. Observe the behaviour</t>
  </si>
  <si>
    <t>After 5th page , next screen on the overlay should have 'Downloading..' text and downloading progress bar with 'Cancel' button CTA
Note: Download Overlay should not be displayed again</t>
  </si>
  <si>
    <t>VK_1828</t>
  </si>
  <si>
    <t>Build Feedback_VK sent by Niharika</t>
  </si>
  <si>
    <t>VK_1829</t>
  </si>
  <si>
    <r>
      <t xml:space="preserve">Read card usage data should display "0" Books
</t>
    </r>
    <r>
      <rPr>
        <sz val="11"/>
        <color rgb="FFFF00FF"/>
        <rFont val="Calibri"/>
      </rPr>
      <t>( Only for Beta Release )</t>
    </r>
  </si>
  <si>
    <t>VK_1830</t>
  </si>
  <si>
    <t>Verify the Ebook card usage data if user has read an Ebook completely for Downloaded Ebooks
Steps:
1. Launch Voot Kids app
2. Complete Sign Up process
3. Download any Ebook
4. Read all the Pages from the downloaded Ebook
5. Navigate to Parent Zone and enter valid PIN
6. Scroll down to Activity tab
7. Observe the Read card usage data</t>
  </si>
  <si>
    <r>
      <t xml:space="preserve">If user reads an Ebook completely , total number of Ebooks for that ebook should be updated as 1 under usage stats and count should be updated accordignly
Note: Even If a page is opened , it will be considered as read
</t>
    </r>
    <r>
      <rPr>
        <sz val="11"/>
        <color rgb="FFFF00FF"/>
        <rFont val="Calibri"/>
      </rPr>
      <t>( Only for Beta Release )</t>
    </r>
  </si>
  <si>
    <t>VK_1831</t>
  </si>
  <si>
    <t>Verify the Ebook card usage data if user Previews and then Downloads the same ebook
Pre-condition: If Total Page in an Ebook is &gt;10 (Eg.12)
Steps:
1. Launch Voot Kids app
2. Complete Sign Up process
3. Navigate to any Ebook detail page.(Ebook should have &gt; 10 total pages Eg. 12)
4. Preview 5 pages. Close the Ebook
5. Download the same ebook .
6. Read till 6th page.
7. Navigate to Parent Zone and enter valid PIN
8. Scroll down to Activity tab
9. Observe the Read card usage data</t>
  </si>
  <si>
    <r>
      <t xml:space="preserve">Ebook card usage data should be counted for both preview and download Ebooks. (Eg. For an Ebook containing total 12 Pages , and if user previews 5 pages and read 6th page via download, particular ebook count should be counted as 1 and updated accordingly )
</t>
    </r>
    <r>
      <rPr>
        <sz val="11"/>
        <color rgb="FFFF00FF"/>
        <rFont val="Calibri"/>
      </rPr>
      <t>( Only for Beta Release )</t>
    </r>
  </si>
  <si>
    <t>VK_1832</t>
  </si>
  <si>
    <t>Verify the Ebook card usage data if user Previews the ebook
Pre-condition: If Total Page in an Ebook is &lt; 10 (Eg.8)
Steps:
1. Launch Voot Kids app
2. Complete Sign Up process
3. Navigate to any Ebook detail page.(Ebook should have &lt; 10 total pages Eg. 8)
4. Preview 5 pages. Close the Ebook
5. Navigate to Parent Zone and enter valid PIN
6. Scroll down to Activity tab
7. Observe the Read card usage data</t>
  </si>
  <si>
    <r>
      <t xml:space="preserve">Ebook card usage data should be counted as 1 and updated accordingly under usage data. (Eg. For an Ebook containing total 8 Pages , and if user previews 5 pages , particular ebook count should be counted as 1 and updated accordingly )
</t>
    </r>
    <r>
      <rPr>
        <sz val="11"/>
        <color rgb="FFFF00FF"/>
        <rFont val="Calibri"/>
      </rPr>
      <t>( Only for Beta Release )</t>
    </r>
  </si>
  <si>
    <t>VK_1833</t>
  </si>
  <si>
    <t>Verify the Ebook card usage data if user reads the ebook &lt;50% of pages
Steps:
1. Launch Voot Kids app
2. Complete Sign Up process
3. Navigate to any Ebook detail page
4. Read an Ebook with &lt;50% of pages (Eg. 10 pages out of 25)
5. Navigate to Parent Zone and enter valid PIN
6. Scroll down to Activity tab
7. Observe the Read card usage data</t>
  </si>
  <si>
    <r>
      <t xml:space="preserve">If user reads an Ebook &lt; 50% of pages, that particular Ebook should not be counted and updated in usage stats data
Note: Reading an Ebook applies for Preview/Preview + Download/Only Download
</t>
    </r>
    <r>
      <rPr>
        <sz val="11"/>
        <color rgb="FFFF00FF"/>
        <rFont val="Calibri"/>
      </rPr>
      <t>( Only for Beta Release )</t>
    </r>
  </si>
  <si>
    <t>VK_1834</t>
  </si>
  <si>
    <t>Verify the Ebook card usage data if user reads the ebook exactly = 50% of pages
Steps:
1. Launch Voot Kids app
2. Complete Sign Up process
3. Navigate to any Ebook detail page
4. Read an Ebook with = 50% of pages (Eg. 12 pages out of 24)
5. Navigate to Parent Zone and enter valid PIN
6. Scroll down to Activity tab
7. Observe the Read card usage data</t>
  </si>
  <si>
    <r>
      <t xml:space="preserve">If user reads an Ebook = 50% of pages, that particular Ebook should not be counted as 1 and updated accordignly in usage stats data
Note: Reading an Ebook applies for Preview/Preview + Download/Only Download
</t>
    </r>
    <r>
      <rPr>
        <sz val="11"/>
        <color rgb="FFFF00FF"/>
        <rFont val="Calibri"/>
      </rPr>
      <t>( Only for Beta Release )</t>
    </r>
  </si>
  <si>
    <t>VK_1835</t>
  </si>
  <si>
    <t>Verify the Ebook card usage data if user reads the ebook exactly &gt; 50% of pages
Steps:
1. Launch Voot Kids app
2. Complete Sign Up process
3. Navigate to any Ebook detail page
4. Read an Ebook with &gt; 50% of pages (Eg. 15 pages out of 24)
5. Navigate to Parent Zone and enter valid PIN
6. Scroll down to Activity tab
7. Observe the Read card usage data</t>
  </si>
  <si>
    <r>
      <t xml:space="preserve">If user reads an Ebook &gt; 50% of pages, that particular Ebook should not be counted as 1 and updated accordignly in usage stats data
Note: Reading an Ebook applies for Preview/Preview + Download/Only Download
</t>
    </r>
    <r>
      <rPr>
        <sz val="11"/>
        <color rgb="FFFF00FF"/>
        <rFont val="Calibri"/>
      </rPr>
      <t>( Only for Beta Release )</t>
    </r>
  </si>
  <si>
    <t>Last viewed tray functionality - Downloaded Episode</t>
  </si>
  <si>
    <t>Verify if the Downloaded Episode cards are added to the Last viewed tray if user launches the player &amp; closes
Steps:
1. Launch Voot Kids app.
2. Navigate to any Show detail page. Download any Episode
3. Launch and close the player for downloaded episode immediately
4. Come back to My Stuff and scroll till 'Last Viewed' section.
5. Look for the Played Episode card</t>
  </si>
  <si>
    <t>If user launches and Closes the player and played downloaded video for atleast 1 second, same card should be added in the Last viewed tray in My stuff.
TC Should be executed by Playing Downloaded cards from Downloads Segmented Tab, Download Episodes screen &amp; Dedicated Download screen.</t>
  </si>
  <si>
    <t>Email Confirmation.
Mail Subject - Voot Kids - Queries related to Last Viewed</t>
  </si>
  <si>
    <t>Last viewed tray functionality - Downloaded Episode Partially</t>
  </si>
  <si>
    <t>Verify if the Downloaded Episode cards are added to the Last viewed tray if user watches a video partially
Steps:
1. Launch Voot Kids app.
2. Navigate to any Show detail page. Download any Episode
3. Watch the Downloaded content partially
4. Close the player.
5. Come back to My Stuff and scroll till 'Last Viewed' section.
6. Look for the Played Episode card</t>
  </si>
  <si>
    <t>If user watches an Downloaded Episode partially, same card should be added in the Last viewed tray in My stuff
TC Should be executed by Playing Downloaded cards from Downloads Segmented Tab, Download Episodes screen &amp; Dedicated Download screen.</t>
  </si>
  <si>
    <t>Last viewed tray functionality - Downloaded Episode completely</t>
  </si>
  <si>
    <t>Verify if the Downloaded Episode cards are added to the Last viewed tray if user watches a video completely
Steps:
1. Launch Voot Kids app.
2. Navigate to any Show detail page. Download any Episode
3. Watch the Downloaded content completely
4. Close the player.
5. Come back to My Stuff and scroll till 'Last Viewed' section.
6. Look for the Played Episode card</t>
  </si>
  <si>
    <t>If user watches an Downloaded Episode completely, same card should be added in the Last viewed tray in My stuff
TC Should be executed by Playing Downloaded cards from Downloads Segmented Tab, Download Episodes screen &amp; Dedicated Download screen.</t>
  </si>
  <si>
    <t>Partially watched Downloaded Episode card Playback</t>
  </si>
  <si>
    <t>Verify the playback status for partially watched Downloaded episode content in Last viewed tray:
Steps:
1. Launch Voot Kids app.
2. Navigate to any Show detail page. Download any Episode
3. Watch the Downloaded content partially
4. Close the player
5. Come back to My Stuff and scroll till 'Last Viewed' section.
6. Tap on the partially watched Episode card
7. Observe the behaviour</t>
  </si>
  <si>
    <t>Video Playback should resume from last watched time when tapped on the Partially watched Downloaded Episode card from Last Viewed tray
TC Should be executed by Playing Downloaded cards from Downloads Segmented Tab, Download Episodes screen &amp; Dedicated Download screen.</t>
  </si>
  <si>
    <t>Completetly watched Downloaded Episode card Playback</t>
  </si>
  <si>
    <t>Verify the playback status for completely watched Downloaded episode content in Last viewed tray:
Steps:
1. Launch Voot Kids app.
2. Navigate to any Show detail page. Download any Episode
3. Watch the Downloaded content completely
4. Close the player
5. Come back to My Stuff and scroll till 'Last Viewed' section.
6. Tap on the completely watched Episode card
7. Observe the behaviour</t>
  </si>
  <si>
    <t>Video Playback should start from begining when tapped on the Completetly watched Episode card from Last Viewed tray
TC Should be executed by Playing Downloaded cards from Downloads Segmented Tab, Download Episodes screen &amp; Dedicated Download screen.</t>
  </si>
  <si>
    <t>VK_1841</t>
  </si>
  <si>
    <t>Verify if downloaded Episodes are added to Last Viewed Tray without watching
Steps:
1. Launch Voot Kids app.
2. Navigate to any Show detail page. Download any Episode
3. Come back to My Stuff and scroll till 'Last Viewed' section.
4. Look for the Downloaded card</t>
  </si>
  <si>
    <r>
      <t xml:space="preserve">If user downloads any Episode but does not watch the same, same card should </t>
    </r>
    <r>
      <rPr>
        <b/>
        <sz val="11"/>
        <rFont val="Calibri"/>
      </rPr>
      <t xml:space="preserve">NOT </t>
    </r>
    <r>
      <rPr>
        <sz val="11"/>
        <color rgb="FF000000"/>
        <rFont val="Calibri"/>
      </rPr>
      <t>be added in the Last viewed tray in My stuff</t>
    </r>
  </si>
  <si>
    <t>Last viewed tray functionality - Downloaded Audiobook</t>
  </si>
  <si>
    <t>Verify if the Downloaded Audiobook cards are added to the Last viewed tray if user launches and closes the audio player
Steps:
1. Launch Voot Kids app.
2. Navigate to any Audio detail screen. Download the same
3. Play the downloaded audio content
4. Close the player immediately during playback
5. Come back to My Stuff and scroll till 'Last Viewed' section.
6. Look for the Played Audiobook card</t>
  </si>
  <si>
    <t>If user launches and Closes the player and played downloaded audio for atleast 1 second, same card should be added in the Last viewed tray in My stuff
TC Should be executed by Playing Downloaded cards from Downloads Segmented Tab, Audio detail screen &amp; Dedicated Download screen.</t>
  </si>
  <si>
    <t>Feature change</t>
  </si>
  <si>
    <t>Verify if the Audiobook cards are added to the Last viewed tray if user Plays an audio partially
Steps:
1. Launch Voot Kids app.
2. Navigate to any Audio detail screen. Download the same
3. Play the downloaded audio content and watch partially
4. Close the Audio player.
5. Come back to My Stuff and scroll till 'Last Viewed' section.
6. Look for the Played Audiobook card</t>
  </si>
  <si>
    <t>If user Plays Downloaded Audiobook partially, same card should be added in the Last viewed tray in My stuff
TC Should be executed by Playing Downloaded cards from Downloads Segmented Tab, Audio detail screen &amp; Dedicated Download screen.</t>
  </si>
  <si>
    <t>Verify if the Audiobook cards are added to the Last viewed tray if user Plays an audio completely
Steps:
1. Launch Voot Kids app.
2. Navigate to any Audio detail screen. Download the same
3. Play the downloaded audio content and watch completely
4. Close the Audio player.
5. Come back to My Stuff and scroll till 'Last Viewed' section.
6. Look for the Played Audiobook card</t>
  </si>
  <si>
    <t>If user Plays Downloaded Audiobook completely, same card should be added in the Last viewed tray in My stuff
TC Should be executed by Playing  Downloaded cards from Downloads Segmented Tab, Audio detail screen &amp; Dedicated Download screen.</t>
  </si>
  <si>
    <t>Verify the playback status for partially watched Audiobook content in Last viewed tray:
Steps:
1. Launch app
2. Navigate to any Audio detail screen. Download the same
3. Play the downloaded audio content and watch partially
4. Come back to My Stuff and scroll till 'Last Viewed' section.
5. Tap on the partially watched Audiobook card
6. Observe the behaviour</t>
  </si>
  <si>
    <t>Audio Playback should resume from last watched time when tapped on the partially watched Audiobook card from Last Viewed tray
TC Should be executed by Playing Downloaded cards from Downloads Segmented Tab, Audio detail screen &amp; Dedicated Download screen.</t>
  </si>
  <si>
    <t>Verify the playback status for completely watched Audiobook content in Last viewed tray:
Steps:
1. Launch app
2. Navigate to any Audio detail screen. Download the same
3. Play the downloaded audio content and watch completely
4. Come back to My Stuff and scroll till 'Last Viewed' section.
5. Tap on the completely watched Audiobook card
6. Observe the behaviour</t>
  </si>
  <si>
    <t>Audio Playback should start from begining when tapped on the Completetly watched Audio card from Last Viewed tray
TC Should be executed by Playing Downloaded cards from Downloads Segmented Tab, Audio detail screen &amp; Dedicated Download screen.</t>
  </si>
  <si>
    <t>VK_1847</t>
  </si>
  <si>
    <t>Verify if downloaded Audiobooks are added to Last Viewed Tray without watching the same
Steps:
1. Launch Voot Kids app.
2. Navigate to any Audibook detail page. Download the same
3. Come back to My Stuff and scroll till 'Last Viewed' section.
4. Look for the Downloaded card</t>
  </si>
  <si>
    <r>
      <t xml:space="preserve">If user downloads any Audiobook &amp; does not watch the same content then same card should </t>
    </r>
    <r>
      <rPr>
        <b/>
        <sz val="11"/>
        <rFont val="Calibri"/>
      </rPr>
      <t xml:space="preserve">NOT </t>
    </r>
    <r>
      <rPr>
        <sz val="11"/>
        <color rgb="FF000000"/>
        <rFont val="Calibri"/>
      </rPr>
      <t>be added in the Last viewed tray in My stuff</t>
    </r>
  </si>
  <si>
    <t>VK_1848</t>
  </si>
  <si>
    <t>Last viewed tray functionality - Downloaded Ebook 1 Page</t>
  </si>
  <si>
    <t>Verify if the Downloaded Ebook cards are added to the Last viewed tray if user Opens and closes an Ebook
Steps:
1. Launch Voot Kids app.
2. Navigate to any Ebook detail page and Download the same
3. Tap on Read and be on the 1st page
4. Close the Reader .
5. Come back to My Stuff and scroll till 'Last Viewed' section.
6. Look for the Played Ebook card</t>
  </si>
  <si>
    <t>If user Reads downloaded Ebook for 1 Page, same card should be added in the Last viewed tray in My stuff.
TC Should be executed by Playing Downloaded cards from Downloads Segmented Tab, Ebook detail screen &amp; Dedicated Download screen.</t>
  </si>
  <si>
    <t>VK_1849</t>
  </si>
  <si>
    <t>Last viewed tray functionality - Downloaded Ebook partially</t>
  </si>
  <si>
    <t>Verify if the Ebook cards are added to the Last viewed tray if user Reads Downloaded Ebook partially 
Steps:
1. Launch Voot Kids app.
2. Navigate to any Ebook detail page and Download the same
3. Tap on read
3. Swipe the Pages and Read partially (Eg. 10 Pages out of 20 )
4. Close the Reader
5. Come back to My Stuff and scroll till 'Last Viewed' section.
6. Look for the Played Ebook card</t>
  </si>
  <si>
    <t>If user Reads an Ebook partially, same card should be added in the Last viewed tray in My stuff
TC Should be executed by Playing Downloaded cards from Downloads Segmented Tab, Ebook detail screen &amp; Dedicated Download screen.</t>
  </si>
  <si>
    <t>VK_1850</t>
  </si>
  <si>
    <t>Last viewed tray functionality - Downloaded Ebook Completely</t>
  </si>
  <si>
    <t>Verify if the Ebook cards are added to the Last viewed tray if user Reads Downloaded Ebook completely 
Steps:
1. Launch Voot Kids app.
2. Navigate to any Ebook detail page and Download the same
3. Tap on read
3. Swipe the Pages and Read Completely (Eg. 20 Pages out of 20 )
4. Close the Reader
5. Come back to My Stuff and scroll till 'Last Viewed' section.
6. Look for the Played Ebook card</t>
  </si>
  <si>
    <t>If user Reads an Ebook Completely, same card should be added in the Last viewed tray in My stuff
TC Should be executed by Playing Downloaded cards from Downloads Segmented Tab, Ebook detail screen &amp; Dedicated Download screen.</t>
  </si>
  <si>
    <t>VK_1851</t>
  </si>
  <si>
    <t>Verify the playback status for partially watched downloaded Ebook content in Last viewed tray:
Steps:
1. Launch Voot Kids app.
2. Navigate to any Ebook detail page and Download the same
3. Tap on read
3. Swipe the Pages and Read partially (Eg. 10 Pages out of 20 )
4. Come back to My Stuff and scroll till 'Last Viewed' section.
5. Tap on the partially watched Ebook card
6. Observe the behaviour</t>
  </si>
  <si>
    <t>Ebook Playback should resume from last read page when tapped on the Partially watched Ebook card from Last Viewed tray
TC Should be executed by Playing Downloaded cards from Downloads Segmented Tab, Ebook detail screen &amp; Dedicated Download screen.</t>
  </si>
  <si>
    <t>Verify the playback status for Completely watched downloaded Ebook content in Last viewed tray:
Steps:
1. Launch Voot Kids app.
2. Navigate to any Ebook detail page and Download the same
3. Tap on read
3. Swipe the Pages and Read Completely(Eg. 20 Pages out of 20 )
4. Come back to My Stuff and scroll till 'Last Viewed' section.
5. Tap on the completely watched Ebook card
6. Observe the behaviour</t>
  </si>
  <si>
    <t>Ebook Playback should start from last page when tapped on the Completetly watched Ebook card from Last Viewed tray
TC Should be executed by Playing Downloaded cards from Downloads Segmented Tab, Ebook detail screen &amp; Dedicated Download screen.</t>
  </si>
  <si>
    <t>VK_1853</t>
  </si>
  <si>
    <t>Last viewed tray functionality - Downloaded Ebook</t>
  </si>
  <si>
    <t>Verify if downloaded Ebook are added to Last Viewed Tray without reading an Ebook
Steps:
1. Launch Voot Kids app.
2. Navigate to any Ebook detail page. Download the same
3. Come back to My Stuff and scroll till 'Last Viewed' section.
4. Look for the Downloaded card</t>
  </si>
  <si>
    <r>
      <t xml:space="preserve">If user downloads any Ebook &amp; not read by user, same card should </t>
    </r>
    <r>
      <rPr>
        <b/>
        <sz val="11"/>
        <rFont val="Calibri"/>
      </rPr>
      <t xml:space="preserve">NOT </t>
    </r>
    <r>
      <rPr>
        <sz val="11"/>
        <color rgb="FF000000"/>
        <rFont val="Calibri"/>
      </rPr>
      <t>be added in the Last viewed tray in My stuff</t>
    </r>
  </si>
  <si>
    <t>Verify if the Downloaded Episode cards are added to the Last viewed tray if user launches the player &amp; closes
Steps:
1. Launch Voot Kids app.
2. Navigate to any Show detail page. Download any Episode
3. Launch and close the player for downloaded episode immediately
4. Come back to Watch Tab and scroll till 'Last Viewed' section.
5. Look for the Played Episode card</t>
  </si>
  <si>
    <t>If user launches and Closes the player and played downloaded video for atleast 1 second, same card should be added in the Last viewed tray in Watch Tab.
TC Should be executed by Playing Downloaded cards from Downloads Segmented Tab, Download Episodes screen &amp; Dedicated Download screen.</t>
  </si>
  <si>
    <t>Verify if the Downloaded Episode cards are added to the Last viewed tray if user watches a video partially
Steps:
1. Launch Voot Kids app.
2. Navigate to any Show detail page. Download any Episode
3. Watch the Downloaded content partially
4. Close the player.
5. Come back to Watch Tab and scroll till 'Last Viewed' section.
6. Look for the Played Episode card</t>
  </si>
  <si>
    <t>If user watches an Downloaded Episode partially, same card should be added in the Last viewed tray in Watch Tab
TC Should be executed by Playing Downloaded cards from Downloads Segmented Tab, Download Episodes screen &amp; Dedicated Download screen.</t>
  </si>
  <si>
    <t>Verify if the Downloaded Episode cards are added to the Last viewed tray if user watches a video completely
Steps:
1. Launch Voot Kids app.
2. Navigate to any Show detail page. Download any Episode
3. Watch the Downloaded content completely
4. Close the player.
5. Come back to Watch Tab and scroll till 'Last Viewed' section.
6. Look for the Played Episode card</t>
  </si>
  <si>
    <t>If user watches an Downloaded Episode completely, same card should be added in the Last viewed tray in Watch Tab
TC Should be executed by Playing Downloaded cards from Downloads Segmented Tab, Download Episodes screen &amp; Dedicated Download screen.</t>
  </si>
  <si>
    <t>Verify the playback status for partially watched Downloaded episode content in Last viewed tray:
Steps:
1. Launch Voot Kids app.
2. Navigate to any Show detail page. Download any Episode
3. Watch the Downloaded content partially
4. Close the player
5. Come back to Watch Tab and scroll till 'Last Viewed' section.
6. Tap on the partially watched Episode card
7. Observe the behaviour</t>
  </si>
  <si>
    <t>Verify the playback status for completely watched Downloaded episode content in Last viewed tray:
Steps:
1. Launch Voot Kids app.
2. Navigate to any Show detail page. Download any Episode
3. Watch the Downloaded content completely
4. Close the player
5. Come back to Watch Tab and scroll till 'Last Viewed' section.
6. Tap on the completely watched Episode card
7. Observe the behaviour</t>
  </si>
  <si>
    <t>VK_1859</t>
  </si>
  <si>
    <t>Verify if downloaded Episodes are added to Last Viewed Tray without watching
Steps:
1. Launch Voot Kids app.
2. Navigate to any Show detail page. Download any Episode
3. Come back to Watch Tab and scroll till 'Last Viewed' section.
4. Look for the Downloaded card</t>
  </si>
  <si>
    <r>
      <t xml:space="preserve">If user downloads any Episode &amp; the same has not been watched, same card should </t>
    </r>
    <r>
      <rPr>
        <b/>
        <sz val="11"/>
        <rFont val="Calibri"/>
      </rPr>
      <t xml:space="preserve">NOT </t>
    </r>
    <r>
      <rPr>
        <sz val="11"/>
        <color rgb="FF000000"/>
        <rFont val="Calibri"/>
      </rPr>
      <t>be added in the Last viewed tray in Watch Tab</t>
    </r>
  </si>
  <si>
    <t>Verify if the Downloaded Audiobook cards are added to the Last viewed tray if user launches and closes the audio player
Steps:
1. Launch Voot Kids app.
2. Navigate to any Audio detail screen. Download the same
3. Play the downloaded audio content
4. Close the player immeditaely during playback
5. Come back to Listen Tab and scroll till 'Last Viewed' section.
6. Look for the Played Audiobook card</t>
  </si>
  <si>
    <t>If user launches and Closes the player and played downloaded audio for atleast 1 second, same card should be added in the Last viewed tray in Listen Tab
TC Should be executed by Playing Downloaded cards from Downloads Segmented Tab, Audio detail screen &amp; Dedicated Download screen.</t>
  </si>
  <si>
    <t>Verify if the Audiobook cards are added to the Last viewed tray if user Plays an audio partially
Steps:
1. Launch Voot Kids app.
2. Navigate to any Audio detail screen. Download the same
3. Play the downloaded audio content and watch partially
4. Close the Audio player.
5. Come back to Listen Tab and scroll till 'Last Viewed' section.
6. Look for the Played Audiobook card</t>
  </si>
  <si>
    <t>If user Plays Downloaded Audiobook partially, same card should be added in the Last viewed tray in Listen Tab
TC Should be executed by Playing Downloaded cards from Downloads Segmented Tab, Audio detail screen &amp; Dedicated Download screen.</t>
  </si>
  <si>
    <t>Verify if the Audiobook cards are added to the Last viewed tray if user Plays an audio completely
Steps:
1. Launch Voot Kids app.
2. Navigate to any Audio detail screen. Download the same
3. Play the downloaded audio content and watch completely
4. Close the Audio player.
5. Come back to Listen Tab and scroll till 'Last Viewed' section.
6. Look for the Played Audiobook card</t>
  </si>
  <si>
    <t>If user Plays Downloaded Audiobook completely, same card should be added in the Last viewed tray in Listen Tab
TC Should be executed by Playing  Downloaded cards from Downloads Segmented Tab, Audio detail screen &amp; Dedicated Download screen.</t>
  </si>
  <si>
    <t>Verify the playback status for partially watched Audiobook content in Last viewed tray:
Steps:
1. Launch app
2. Navigate to any Audio detail screen. Download the same
3. Play the downloaded audio content and watch partially
4. Come back to Listen Tab and scroll till 'Last Viewed' section.
5. Tap on the partially watched Audiobook card
6. Observe the behaviour</t>
  </si>
  <si>
    <t>Verify the playback status for completely watched Audiobook content in Last viewed tray:
Steps:
1. Launch app
2. Navigate to any Audio detail screen. Download the same
3. Play the downloaded audio content and watch completely
4. Come back to Listen Tab and scroll till 'Last Viewed' section.
5. Tap on the completely watched Audiobook card
6. Observe the behaviour</t>
  </si>
  <si>
    <t>VK_1865</t>
  </si>
  <si>
    <t>Verify if downloaded Audiobooks are added to Last Viewed Tray without watching the same
Steps:
1. Launch Voot Kids app.
2. Navigate to any Audibook detail page. Download the same
3. Come back to Listen Tab and scroll till 'Last Viewed' section.
4. Look for the Downloaded card</t>
  </si>
  <si>
    <r>
      <t xml:space="preserve">If user downloads any Audiobook, same card should </t>
    </r>
    <r>
      <rPr>
        <b/>
        <sz val="11"/>
        <rFont val="Calibri"/>
      </rPr>
      <t xml:space="preserve">NOT </t>
    </r>
    <r>
      <rPr>
        <sz val="11"/>
        <color rgb="FF000000"/>
        <rFont val="Calibri"/>
      </rPr>
      <t>be added in the Last viewed tray in Listen Tab</t>
    </r>
  </si>
  <si>
    <t>VK_1866</t>
  </si>
  <si>
    <t>Verify if the Downloaded Ebook cards are added to the Last viewed tray if user Opens and closes an Ebook
Steps:
1. Launch Voot Kids app.
2. Navigate to any Ebook detail page and Download the same
3. Tap on Read and be on the 1st page
4. Close the Reader .
5. Come back to Read Tab and scroll till 'Last Viewed' section.
6. Look for the Played Ebook card</t>
  </si>
  <si>
    <t>If user Reads downloaded Ebook for 1 Page, same card should be added in the Last viewed tray in Read Tab.
TC Should be executed by Playing Downloaded cards from Downloads Segmented Tab, Ebook detail screen &amp; Dedicated Download screen.</t>
  </si>
  <si>
    <t>VK_1867</t>
  </si>
  <si>
    <t>Verify if the Ebook cards are added to the Last viewed tray if user Reads Downloaded Ebook partially 
Steps:
1. Launch Voot Kids app.
2. Navigate to any Ebook detail page and Download the same
3. Tap on read
3. Swipe the Pages and Read partially (Eg. 10 Pages out of 20 )
4. Close the Reader
5. Come back to Read Tab and scroll till 'Last Viewed' section.
6. Look for the Played Ebook card</t>
  </si>
  <si>
    <t>If user Reads an Ebook partially, same card should be added in the Last viewed tray in Read Tab
TC Should be executed by Playing Downloaded cards from Downloads Segmented Tab, Ebook detail screen &amp; Dedicated Download screen.</t>
  </si>
  <si>
    <t>VK_1868</t>
  </si>
  <si>
    <t>Verify if the Ebook cards are added to the Last viewed tray if user Reads Downloaded Ebook partially 
Steps:
1. Launch Voot Kids app.
2. Navigate to any Ebook detail page and Download the same
3. Tap on read
3. Swipe the Pages and Read Completely (Eg. 20 Pages out of 20 )
4. Close the Reader
5. Come back to Read Tab and scroll till 'Last Viewed' section.
6. Look for the Played Ebook card</t>
  </si>
  <si>
    <t>If user Reads an Ebook Completely, same card should be added in the Last viewed tray in Read Tab
TC Should be executed by Playing Downloaded cards from Downloads Segmented Tab, Ebook detail screen &amp; Dedicated Download screen.</t>
  </si>
  <si>
    <t>VK_1869</t>
  </si>
  <si>
    <t>Verify the playback status for partially watched downloaded Ebook content in Last viewed tray:
Steps:
1. Launch Voot Kids app.
2. Navigate to any Ebook detail page and Download the same
3. Tap on read
3. Swipe the Pages and Read partially (Eg. 10 Pages out of 20 )
4. Come back to Read Tab and scroll till 'Last Viewed' section.
5. Tap on the partially watched Ebook card
6. Observe the behaviour</t>
  </si>
  <si>
    <t>Ebook Playback should resume from last watched time when tapped on the Partially watched Ebook card from Last Viewed tray
TC Should be executed by Playing Downloaded cards from Downloads Segmented Tab, Ebook detail screen &amp; Dedicated Download screen.</t>
  </si>
  <si>
    <t>VK_1870</t>
  </si>
  <si>
    <t>Verify the playback status for Completely watched downloaded Ebook content in Last viewed tray:
Steps:
1. Launch Voot Kids app.
2. Navigate to any Ebook detail page and Download the same
3. Tap on read
3. Swipe the Pages and Read Completely(Eg. 20 Pages out of 20 )
4. Come back to Read Tab and scroll till 'Last Viewed' section.
5. Tap on the partially watched Ebook card
6. Observe the behaviour</t>
  </si>
  <si>
    <t>Ebook Playback should start from begining when tapped on the Completetly watched Ebook card from Last Viewed tray
TC Should be executed by Playing Downloaded cards from Downloads Segmented Tab, Ebook detail screen &amp; Dedicated Download screen.</t>
  </si>
  <si>
    <t>VK_1871</t>
  </si>
  <si>
    <t>Verify if downloaded Ebook are added to Last Viewed Tray without reading an Ebook
Steps:
1. Launch Voot Kids app.
2. Navigate to any Ebook detail page. Download the same
3. Come back to Read Tab and scroll till 'Last Viewed' section.
4. Look for the Downloaded card</t>
  </si>
  <si>
    <r>
      <t xml:space="preserve">If user downloads any Ebook and not read, same card should </t>
    </r>
    <r>
      <rPr>
        <b/>
        <sz val="11"/>
        <rFont val="Calibri"/>
      </rPr>
      <t xml:space="preserve">NOT </t>
    </r>
    <r>
      <rPr>
        <sz val="11"/>
        <color rgb="FF000000"/>
        <rFont val="Calibri"/>
      </rPr>
      <t>be added in the Last viewed tray in Read Tab</t>
    </r>
  </si>
  <si>
    <t>VK_1872</t>
  </si>
  <si>
    <t>Last viewed tray - Profile specific</t>
  </si>
  <si>
    <t>Verify if Last viewed assets are specific to individual profile
Pre-condition: User should have minimum 2 profiles
Steps:
1. Launch Voot Kids app.
2. From profile A watch some contents till assets are added in Last viewed tray in My stuff
3. Navigate to switch profile
4. Switch the profile to profile B
5. Observe the Last viewed tray in My stuff</t>
  </si>
  <si>
    <t>Last viewed cards watched in Profile A should not be reflected in Profile B for last viewed post switching profile.
Note: Last viewed tray is specific to individual profile</t>
  </si>
  <si>
    <t>VK_1873</t>
  </si>
  <si>
    <t>Last viewed tray -  Logout &amp; Login same device</t>
  </si>
  <si>
    <t>Verify if Cards under Last viewed tray are retained when user Logs out and Logs in from same device
Steps:
1. Launch Voot Kids app.
2. Watch some contents till assets are added in Last viewed tray in My stuff
3. Logout and Login from the same device
4. Observe the Last viewed tray in My stuff</t>
  </si>
  <si>
    <t>Cards under Last viewed tray should be retained when user Logs out and Logs in from same device</t>
  </si>
  <si>
    <t>VK_1874</t>
  </si>
  <si>
    <t>Last viewed tray - Logout &amp; Login Different device</t>
  </si>
  <si>
    <t>Verify if Cards under Last viewed tray are retained when user Logs out and Logs in from different device using same credentials
Steps:
1. Launch Voot Kids app
2. Complete Sign Up/Login process in device A.
3. Watch some contents till assets are added in Last viewed tray in My stuff
4. Logout from device A
5. Login with same credentials and select same profile from device B
6. Observe the Last viewed tray in My stuff</t>
  </si>
  <si>
    <t>Cards under Last viewed tray should be retained when user Logs out and Logs in from different device using same credentials</t>
  </si>
  <si>
    <t>Automation challenge: TC involves login in another device.</t>
  </si>
  <si>
    <t>VK_1875</t>
  </si>
  <si>
    <t>Last viewed tray - Clearing app data</t>
  </si>
  <si>
    <t>Verify if Cards under Last viewed tray are retained when user clears device app data and logs in
Steps:
1. Launch Voot Kids app
2. Complete Sign Up/Login process
3. Watch some contents till assets are added in Last viewed tray in My stuff
4. Clear app data from device settings
5. Login with same credentials and select same profile
6. Observe the Last viewed tray in My stuff</t>
  </si>
  <si>
    <t>Cards under Last viewed tray should be retained when user clears device app data and logs in from same credentials</t>
  </si>
  <si>
    <t>VK_1876</t>
  </si>
  <si>
    <t>Last viewed tray - Cross Platform</t>
  </si>
  <si>
    <t>Verify if Cards under Last viewed tray are retained when user Logs out from Android and Logs in from iOS or vice versa
Steps:
1. Launch Voot Kids app
2. Complete Sign Up/Login process using Android
3. Watch some contents till assets are added in Last viewed tray in My stuff
4. Logout from the device
5. Login with same credentials and select same profile from iOS device
6. Observe the Last viewed tray in My stuff</t>
  </si>
  <si>
    <t>Cards under Last viewed tray should be retained when user Logs out from Android and Logs in from iOS or vice versa.</t>
  </si>
  <si>
    <t>VK_1877</t>
  </si>
  <si>
    <t>Verify if Last viewed assets are specific to individual profile
Pre-condition: User should have minimum 2 profiles
Steps:
1. Launch Voot Kids app.
2. From profile A watch some Episode contents till assets are added in Last viewed tray in watch tab
3. Navigate to switch profile
4. Switch the profile to profile B
5. Observe the Last viewed tray in Watch tab</t>
  </si>
  <si>
    <t>VK_1878</t>
  </si>
  <si>
    <t>Verify if Cards under Last viewed tray are retained when user Logs out and Logs in from same device
Steps:
1. Launch Voot Kids app.
2. Watch some Episode contents till assets are added in Last viewed tray in watch tab
3. Logout and Login from the same device
4. Observe the Last viewed tray in Watch Tab</t>
  </si>
  <si>
    <t>VK_1879</t>
  </si>
  <si>
    <t>Verify if Cards under Last viewed tray are retained when user Logs out and Logs in from different device using same credentials
Steps:
1. Launch Voot Kids app
2. Complete Sign Up/Login process in device A.
3. Watch some Episode contents till assets are added in Last viewed tray in Watch tab
4. Logout from device A
5. Login with same credentials and select same profile from device B
6. Observe the Last viewed tray in Watch tab</t>
  </si>
  <si>
    <t>VK_1880</t>
  </si>
  <si>
    <t>Verify if Cards under Last viewed tray are retained when user clears device app data and logs in
Steps:
1. Launch Voot Kids app
2. Complete Sign Up/Login process
3. Watch some Episode contents till assets are added in Last viewed tray in Watch tab
4. Clear app data from device settings
5. Login with same credentials and select same profile
6. Observe the Last viewed tray in Watch tab</t>
  </si>
  <si>
    <t>VK_1881</t>
  </si>
  <si>
    <t>Verify if Cards under Last viewed tray are retained when user Logs out from Android and Logs in from iOS or vice versa
Steps:
1. Launch Voot Kids app
2. Complete Sign Up/Login process using Android
3. Watch some Episode contents till assets are added in Last viewed tray in watch tab
4. Logout from the device
5. Login with same credentials and select same profile from iOS device
6. Observe the Last viewed tray in watch tab</t>
  </si>
  <si>
    <t>need to login and check in ios device</t>
  </si>
  <si>
    <t>VK_1882</t>
  </si>
  <si>
    <t>Verify if Last viewed assets are specific to individual profile
Pre-condition: User should have minimum 2 profiles
Steps:
1. Launch Voot Kids app.
2. From profile A Listen some Audiobooks till assets are added in Last viewed tray in Listen tab
3. Navigate to switch profile
4. Switch the profile to profile B
5. Observe the Last viewed tray in Listen tab</t>
  </si>
  <si>
    <t>Last viewed cards Listened in Profile A should not be reflected in Profile B for last viewed post switching profile.
Note: Last viewed tray is specific to individual profile</t>
  </si>
  <si>
    <t>VK_1883</t>
  </si>
  <si>
    <t>Verify if Cards under Last viewed tray are retained when user Logs out and Logs in from same device
Steps:
1. Launch Voot Kids app.
2. Listen some Audiobooks till assets are added in Last viewed tray in Listen tab
3. Logout and Login from the same device
4. Observe the Last viewed tray in Listen Tab</t>
  </si>
  <si>
    <t>VK_1884</t>
  </si>
  <si>
    <t>Verify if Cards under Last viewed tray are retained when user Logs out and Logs in from different device using same credentials
Steps:
1. Launch Voot Kids app
2. Complete Sign Up/Login process in device A.
3. Listen some Audiobooks till assets are added in Last viewed tray in Listen tab
4. Logout from device A
5. Login with same credentials and select same profile from device B
6. Observe the Last viewed tray in Listen tab</t>
  </si>
  <si>
    <t>TC involves logout and login on a different device</t>
  </si>
  <si>
    <t>VK_1885</t>
  </si>
  <si>
    <t>Verify if Cards under Last viewed tray are retained when user clears device app data and logs in
Steps:
1. Launch Voot Kids app
2. Complete Sign Up/Login process
3. Listen some Audiobooks till assets are added in Last viewed tray in Listen tab
4. Clear app data from device settings
5. Login with same credentials and select same profile
6. Observe the Last viewed tray in Listen tab</t>
  </si>
  <si>
    <t>VK_1886</t>
  </si>
  <si>
    <t>Verify if Cards under Last viewed tray are retained when user Logs out from Android and Logs in from iOS or vice versa
Steps:
1. Launch Voot Kids app
2. Complete Sign Up/Login process using Android
3. Listen some Audiobooks till assets are added in Last viewed tray in Listen tab
4. Logout from the device
5. Login with same credentials and select same profile from iOS device
6. Observe the Last viewed tray in Listen tab</t>
  </si>
  <si>
    <t>VK_1887</t>
  </si>
  <si>
    <t>Verify if Last viewed assets are specific to individual profile
Pre-condition: User should have minimum 2 profiles
Steps:
1. Launch Voot Kids app.
2. From profile A Read some Ebooks till assets are added in Last viewed tray in Read tab
3. Navigate to switch profile
4. Switch the profile to profile B
5. Observe the Last viewed tray in Read tab</t>
  </si>
  <si>
    <t>Last viewed cards Readed in Profile A should not be reflected in Profile B for last viewed post switching profile.
Note: Last viewed tray is specific to individual profile</t>
  </si>
  <si>
    <t>VK_1889</t>
  </si>
  <si>
    <t>Verify if Cards under Last viewed tray are retained when user Logs out and Logs in from same device
Steps:
1. Launch Voot Kids app.
2. Read some Ebooks till assets are added in Last viewed tray in Read tab
3. Logout and Login from the same device
4. Observe the Last viewed tray in Read Tab</t>
  </si>
  <si>
    <t>VK_1890</t>
  </si>
  <si>
    <t>Verify if Cards under Last viewed tray are retained when user Logs out and Logs in from different device using same credentials
Steps:
1. Launch Voot Kids app
2. Complete Sign Up/Login process in device A.
3. Read some Ebooks till assets are added in Last viewed tray in Read tab
4. Logout from device A
5. Login with same credentials and select same profile from device B
6. Observe the Last viewed tray in Read tab</t>
  </si>
  <si>
    <t>VK_1891</t>
  </si>
  <si>
    <t>Verify if Cards under Last viewed tray are retained when user clears device app data and logs in
Steps:
1. Launch Voot Kids app
2. Complete Sign Up/Login process
3. Read some Ebooks till assets are added in Last viewed tray in Read tab
4. Clear app data from device settings
5. Login with same credentials and select same profile
6. Observe the Last viewed tray in Read tab</t>
  </si>
  <si>
    <t>VK_1892</t>
  </si>
  <si>
    <t>Verify if Cards under Last viewed tray are retained when user Logs out from Android and Logs in from iOS or vice versa
Steps:
1. Launch Voot Kids app
2. Complete Sign Up/Login process using Android
3. Read some Ebooks till assets are added in Last viewed tray in Read tab
4. Logout from the device
5. Login with same credentials and select same profile from iOS device
6. Observe the Last viewed tray in Read tab</t>
  </si>
  <si>
    <t>Downloaded Episode card Playback</t>
  </si>
  <si>
    <t>Verify the playback status for Downloaded episode content post playing an Episode and downloading the same
Steps:
1. Launch Voot Kids app.
2. Navigate to any Show detail page.
3. Watch an Episode contents partially till assets are added in Last viewed tray in My stuff/watch tab
4. Close the player
5. Download the same Episode.
6. Tap on the downloaded Episode from Downloads segmented tab/Downloads dedicated screen/Download Episodes screen
7. Observe the behaviour</t>
  </si>
  <si>
    <t>Video Playback should start from begining when tapped on the Downloaded Episode content
TC Should be executed by Playing Downloaded cards from Downloads Segmented Tab, Download Episodes screen &amp; Dedicated Download screen.</t>
  </si>
  <si>
    <t>Downloaded Audiobook card Playback</t>
  </si>
  <si>
    <t>Verify the playback status for Downloaded Audiobook card post playing an Audiobook and downloading the same
Steps:
1. Launch Voot Kids app.
2. Navigate to any Audio detail page.
3. Play the audiobook partially till assets are added in Last viewed tray in My stuff/Listen tab
4. Close the player
5. Download the same Audiobook.
6. Tap on the downloaded Audio from Downloads segmented tab/Downloads dedicated screen/Detail page
7. Observe the behaviour</t>
  </si>
  <si>
    <t>Audio Playback should start from begining when tapped on the Downloaded Audiobook content
TC Should be executed by Playing Downloaded cards from Downloads Segmented Tab, Download Episodes screen &amp; Dedicated Download screen.</t>
  </si>
  <si>
    <t>VK_1895</t>
  </si>
  <si>
    <t>Downloaded Ebook card Playback</t>
  </si>
  <si>
    <t>Verify the playback status for Downloaded Ebook card post playing an Ebook and downloading the same
Steps:
1. Launch Voot Kids app.
2. Navigate to any Ebook detail page.
3. Preview the Ebook  till assets are added in Last viewed tray in My stuff/Read tab
4. Close the player
5. Download the same Ebook .
6. Tap on the downloaded Ebook from Downloads segmented tab/Downloads dedicated screen/Detail page
7. Observe the behaviour</t>
  </si>
  <si>
    <t>Ebook Playback should start from begining when tapped on the Downloaded Ebook content
TC Should be executed by Playing Downloaded cards from Downloads Segmented Tab, Download Episodes screen &amp; Dedicated Download screen.</t>
  </si>
  <si>
    <t>VK_1896</t>
  </si>
  <si>
    <t>Episode Card - Audio playback language</t>
  </si>
  <si>
    <t>Verify the audio playback language for Last viewed assets post changing language from player screen
Steps:
1. Launch Voot Kids app.
2. Navigate to any show detail page
3. Play any Episode 
4. Tap on player settings 
5. Change the language other than default language
6. Watch the content in changed language partially
7. Navigate to Last viewed tray in My stuff/Watch tab 
8. Tap on the Played Episode
9. Observe the audio playback language</t>
  </si>
  <si>
    <r>
      <t xml:space="preserve">Audio Playback Language for Last viewed assets should play in </t>
    </r>
    <r>
      <rPr>
        <b/>
        <sz val="11"/>
        <rFont val="Calibri"/>
      </rPr>
      <t xml:space="preserve">Default language
</t>
    </r>
    <r>
      <rPr>
        <sz val="11"/>
        <color rgb="FF000000"/>
        <rFont val="Calibri"/>
      </rPr>
      <t>TC should be executed by tapping on Last viewed card from My stuff and Watch Tab</t>
    </r>
  </si>
  <si>
    <t>Automation challenge to detect the language played</t>
  </si>
  <si>
    <t>VK_1897</t>
  </si>
  <si>
    <t>Episode Card - Stream Quality</t>
  </si>
  <si>
    <t>Verify the stream quality for Last viewed assets post changing stream quality from player screen
Steps:
1. Launch Voot Kids app.
2. Navigate to any show detail page
3. Play any Episode 
4. Tap on player settings 
5. Change the stream quality other than default stream quality 
6. Watch the content in changed stream quality
7. Navigate to Last viewed tray in My stuff/Watch tab 
8. Tap on the Played Episode
9. Observe the stream quality</t>
  </si>
  <si>
    <r>
      <t xml:space="preserve">Stream quality for Last viewed assets should play in </t>
    </r>
    <r>
      <rPr>
        <b/>
        <sz val="11"/>
        <rFont val="Calibri"/>
      </rPr>
      <t>Default Stream quality.</t>
    </r>
    <r>
      <rPr>
        <sz val="11"/>
        <color rgb="FF000000"/>
        <rFont val="Calibri"/>
      </rPr>
      <t xml:space="preserve"> (Should be verified by validating from charles )
TC should be executed by tapping on Last viewed card from My stuff and Watch Tab</t>
    </r>
  </si>
  <si>
    <t>VK_1898</t>
  </si>
  <si>
    <t>Audiobook Card - Stream Quality</t>
  </si>
  <si>
    <t>Verify the stream quality for Last viewed assets post changing stream quality from player screen
Steps:
1. Launch Voot Kids app.
2. Navigate to any Audio detail page
3. Play the Audiobook
4. Tap on player settings 
5. Change the stream quality other than default stream quality 
6. Watch the content in changed stream quality
7. Navigate to Last viewed tray in My stuff/Listen tab 
8. Tap on the Played Audiobook
9. Observe the stream quality</t>
  </si>
  <si>
    <r>
      <t xml:space="preserve">Stream quality for Last viewed assets should play in </t>
    </r>
    <r>
      <rPr>
        <b/>
        <sz val="11"/>
        <rFont val="Calibri"/>
      </rPr>
      <t>Default Stream quality.</t>
    </r>
    <r>
      <rPr>
        <sz val="11"/>
        <color rgb="FF000000"/>
        <rFont val="Calibri"/>
      </rPr>
      <t xml:space="preserve"> (Should be verified by validating from charles )
TC should be executed by tapping on Last viewed card from My stuff and Listen Tab</t>
    </r>
  </si>
  <si>
    <t>VK_1899</t>
  </si>
  <si>
    <t xml:space="preserve">Ebook Card - Settings </t>
  </si>
  <si>
    <t>Verify the settings changed are retained for Last viewed Ebook card post changing the settings to other than default
Steps:
1. Launch Voot Kids app.
2. Navigate to any Ebook detail page
3. Preview the Ebook
4. Tap on player settings 
5. Change some settings other than default stream quality (Eg. Narration OFF, Auto Zoom ON etc)
6. Preview the content in changed settings
7. Navigate to Last viewed tray in My stuff/Read tab 
8. Tap on the EBook card
9. Observe the settings</t>
  </si>
  <si>
    <r>
      <t xml:space="preserve">Settings for Last viewed assets should play in </t>
    </r>
    <r>
      <rPr>
        <b/>
        <sz val="11"/>
        <rFont val="Calibri"/>
      </rPr>
      <t>Default Settings</t>
    </r>
    <r>
      <rPr>
        <sz val="11"/>
        <color rgb="FF000000"/>
        <rFont val="Calibri"/>
      </rPr>
      <t xml:space="preserve">
TC should be executed by tapping on Last viewed card from My stuff and Read Tab</t>
    </r>
  </si>
  <si>
    <t>VK_1900</t>
  </si>
  <si>
    <t>Verify the default SMS template received to the registered mobile number when user attempts to reset the PIN  using forgot PIN flow
Steps:
1. Launch Voot Kids app
2. Complete signup process
3. Tap on Parent Zone/Settings.
6. Tap on "Forgot PIN? " link in parent zone acesses screen
7. Tap on 'yes' in pop-up message
8. Observe the SMS template received to Mobile number</t>
  </si>
  <si>
    <t>Default SMS template for Reset PIN should be "xxxx is your OTP to reset your parent PIN on Voot KIds."</t>
  </si>
  <si>
    <t>VK_1901</t>
  </si>
  <si>
    <t>Last viewed tray - Video watched again</t>
  </si>
  <si>
    <t>Verify if the Episode cards are added to the 1st position Last viewed tray if user plays the same content again from LV
Steps:
1. Launch Voot Kids app.
2. Play any Episode card till it's added in LV
3. Play some other contents
4. Play the same content which was played in step 2
5. Come back to My Stuff and scroll till 'Last Viewed' section.
6. Look for the Played Episode card</t>
  </si>
  <si>
    <t xml:space="preserve">If user watches same content from LV tray, it should occupy 1st position in the tray </t>
  </si>
  <si>
    <t>VK_1902</t>
  </si>
  <si>
    <t>Last viewed tray - Audio Listened again</t>
  </si>
  <si>
    <t>Verify if the Audio cards are added to the 1st position Last viewed tray if user plays the same content again from LV
Steps:
1. Launch Voot Kids app.
2. Play any Audio card till it's added in LV
3. Play some other Audiobooks
4. Play the same content which was played in step 2
5. Come back to My Stuff and scroll till 'Last Viewed' section.
6. Look for the Played Audio card</t>
  </si>
  <si>
    <t>VK_1903</t>
  </si>
  <si>
    <t>Last viewed tray - Ebook Read again</t>
  </si>
  <si>
    <t>Verify if the Ebook cards are added to the 1st position Last viewed tray if user plays the same content again from LV
Steps:
1. Launch Voot Kids app.
2. Play any Ebook card till it's added in LV
3. Play some other Ebook s
4. Play the same content which was played in step 2
5. Come back to My Stuff and scroll till 'Last Viewed' section.
6. Look for the Played Ebook card</t>
  </si>
  <si>
    <t>VK_1904</t>
  </si>
  <si>
    <t>Verify if the Episode cards are added to the 1st position Last viewed tray if user plays the same content again from LV
Steps:
1. Launch Voot Kids app.
2. Play any Episode card till it's added in LV
3. Play some other contents
4. Play the same content which was played in step 2
5. Come back to Watch tab and scroll till 'Last Viewed' section.
6. Look for the Played Episode card</t>
  </si>
  <si>
    <t>VK_1905</t>
  </si>
  <si>
    <t>Verify if the Audio cards are added to the 1st position Last viewed tray if user plays the same content again from LV
Steps:
1. Launch Voot Kids app.
2. Play any Audio card till it's added in LV
3. Play some other Audiobooks
4. Play the same content which was played in step 2
5. Come back to Audio tab and scroll till 'Last Viewed' section.
6. Look for the Played Audio card</t>
  </si>
  <si>
    <t>Verify if the Ebook cards are added to the 1st position Last viewed tray if user plays the same content again from LV
Steps:
1. Launch Voot Kids app.
2. Play any Ebook card till it's added in LV
3. Play some other Ebooks
4. Come back to Read tab and scroll till 'Last Viewed' section and observe the displayed cards.
5. Now, Play the same content which was played in step 2 from LV tray
6. Refresh Read tab
7. Look for the Played Ebook card position in LV tray</t>
  </si>
  <si>
    <t>VK_1907</t>
  </si>
  <si>
    <t>Verify if watched content gets updated again in usage stats if user watches same content repeatedly
Steps:
1. Launch Voot Kids app
2. Complete Sign Up process
3. Tap on any of the Episode card
4. Watch the content partially/completely. Observe the usage stats
5. Play the same content which was played in step 3. CLose the player
6. Tap on Profile icon
7. Navigate to Parent Zone and enter valid PIN
8. Scroll down to Activity tab
9. Verify Episode count updated for Watch cards.</t>
  </si>
  <si>
    <t>Watched content should be updated again in usage stats if user watches same content repeatedly. (Eg. If user watches a same content twice, No of Episodes should be updated as "2" )</t>
  </si>
  <si>
    <t>VK_1908</t>
  </si>
  <si>
    <t>Verify if Read content gets updated again in usage stats if user Reads same content repeatedly
Steps:
1. Launch Voot Kids app
2. Complete Sign Up process
3. Tap on any of the Ebook card
4. Watch the Ebook content partially/completely. Observe the usage stats
5. Play the same content which was played in step 3. CLose the player
6. Tap on Profile icon
7. Navigate to Parent Zone and enter valid PIN
8. Scroll down to Activity tab
9. Verify Ebook count updated for Read cards.</t>
  </si>
  <si>
    <t>Read content should be updated again in usage stats if user watches same content repeatedly. (Eg. If user watches a same content twice of 20 pages , No of Pages should be updated as "40" )</t>
  </si>
  <si>
    <t>VK_1909</t>
  </si>
  <si>
    <t>Verify if Read content gets updated again in usage stats if user taps on Read again in you might also like overlay
Steps:
1. Launch Voot Kids app
2. Complete Sign Up process
3. Tap on any of the Ebook card
4. Read the content partially/completely. 
5. Tap on Read again in you might also like overlay
6. Tap on Profile icon
7. Navigate to Parent Zone and enter valid PIN
8. Scroll down to Activity tab
9. Verify Ebook count updated for Ebook cards.</t>
  </si>
  <si>
    <t>Read content should be updated again in usage stats if user Reads same content twice via Read again. (Eg. If user Reads same content twice of 20 pages, No of Ebook pages should be updated as "40" )</t>
  </si>
  <si>
    <t>VK_1910</t>
  </si>
  <si>
    <t>Verify if Listened content gets updated again in usage stats if user Listens same content repeatedly
Steps:
1. Launch Voot Kids app
2. Complete Sign Up process
3. Tap on any of the Aduio card
4. Listen the content partially/completely. Observe the usage stats
5. Play the same content which was played in step 3. CLose the player
6. Tap on Profile icon
7. Navigate to Parent Zone and enter valid PIN
8. Scroll down to Activity tab
9. Verify Audiobook count updated for Listen cards.</t>
  </si>
  <si>
    <t>Listened content should be updated again in usage stats if user Listens same content repeatedly. (Eg. If user watches a same content twice, No of Audiobooks should be updated as "2" )</t>
  </si>
  <si>
    <t>VK_1911</t>
  </si>
  <si>
    <t>Verify if Listened content gets updated again in usage stats if user taps on Listen again in you might also like overlay
Steps:
1. Launch Voot Kids app
2. Complete Sign Up process
3. Tap on any of the Aduio card
4. Listen the content partially/completely. 
5. Tap on Listen again in you might also like overlay
6. Tap on Profile icon
7. Navigate to Parent Zone and enter valid PIN
8. Scroll down to Activity tab
9. Verify Audiobook count updated for Listen cards.</t>
  </si>
  <si>
    <t>Listened content should be updated again in usage stats if user Listens same content twice via listen again. (Eg. If user watches a same content twice, No of Audiobooks should be updated as "2" )</t>
  </si>
  <si>
    <t>VK_1912</t>
  </si>
  <si>
    <t>Verify the UI of Reader player control screen if the book has no narration option
Pre condition: Selected Book should not have narration option
 Steps:
 1. Launch Voot Kids app
 2. Tap on Read icon on top bar menu
 3. Tap on preview/read from any Ebook detail screen
 4. Double tap on the player screen to display Player control screen
 5. Observe the UI</t>
  </si>
  <si>
    <t>Reader Player control screen should have below menitoned items
1. 'Narration Not available' text in grey colour
2. Narration unavailble icon 
3. Book title and Author
4. Up arrow button
5. Favourite icon, Options buttons
6. Seekbar with 'Chapter Name' and Total Number of pages present on right side of the seekbar</t>
  </si>
  <si>
    <t>Android - https://zpl.io/awWe3BM
iOS - https://zpl.io/29oRmYA
VKIOS-1410</t>
  </si>
  <si>
    <t>Narration unavailable icon 
is not there</t>
  </si>
  <si>
    <t>VK_1913</t>
  </si>
  <si>
    <t>Verify the availablity of Auto Zoom option if the book has no narration option
Pre condition: Selected Book should not have narration option
 Steps:
 1. Launch Voot Kids app
 2. Tap on Read icon on top bar menu
 3. Tap on any book tile present on the screen
 4. Tap on the Options button on top right
 5. Observe the options page</t>
  </si>
  <si>
    <t>AutoZoom option should be disabled for Ebooks which has no Narration option</t>
  </si>
  <si>
    <t>VKIOS-1410</t>
  </si>
  <si>
    <t>VKIDS-1901</t>
  </si>
  <si>
    <t>Profile Order</t>
  </si>
  <si>
    <t>Verify the order of profiles displayed in Switch Profile screen:
Steps:
1. Launch Voot Kids app.
2. Login with valid credential.
3. Create multiple profiles.
4. Observe the order of profiles displayed in Switch Profile screen.</t>
  </si>
  <si>
    <t>Latest created profile should be at first and followed by rest in same order.</t>
  </si>
  <si>
    <t>VKIOS-1457</t>
  </si>
  <si>
    <t>Related Bottom Tray</t>
  </si>
  <si>
    <t>Related Cards</t>
  </si>
  <si>
    <t>Verify the cards present in Audio Player matches with the cards present in programme info:
Steps:
1. Launch Voot Kids app.
2. Login with valid credential.
3. Go to any audio programme info.
4. Scroll till 'Related Audios' section and observe the displayed cards.
5. Play the same content by tapping on Play button.
6. Tap on Up arrow and observe the cards displayed under Related tab.</t>
  </si>
  <si>
    <t>Cards present in Audio Player - Related tab need not match with the cards present under programme info - Related Audios section. Also, order of the cards in both the places can vary.</t>
  </si>
  <si>
    <t>VKIOS-1467</t>
  </si>
  <si>
    <t>Defects exist in related and more from author ,
DataMonkRelated</t>
  </si>
  <si>
    <t>Verify the cards present in Reader matches with the cards present in programme info:
Steps:
1. Launch Voot Kids app.
2. Login with valid credential.
3. Go to any ebook programme info.
4. Scroll till 'Related Ebooks' section and observe the displayed cards.
5. Play the same content by tapping on Play button.
6. Tap on Up arrow and observe the cards displayed under Related tab.</t>
  </si>
  <si>
    <t>Cards present inReader - Related tab need not match with the cards present under programme info - Related Books section. Also, order of the cards in both the places can vary.</t>
  </si>
  <si>
    <t>Defects exist in related and more from author, 
DataMonkRelated</t>
  </si>
  <si>
    <t>Sign up - Email</t>
  </si>
  <si>
    <t>Email Field - Special Characters</t>
  </si>
  <si>
    <t>Verify Email field validation by entering special characters:
Steps:
1. Launch Voot Kids app.
2. Tap on 'Join Fee For 30 Days' button.
3. Enter Email ID which includes special characters(Ex: %#$,. etc)
4. Enter valid password and tap on Next.
5. Observe the behavior</t>
  </si>
  <si>
    <t>User should be allowed to enter special characters in Email ID field and should be able to successfully proceed further.</t>
  </si>
  <si>
    <t xml:space="preserve">Verify user is able to play the downloaded content post app upgrade:
Steps:
1. Install any previous version of Voot Kids app &amp; launch the same.
2. Download few contents.
3. Upgrade to any latest version of VK app.
4. Launch app and try playing downloaded content.
5. Observe the behavior
</t>
  </si>
  <si>
    <t>User should be allowed to play the downloaded content after upgrade.</t>
  </si>
  <si>
    <t>VKIDS-2916</t>
  </si>
  <si>
    <t>OTP Verification</t>
  </si>
  <si>
    <t>Verify is user receives same OTP each time when he/she performs ‘resend otp’ within 15 minutes duration:
Steps:
1. Launch Voot Kids app.
2.Tap on 'Join Free for 30 Days' button.
3. Enter valid data in Email, Mobile Number &amp; Password field and tap on Next button.
4. Tap on 'Enter Code Manually' link.
5. Tap on 'Resend OTP' link.
6. Observe the received OTP.
7. Repeat Step 5 &amp; 6 for another 2-3 attempts within 15 minutes duration.
8. Observe the received OTP.</t>
  </si>
  <si>
    <t xml:space="preserve">User should receive same OTP each time when user performs ‘resend otp’ within 15 minutes duration. </t>
  </si>
  <si>
    <t>Verify if user receives new OTP after 15 minutes duration:
Steps:
1. Launch Voot Kids app.
2.Tap on 'Join Free for 30 Days' button.
3. Enter valid data in Email, Mobile Number &amp; Password field and tap on Next button.
4. Tap on 'Enter Code Manually' link.
5. Tap on 'Resend OTP' link.
6. Wait for 15 minutes and tap on 'Resend OTP' link again.
7. Observe the received OTP.</t>
  </si>
  <si>
    <t xml:space="preserve">After 15 minutes, user should receive a new OTP. </t>
  </si>
  <si>
    <t>Settings - Forgot PIN</t>
  </si>
  <si>
    <t>Verify is user receives same PIN each time when he/she performs ‘Forget PIN’ within 15 minutes duration:
Steps:
1. Launch Voot Kids app.
2. Login with valid credential.
3. Tap on Profile icon and select Settings.
4. Tap on 'Forgot PIN' link. 
5. Observe the received PIN.
6. Repeat Step 4 &amp; 5 for another 2-3 attempts within 15 minutes duration.
7. Observe the received PIN.</t>
  </si>
  <si>
    <t xml:space="preserve">User should receive same PIN each time when user performs ‘Forgot PIN’ within 15 minutes duration. </t>
  </si>
  <si>
    <t>Verify if user receives new PIN after 15 minutes duration:
Steps:
1. Launch Voot Kids app.
2. Login with valid credential.
3. Tap on Profile icon and select Settings.
4. Tap on 'Forgot PIN' link. 
5. Observe the received PIN.
6. Wait for 15 minutes and tap on 'Forgot PIN' link again.
7. Observe the received PIN.</t>
  </si>
  <si>
    <t xml:space="preserve">After 15 minutes, user should receive a new PIN. </t>
  </si>
  <si>
    <t>Parent Zone - Forgot PIN</t>
  </si>
  <si>
    <t>Verify is user receives same PIN each time when he/she performs ‘Forget PIN’ within 15 minutes duration:
Steps:
1. Launch Voot Kids app.
2. Login with valid credential.
3. Tap on Profile icon and select Parent Zone.
4. Tap on 'Forgot PIN' link. 
5. Observe the received PIN.
6. Repeat Step 4 &amp; 5 for another 2-3 attempts within 15 minutes duration.
7. Observe the received PIN.</t>
  </si>
  <si>
    <t>Verify if user receives new PIN after 15 minutes duration:
Steps:
1. Launch Voot Kids app.
2. Login with valid credential.
3. Tap on Profile icon and select Parent Zone.
4. Tap on 'Forgot PIN' link. 
5. Observe the received PIN.
6. Wait for 15 minutes and tap on 'Forgot PIN' link again.
7. Observe the received PIN.</t>
  </si>
  <si>
    <t>Account - Forgot Password</t>
  </si>
  <si>
    <t>Password Verification</t>
  </si>
  <si>
    <t>Verify is user receives same Password each time when he/she performs ‘Forget Password’ within 15 minutes duration:
Steps:
1. Launch Voot Kids app.
2. Login with valid credential.
3. Tap on Profile icon and select Settings.
4. Tap on Account and select 'Reset Password'
5. Tap on 'Forgot Password' link.
6. Observe the received password.
7. Repeat Step 5 &amp; 6 for another 2-3 attempts within 15 minutes duration.
8. Observe the received password.</t>
  </si>
  <si>
    <t xml:space="preserve">User should receive same Password each time when user performs ‘Forgot Password’ within 15 minutes duration. </t>
  </si>
  <si>
    <t>Verify if user receives new Password after 15 minutes duration:
Steps:
1. Launch Voot Kids app.
2. Login with valid credential.
3. Tap on Profile icon and select Settings.
4. Tap on Account and select 'Reset Password'
5. Tap on 'Forgot Password' link and complete the flow.
6. Close the pop up and observe the received password.
7. Go back to Reset Password screen.
8. Wait for 15 minutes and tap on 'Forgot Password' link again.
9. Observe the received Password.</t>
  </si>
  <si>
    <t xml:space="preserve">After 15 minutes, user should receive a new Password. </t>
  </si>
  <si>
    <t>Login - Forgot Password</t>
  </si>
  <si>
    <t>Verify is user receives same Password each time when he/she performs ‘Forget Password’ within 15 minutes duration:
Steps:
1. Launch Voot Kids app.
2. Tap on Login link in Welcome screen.
3. Tap on 'Forgot Password' link.
4. Observe the received password.
5. Repeat Step 3 &amp; 4 for another 2-3 attempts within 15 minutes duration.
6. Observe the received password.</t>
  </si>
  <si>
    <t>Verify if user receives new Password after 15 minutes duration:
Steps:
1. Launch Voot Kids app.
2. Tap on Login link in Welcome screen.
3. Tap on 'Forgot Password' link.
4. Observe the received password.
5. Wait for 15 minutes and tap on 'Forgot Password' link again.
6. Observe the received Password.</t>
  </si>
  <si>
    <t>VKIDS-1445</t>
  </si>
  <si>
    <t>Verify Favorite icon functionality for downloaded ebooks:
Steps:
1. Launch Voot Kids app.
2. Login with valid credential
3. Download any ebook.
4. Go to My Stuff - Downloads segmented tab
5. Play downloaded ebook
6. Tap on Favorite icon and observe the behavior.
7. Now, turn off internet and play downloaded ebook
8. Tap on Favorite icon and observe the behavior.</t>
  </si>
  <si>
    <t>If there is internet connection available, the book should get favorited and in case there's no internet, we should show a snack bar error saying 'Please check your internet connection'</t>
  </si>
  <si>
    <t>Not implemented-&gt;'Please check your internet connection' pop up is not implemented</t>
  </si>
  <si>
    <t>VKIOS-1812</t>
  </si>
  <si>
    <t>Background Music</t>
  </si>
  <si>
    <t>Verify When the phone is on mute, tapping the volume button unmutes the background music:
Steps:
1. Launch Voot Kids App
2. Login with valid credentials
3. Mute the Device(Keep in ringer mode)
4. Tap on Volume increase button of the device
5. Observe the behaviour</t>
  </si>
  <si>
    <t>Background Music should STOP when device is in Ringer mode</t>
  </si>
  <si>
    <t>Unfavourite - Yes Button</t>
  </si>
  <si>
    <t>Verify 'Yes' button functionality in 'Unfavorite' pop up:
Pre-condition: Cards to be favorited
Steps:
1. Launch Voot Kids app
2. Scroll till Favorites section in My Stuff.
3. Navigate to Favourites landing page by taping section title.
4. Tap on Edit link.
5. Tap on Favourite icon.
6. Tap on Unfavorite button and select Yes.
7. Observe the funtionality.</t>
  </si>
  <si>
    <t>Tapping on Unfavorite pop up - Yes button, should unfavorite the cards.
Note: This case to be verified for all 3 category cards</t>
  </si>
  <si>
    <t>Not implemented-&gt;'Yes button, should unfavorite the cards' is not implemented.</t>
  </si>
  <si>
    <t>Unfavourite - Close</t>
  </si>
  <si>
    <t>Verify 'Close' button functionality in 'Unfavorite' pop up:
Pre-condition: Cards to be favorited
Steps:
1. Launch Voot Kids app
2. Scroll till Favorites section in My Stuff.
3. Navigate to Favourites landing page by taping section title.
4. Tap on Edit link.
5. Tap on Favourite icon.
6. Tap on Unfavorite button and select Close.
7. Observe the funtionality.</t>
  </si>
  <si>
    <t>Unfavorite pop up should close on tapping Close(X) button and no items should be unfavorited.
Note: This case to be verified for all 3 category cards</t>
  </si>
  <si>
    <t>Not implemented-&gt;Unfavourite confirmation pop up is not implemented.</t>
  </si>
  <si>
    <t>VKIDS-3147
VKIDS-3958</t>
  </si>
  <si>
    <t>Verify Sign Up screen UI:
Steps:
1. Launch Voot Kids app
2. Tap on 'Join Free for 30 Days' button
3. Observe the navigated screen UI</t>
  </si>
  <si>
    <t>Sign Up screen should have below sections:
1) Page Title - Sign Up
2) Progress Path(1 Sign up- 2 Choose plan- 3 Explore)
3) Text - Enter your details
4) 3 mandatory fields - Mobile No, OTP &amp; Create Password(* symbol should be there for all 3 fields)
5) Next button - in grey color(button should be in curved shape)
6) Text - Already have an account? Login
7) Privacy Policy link
8) Back arrow
9) Login with Facebook &amp; Google options
Note:
1) Message - 'Enter your 10 digit mobile number to generate OTP' should be displayed below Mobile No field
2) Send OTP link next to Mobile No field(should be in greyed put state)
3) Message - 'Minimum 6 characters' should be displayed below Create Password field</t>
  </si>
  <si>
    <t>https://docs.google.com/document/d/16hEXeRXw3kLGAgIFduz0QDDhcJ1gB-kyOqRq8nOHrkE/edit
Page 2</t>
  </si>
  <si>
    <t>VKIDS-3147</t>
  </si>
  <si>
    <t>Verify text message which displayed below Mobile No field before user taps on 'Send OTP' link:
Steps:
1. Launch Voot Kids app
2. Tap on 'Join Free for 30 Days' button.
3. Observe the text message displayed below Mobile No field.</t>
  </si>
  <si>
    <t xml:space="preserve">Appropriate message  ‘You need to verify your Mobile No. to sign up’ should be displayed below Mobile No field before user taps on 'Send OTP' link.
</t>
  </si>
  <si>
    <t>VK_1935</t>
  </si>
  <si>
    <t>Verify text message which displayed below Mobile No field when user taps on 'Send OTP' link:
Steps:
1. Launch Voot Kids app
2. Tap on 'Join Free for 30 Days' button.
3. Enter data in Mobile Number field and Tap on 'Send OTP' link
4. Observe the text message displayed below Mobile No field.</t>
  </si>
  <si>
    <t xml:space="preserve">Appropriate message ‘We have sent a Verification Code to your Mobile No.’ should be displayed below Mobile No field when user taps on 'Send OTP' link.
</t>
  </si>
  <si>
    <t>https://docs.google.com/document/d/16hEXeRXw3kLGAgIFduz0QDDhcJ1gB-kyOqRq8nOHrkE/edit
Page 3</t>
  </si>
  <si>
    <t>Send OTP Link</t>
  </si>
  <si>
    <t>Verify functionality of 'Send OTP' link:
Steps:
1. Launch Voot Kids app.
2. Tap on 'Join Free for 30 Days' button
3. Enter valid data in Mobile Number field and tap on Send OTP link.
4. Observe the behavior.</t>
  </si>
  <si>
    <t>OTP should be generated and should be sent to user.
Link should change to 'Resend OTP' from 'Send OTP'.</t>
  </si>
  <si>
    <t>Next button</t>
  </si>
  <si>
    <t>Verify 'Next' button gets activated after entering OTP:
Steps:
1. Launch Voot Kids app.
2. Tap on 'Join Free for 30 Days' button
3. Enter valid data in Mobile Number field and tap on Send OTP link.
4. Enter received OTP in OTP field.
5. Observe 'Next' button state.</t>
  </si>
  <si>
    <t xml:space="preserve">Next button should become colored and active only when 4 digits are entered in the OTP field box. </t>
  </si>
  <si>
    <t>Verify 'Resend OTP' link functionality:
Steps:
1. Launch Voot Kids app.
2. Tap on 'Join Free for 30 Days' button
3. Enter valid data in Mobile Number field and tap on Send OTP link.
4. Tap on 'Resend OTP' link
5. Observe the behavior</t>
  </si>
  <si>
    <t>OTP should be generated and should be sent to user. Also, a message 'OTP resent to your mobile number(X attempts left) should be displayed below Mobile No field.
'Resend OTP' link should disappear &amp; timer should start again from 30 seconds. Once the timer ends, 'Resend OTP' link should appear again</t>
  </si>
  <si>
    <t>https://app.zeplin.io/project/5ac5f1a650595036620957f3/screen/5cc8782948f7951866893601</t>
  </si>
  <si>
    <t>Verify 'Resend OTP' link is clickable for 4 times:
Steps:
1. Launch Voot Kids app.
2. Tap on 'Join Free for 30 Days' button
3. Enter valid data in Mobile Number field and tap on Send OTP link.
4. Tap on 'Resend OTP' link
5. Repeat step 4 for another 3 times
6. Observe the behavior</t>
  </si>
  <si>
    <t>Resend OTP' link should be tappable for 4 times.
User should be able to generate OTP's 5 times which includes 1 during sign up and 4 by tapping on 'Resend OTP' link.</t>
  </si>
  <si>
    <t>Verify the message which appears when user taps on Resend OTP link for 4 times:
Steps:
1. Launch Voot Kids app.
2. Tap on 'Join Free for 30 Days' button
3. Enter valid data in Mobile Number field and tap on Send OTP link.
4. Tap on 'Resend OTP' link
5. Repeat step 4 for another 3 times
6. Observe the displayed message.</t>
  </si>
  <si>
    <t>Appropriate error message  ‘Maximum OTP attempts reached. Please try after some time.’ should be displayed below OTP field.
As per http://jira.v18cc.com/browse/VKIOS-1966 - message can be displayed below Mobile Number field</t>
  </si>
  <si>
    <t>Verify user is able to use the same Mobile Number only after 24 hours after max OTP attempt is reached:
Steps:
1. Launch Voot Kids app.
2. Tap on 'Join Free for 30 Days' button
3. Enter valid data in Mobile Number field and tap on Send OTP link.
4. Tap on 'Resend OTP' link
5. Repeat step 4 for another 3 times
6. Try signing up with same number again.
7. Observe the behavior.</t>
  </si>
  <si>
    <t xml:space="preserve">“You need to verify your mobile number to sign-up” hint message should be displayed when user enters same number to sign up.
- OTP request reset time is 24 hours (Upon exhausting all attempts)
- User will have to do the sign up steps again on the previous screen to generate another OTP."
</t>
  </si>
  <si>
    <t>Mobile Number - Invalid Entry</t>
  </si>
  <si>
    <t>Verify error message when user enters invalid Mobile Number:
Steps:
1. launch Voot Kids app.
2. Tap on 'Join Free for 30 Days' button.
3. Enter invalid mobile number in Mobile Number field(Ex: Less than 10 digits)
4. Observe the error message displayed below Mobile Number field.</t>
  </si>
  <si>
    <t>Appropriate error message 'Please enter valid Mobile No' should be displayed below Mobile Number filed.</t>
  </si>
  <si>
    <t>https://app.zeplin.io/project/5ac5f1a650595036620957f3/screen/5c739535dbd858406deb7aad</t>
  </si>
  <si>
    <t>OTP - Invalid Entry</t>
  </si>
  <si>
    <t>Verify error message when user enters invalid OTP:
 Steps:
 1. launch Voot Kids app.
 2. Tap on 'Join Free for 30 Days' button.
 3. Enter valid mobile number in Mobile Number field &amp; tap on 'Send OTP' link.
 4. Enter invalid OTP
 5. Enter Password and tap on Next button
 6. Observe the error message displayed below OTP field.</t>
  </si>
  <si>
    <t>Appropriate error message ‘Please enter valid Verification Code’ should be displayed below OTP field.</t>
  </si>
  <si>
    <t>Error message is not getting displayed</t>
  </si>
  <si>
    <t>VK_1944</t>
  </si>
  <si>
    <t>Password - Valid Entry</t>
  </si>
  <si>
    <t>Verify Password field data acceptance criteria in Sign Up page by giving valid input:
Steps:
1. Launch Voot Kids application.
2. Tap on 'Join Free for 30 Days' button in Welcome screen.
3. Enter valid input in Mobile &amp; OTP field
4. Tap on Password field
5. Enter valid input(alphabets/numbers/speacial characters)
6. Observe the behavior.</t>
  </si>
  <si>
    <t>Password - Invalid Entry</t>
  </si>
  <si>
    <t>Verify Password field data acceptance criteria in Sign Up page by giving invalid input:
Steps:
1. Launch Voot Kids application.
2. Tap on 'Join Free for 30 Days' button.
3. Enter valid input in Mobile Number &amp; OTP field.
4. Tap on Password field
5. Enter invalid input(Ex: More than 15 characters)
6. Observe the behavior.</t>
  </si>
  <si>
    <t>"Pasword length must be less than or equal to 15 characters long." error message in red colour should be displayed below the password text field and Password text field should be outlined in red colour</t>
  </si>
  <si>
    <t>VK_1946</t>
  </si>
  <si>
    <t>Verify Password field data acceptance criteria in Sign Up page by keeping field empty:
Steps:
1. Launch Voot Kids application.
2. Tap on 'Join Free for 30 Days' button in Welcome screen.
3. Enter valid input in Mobile &amp; OTP field.
4. Tap on Password field
5. Do not give any input.
6. Tap on Next button.
7. Observe the behavior.</t>
  </si>
  <si>
    <t>VK_1947</t>
  </si>
  <si>
    <t>Password - Eye Icon</t>
  </si>
  <si>
    <t>Verify the functionality of Eye icon in Password text field:
Steps:
1. Launch Voot Kids application.
2. Tap on 'Join Free for 30 Days' button in Welcome screen.
3. Enter valid input in Mobile, OTP &amp; Password fields.
4. Tap on the Eye icon present in Password field 
5. Observe the behaviour</t>
  </si>
  <si>
    <t>Mobile Number - Valid Entry</t>
  </si>
  <si>
    <t>Verify Mobile No. field in Sign Up page by giving valid input:
Steps:
1. Launch Voot Kids application.
2. Tap on 'Join Free for 30 Days' button in Welcome screen.
3. Tap on Mobile No. field.
4. Enter valid input(valid 10 digits) and tap on 'Send OTP' link.
5. Observe the behavior.</t>
  </si>
  <si>
    <t>Mobile Number - Country Code</t>
  </si>
  <si>
    <t>Verify country code is autofilled as user starts typing mobile no. in the text field
Steps:
1. Launch Voot Kids application.
2. Tap on 'Join Free for 30 Days' button in Welcome screen.
3. Tap on Mobile No. field.
4. Start typing the valid mobile no. in the field
5. Observe the behaviour</t>
  </si>
  <si>
    <t>Mobile Number - Already Registered No</t>
  </si>
  <si>
    <t>Verify Mobile No. field in Sign Up page by entering already registered Mobile No.
Steps:
1. Launch Voot Kids application.
2. Tap on 'Join Free for 30 Days' button in Welcome screen.
3. Tap on Mobile No. field
4. Enter already registered Mobile No. in the field
5. Observe the behavior.</t>
  </si>
  <si>
    <t>VKIDS-3147
VKIDS-4017</t>
  </si>
  <si>
    <t>Verify 'Next' button functionality by entering valid data in all fields:
Steps:
1. Launch Voot Kids application.
2. Tap on 'Join Free for 30 Days' button in Welcome screen.
3. Enter valid data in all 3 fields
4. Tap on Next button
5. Observe the behavior</t>
  </si>
  <si>
    <t>User should be taken to Profile creation screen after tapping on Next button.</t>
  </si>
  <si>
    <t>VK_1952</t>
  </si>
  <si>
    <t>Interruption</t>
  </si>
  <si>
    <t>Verify the navigation when user kill &amp; relaunches app from Sign Up screen:
Steps:
1. Launch Voot Kids application.
2. Tap on 'Join Free for 30 Days' button
3. Enter valid data in all 3 fields and tap on Next button.
4. Kill &amp; relaunch app when screen is in loading state.
5. Observe the navigation.</t>
  </si>
  <si>
    <t>User should be taken to Profile creation screen when user kill &amp; relauches app.</t>
  </si>
  <si>
    <t>Verify 'Login' link functionality from Sign Up screen:
Steps:
1. Launch Voot Kids application.
2. Tap on 'Join Free for 30 Days' button
3. Tap on Login link
4. Observe the navigation</t>
  </si>
  <si>
    <t>User should be taken to Login screen.</t>
  </si>
  <si>
    <t>VK_1954</t>
  </si>
  <si>
    <t>Verify Back arrow functionality from Sign Up screen:
Steps:
1. Launch Voot Kids application.
2. Tap on 'Join Free for 30 Days' button
3. Tap on Back arrow
4. Observe the navigation</t>
  </si>
  <si>
    <t>User should be taken to Welcome screen on tapping Back arrow.</t>
  </si>
  <si>
    <t>VKIDS-3147
VKIDS-3839
VKIOS-2413</t>
  </si>
  <si>
    <t>VK_1955</t>
  </si>
  <si>
    <t xml:space="preserve">Verify the UI of Create Profile screen:
Steps:
1.Launch the app.
2. Complete Sign Up process.
3. Complete Subscription step.
4. Observe the Create Profile screen UI. 
</t>
  </si>
  <si>
    <t>User should be taken to Create Profile screen and the following should be displayed in Create Profile screen:
1."New Profile" text in black colour.
2."Create your Kid's Buddy" text in grey colour below the title(As per VKIDS-3848)
3. Name field (Name text in grey colour) having curved edges.
4. Date of birth field (Date of birth text in grey colour)having curved edges .
5. Next button in orange colour(button should have a curved edges).
7. Three Pagination indicators.
8. Blue coloured animated curved portion on the bottom of the screen and background of rest of the is in grey colour
Note: 1) Text "Kid's Name" should be written in the Name field text box in grey before user types anything.
2) Text "DD MM YYYY" should be written in the Date of birth field text boxes in grey before user types anything.
3) Back arrow should not be present in this screen</t>
  </si>
  <si>
    <t>VK_1956</t>
  </si>
  <si>
    <t>Verify the Name field in Create Profile screen by entering special characters(Invalid):
Steps:
1.Launch the app.
2. Complete Sign Up process.
3. Complete Subscription step.
4.Enter Special characters in Name field(Eg:$(*#(*@).
5. Fill DOB field and tap on Next.
6. Observe the behavior.</t>
  </si>
  <si>
    <t>VK_1957</t>
  </si>
  <si>
    <t>Verify the Name field in Create Profile screen by entering blank space(Invalid):
Steps:
1.Launch the app.
2. Complete Sign Up process.
3. Complete Subscription step.
4. Keep Name field blank.
5. Fill DOB field and tap on Next button.
6. Observe the error message.</t>
  </si>
  <si>
    <t>VK_1958</t>
  </si>
  <si>
    <t>Verify the Name field in Create Profile screen by entering Numbers(Invalid):
Steps:
1.Launch the app.
2. Complete Sign Up process.
3. Complete Subscription step.
4. Enter Numbers in Name field.
5. Fill DOB field and tap on Next button.
6. Observe the error message.</t>
  </si>
  <si>
    <t>VK_1959</t>
  </si>
  <si>
    <t xml:space="preserve">Verify the Name field in Create Profile screen by entering less than 2 characters:(Invalid)
Steps:
1.Launch the app.
2. Complete Sign Up process.
3. Complete Subscription step.
4. Enter less than 2 characters in to the Name field.
5. Fill DOB field and tap on Next button.
6. Observe the error message.
</t>
  </si>
  <si>
    <t>Verify the Name field in Create Profile screen by entering more than or equal to 2 characters:(Valid)
Steps:
1.Launch the app.
2. Complete Sign Up process.
3. Complete Subscription step.
4. Enter more than or equal to 2 characters in to the Name field.
5. Fill DOB field and tap on Next button.
6. Observe the behavior.</t>
  </si>
  <si>
    <t>SMS limitation of sending OTP</t>
  </si>
  <si>
    <t>VK_1961</t>
  </si>
  <si>
    <t xml:space="preserve">Verify the Name field in Create Profile screen by entering spaces between each characters(Valid):
Steps:
1.Launch the app.
2. Complete Sign Up process.
3. Complete Subscription step.
4.Enter spaces between character in to the Name field.
5. Fill DOB field and tap on Next button.
</t>
  </si>
  <si>
    <t>VK_1962</t>
  </si>
  <si>
    <t>Verify the Name field in Create Profile screen by entering spaces between first name and last name(Valid):
Steps:
1.Launch the app.
2. Complete Sign Up process.
3. Complete Subscription step.
4.Enter spaces between character in to the Name field.
5. Fill DOB field and tap on Next button.
6. Observe the behavior.</t>
  </si>
  <si>
    <t>VK_1963</t>
  </si>
  <si>
    <t>Verify the click functionality on the DOB field:
Steps:
1.Launch the app.
2. Complete Sign Up process.
3. Complete Subscription step.
4.Fill the name field with valid data
5.Tap on DOB field.</t>
  </si>
  <si>
    <t>VK_1964</t>
  </si>
  <si>
    <t>Verify the DOB field in Create Profile screen by selecting any past date:
Steps:
1.Launch the app.
2. Complete Sign Up process.
3. Complete Subscription step.
4.Fill the name field with valid data
5.Tap on the DOB field and try Selecting any past date.</t>
  </si>
  <si>
    <t>VK_1965</t>
  </si>
  <si>
    <t>Verify the DOB field in Create Profile screen by selecting any future date(invalid):
Steps:
1.Launch the app.
2. Complete Sign Up process.
3. Complete Subscription step.
4.Fill the name field with valid data
5.Tap on the DOB field and try Selecting any future date.</t>
  </si>
  <si>
    <t>Verify the DOB field in Create Profile screen by selecting the current/today's date(Valid):
Steps:
1.Launch the app.
2. Complete Sign Up process.
3. Complete Subscription step.
4.Fill the name field with valid data
5.Tap on the DOB field and select the current/today's date.
6. Tap on Next button.
7. Observe the behavior.</t>
  </si>
  <si>
    <t>VK_1967</t>
  </si>
  <si>
    <t>Verify the Name and DOB text fields by tapping on Next button without filling the mandatory details in to the Create Profile screen:(Invalid)
Steps:
1.Launch the app.
2. Complete Sign Up process.
3. Complete Subscription step.
4. Tap on Next button by keeping the name and DOB fields blank.
5. Observe the behavior.</t>
  </si>
  <si>
    <t xml:space="preserve">Verify the Next button functionality after filling all the mandatory fields:
Steps:
1.Launch the app.
2. Complete Sign Up process.
3. Complete Subscription step.
4.Enter valid data in to Name and DOB fields.
5.Tap on the Next button
6. Observe the functonality.
</t>
  </si>
  <si>
    <t>VKIDS-3147
VKIDS-3839
VKIOS-2413</t>
  </si>
  <si>
    <t xml:space="preserve">Verify the UI of Avatar selection/Create your buddy screen:
Steps:
1.Launch the app.
2. Complete Sign Up process.
3. Complete Subscription step.
4.Complete Create profile`s 1st screen process. 
5.Observe the Create profile`s 2nd screen UI
</t>
  </si>
  <si>
    <t xml:space="preserve">The following should be displayed in the Create profile`s 2nd screen (Avatar selection screen):
1. "Profile Name" text title in black colour on the top(VKIDS-3848).
2. "Create your Kid's Buddy" text in grey colour below the title text
3. 3D animated avatars and Smile avatar(in yellow color) should be selected/highlighted by default.
4. Each avatar should have different expression and animation
5. Selected avtar should have white ciricle highlighted(Smile avatar in yellow color) should be selected by default. Refer VKIDS-3848) 
6. Total of 6 different colours should be displayed and by default yellow should be selected.(number configurable)
7. Next Button(should be filled in orange color and should have curved edges).
8. Pagination indicator(1st two dots should be filled in white)
9. Back button on the top left.(Left arrow mark in orange colour contained in a white coloured circle)
10. Backgroumd UI of the screen - 
a) Blue coloured animated curved portion on the bottom of the screen
b) Background of colours sections is in shaded grey colour
c)  Background of Avatar section is in grey colour
d) Background of selected Avatar in white colour.
11. Dotted lines seperating the Avatars and colour selection area </t>
  </si>
  <si>
    <t>https://docs.google.com/document/d/16hEXeRXw3kLGAgIFduz0QDDhcJ1gB-kyOqRq8nOHrkE/edit#heading=h.8w90mvbfaig1
Page 6</t>
  </si>
  <si>
    <t>VK_1970</t>
  </si>
  <si>
    <t>Verify the left/right swiping of avatars functionality  in Create your buddy  screen:
Steps:
1.Launch the app.
2. Complete Sign Up process.
3. Complete Subscription step.
4.Enter valid data in the 1st screen of create profile and tap on the next button. 
5.Swipe the avatars left/right in the 2nd screen of Create profile
6. Observe the behavior.</t>
  </si>
  <si>
    <t>VK_1971</t>
  </si>
  <si>
    <t>Verify the list of avatars post selecting any one from the list:
Pre Condition: Atleast one profile should be created.
Steps:
1.Launch the app.
2. Complete Sign Up process.
3. Complete Subscription step.
4.Enter valid data in the 1st screen of create profile and tap on the next button. 
5. Observe the avatars list shown</t>
  </si>
  <si>
    <t>Verify if the colour gets highlighted when user selects any colour:
Steps:
1.Launch the app.
2. Complete Sign Up process.
3. Complete Subscription step.
4.Enter valid data in the 1st screen of create profile and tap on the next button.
5.Select any colour in the 2nd screen of Create profile
6. Observe the behavior.</t>
  </si>
  <si>
    <t>Verify if the 3D avtar`s colour gets updated when user selects any colour in colour`s section:
Steps:
1.Launch the app.
2. Complete Sign Up process.
3. Complete Subscription step.
4.Enter valid data in the 1st screen of create profile and tap on the next button.
5.Select any colour in the 2nd screen of Create profile</t>
  </si>
  <si>
    <t>VK_1974</t>
  </si>
  <si>
    <t>Verify the back button in the  2nd screen of Create profile (Avatar selection screen):
Steps:
1.Launch the app.
2. Complete Sign Up process.
3. Complete Subscription step.
4.Enter valid data in the 1st screen of create profile and tap on the next button.
5.Tap on the back button in the 2nd screen of Create profile.</t>
  </si>
  <si>
    <t>Verify the Next button functionality in the avatar selection screen:
Steps:
1.Launch the app.
2. Complete Sign Up process.
3. Complete Subscription step.
4.Enter valid data in the 1st screen of create profile and tap on the next button.
5.Tap on the next button in the  2nd screen of Create profile.
6. Observe the functionality.</t>
  </si>
  <si>
    <t>Requires Sign Up to perform TC</t>
  </si>
  <si>
    <t xml:space="preserve">Verify the UI of Favourites screen in the avatar selection screen:
Steps:
1.Launch the app.
2. Complete Sign Up process.
3. Complete Subscription step.
4.Enter valid data in the 1st screen of create profile and tap on the next button.
5. Tap on the Next button in the  2nd screen of Create profile.
6. Observe the next screen UI.
</t>
  </si>
  <si>
    <t>The following should be displayed in the Favourites screen:
1. "Profile Name" text title in black colour on the top(Refer VKIDS-3848).
2. "Pick your Kid's favorites" text in grey colour below the title text
3. List of Favourites characters &amp; character names below each toon which is scrollable top to bottom(Refer VKIDS-3848)
5. Next button in orange colour.
6. Back button on the top left.(Left arrow mark in orange colour contained in a white coloured circle)
6. Pagination indicators(all 3 should be filled)
7. Background UI of the screen - 
a. Blue coloured animated curved portion on the bottom of the screen
b. Background of Favourites section is in grey colour
Mobile - Favourites characters should be displayed in column of 3 which is scrollable top/bottom
Tablets - Favourites characters should be displayed in column of 4 which is scrollable top/bottom</t>
  </si>
  <si>
    <t xml:space="preserve">
https://app.zeplin.io/project/59e4c96bb2d2088b140d00a9/screen/5ccadde0a3395903b42b0ce0</t>
  </si>
  <si>
    <t>VK_1977</t>
  </si>
  <si>
    <t>Verify the favorite charcaters screen UI post selecting any favorite charcaters:
Steps:
1.Launch the app.
2. Complete Sign Up process.
3. Complete Subscription step.
4. Enter valid data in the 1st screen of create profile and tap on the next button.
5. Tap on any Favorite characters
6. Observe the UI post selection.</t>
  </si>
  <si>
    <t>VK_1978</t>
  </si>
  <si>
    <t>Verify the favourites selection functionality in the favourites screen  by selecting less than or equal to 4 favourites characters :(invalid)
Steps:
1.Launch the app.
2. Complete Sign Up process.
3. Complete Subscription step.
4.Enter valid data in the 1st screen of create profile and tap on the next button
5.Tap on the next button in the Create profile`s 2nd screen.
6.Select less than or equal to 4 Favourite characters
7.Tap on the next button
8. Observe the functionality.</t>
  </si>
  <si>
    <t>VK_1979</t>
  </si>
  <si>
    <t>Verify the favourites selection functionality in the favourites screen  by selecting 5 favourites characters:(Valid)
Steps:
1.Launch the app.
2. Complete Sign Up process.
3. Complete Subscription step.
4.Enter valid data in the 1st screen of create profile and tap on the next button
5.Tap on the next button in the Create profile`s 2nd screen.
6.Select 5 Favourite characters
7.Tap on the Next button
8. Observe the behavior.</t>
  </si>
  <si>
    <t>VK_1980</t>
  </si>
  <si>
    <t>Verify the favourites selection functionality in the favourites screen by selecting 6 favourites characters:(Valid)
Steps:
1.Launch the app.
2. Complete Sign Up process.
3. Complete Subscription step.
4.Enter valid data in the 1st screen of create profile and tap on the next button
5.Tap on the next button in the Create profile`s 2nd screen.
6.Select 6 Favourite characters
7.Tap on the Next button.
8. Observe the behavior.</t>
  </si>
  <si>
    <t>VK_1981</t>
  </si>
  <si>
    <t>Verify the back button in the favourites
Steps:
1.Launch the app.
2. Complete Sign Up process.
3. Complete Subscription step.
4.Enter valid data in the 1st screen of create profile and tap on the next button
5.Tap on the next button in the Create profile`s 2nd screen.
6.Tap on the back button in Favourites screen
7. Observe the functionality.</t>
  </si>
  <si>
    <t>VK_1982</t>
  </si>
  <si>
    <t xml:space="preserve">Verify the UI of Final(last) screen:
Steps:
1.Launch the app.
2. Complete Sign Up process.
3. Complete Subscription step.
4.Enter valid data in the 1st screen of create profile and tap on the next button
5.Tap on the next button in the Create profile`s 2nd screen.
6.Select 5 Favourite characters in favourites screen.
7.Tap on the Next button in  favourites screen.
8. Observe the next screen UI.
</t>
  </si>
  <si>
    <t>The following should be displayed in the screen:
1. Screen title  - Profile Name &amp; text - You`re all set!
2. 3D animated Avatar that is selected by the user.
3. Profile Name in Black text(BOLD).
4. "Aged X" text in grey colour.( X representing age of user)
5. "Let`s Go" button(should be filled in orange color and should have curved edges).
6. "Create another profile" - hyperlink link in black colour with undelrine
7. Background color:
a) Bottom section should have curved layout in blue color.
b) Remaining section should be in grey color
Note: - Pagination indicators should not be present
- Back arrow icon should not be present</t>
  </si>
  <si>
    <t>Verify the Let`s Go button functionality in Final(last) screen:
Steps:
1.Launch the app.
2. Complete Sign Up process.
3. Complete Subscription step.
4.Enter valid data in the 1st screen of create profile and tap on the Next button
5.Tap on the Next button in the Create profile`s 2nd screen.
6.Select 5 Favourite characters in favourites screen.
7.Tap on the Next button in  favourites screen.
8.Tap on Let`s Go button in the final screen.
9. Observe the functionality.</t>
  </si>
  <si>
    <t>Verify the functionality of Create another profile hyperlink in Final(last) screen:
Steps:
1.Launch the app.
2. Complete Sign Up process.
3. Complete Subscription step.
4.Enter valid data in the 1st screen of create profile and tap on the Next button
5.Tap on the Next button in the Create profile`s 2nd screen.
6.Select 5 Favourite characters in favourites screen.
7.Tap on the Next button in  favourites screen..
8.Tap on Create another profile hyperlink in the final screen.
9. Observe the behavior.</t>
  </si>
  <si>
    <t>Sign Up - Email Update</t>
  </si>
  <si>
    <t>Verify the behavior when new registered user taps on Email Update option from Parent Zone screen:
Steps:
1. Launch Voot Kids app.
2. Sign up with valid data.
3. Go to Parent Zone
4. Access Preferences segmented tab.
5. Scroll till end end toggle ON 'Email Update' option.
6. Observe the behavior.</t>
  </si>
  <si>
    <t>User should get 'Add Email' screen upon toggling ON 'Email Update' option.</t>
  </si>
  <si>
    <t>https://docs.google.com/document/d/16hEXeRXw3kLGAgIFduz0QDDhcJ1gB-kyOqRq8nOHrkE/edit#heading=h.8w90mvbfaig1
Page 5</t>
  </si>
  <si>
    <t>Login - Email Update</t>
  </si>
  <si>
    <t>Verify the behavior when user who has not linked email ID to his/her account taps on Email Update option:
Steps:
1. Launch Voot Kids app.
2. Login with valid data.
3. Go to Parent Zone
4. Access Preferences segmented tab.
5. Scroll till end end toggle ON 'Email Update' option.
6. Observe the behavior.</t>
  </si>
  <si>
    <t>Verify the behavior when user does not update Email and taps on Back button from 'Add Email' screen:
Steps:
1. Launch Voot Kids app.
2. Login/Sign Up with valid data.
3. Go to Parent Zone
4. Access Preferences segmented tab.
5. Scroll till end end toggle ON 'Email Update' option.
6. Do not update Email and tap on Back arrow.
7. Observe status of "Email Update" option.</t>
  </si>
  <si>
    <t xml:space="preserve">If the user does not submit email, email update toggle should be back to off state. Should discard the switching on action taken earlier. 
</t>
  </si>
  <si>
    <t>https://docs.google.com/document/d/16hEXeRXw3kLGAgIFduz0QDDhcJ1gB-kyOqRq8nOHrkE/edit#
Page 5</t>
  </si>
  <si>
    <t>VK_1988</t>
  </si>
  <si>
    <t>Verify the behavior after updating Email ID:
Steps:
1. Launch Voot Kids app.
2. Login/Sign Up with valid data.
3. Go to Parent Zone
4. Access Preferences segmented tab.
5. Scroll till end end toggle ON 'Email Update' option.
6. Update Email ID and tap on Save button
7. Tap on Back arrow
8. Observe the behavior</t>
  </si>
  <si>
    <t xml:space="preserve">After submitting email when user presses back button, he/she should land on the Parent Zone screen. </t>
  </si>
  <si>
    <t>Parent PIN</t>
  </si>
  <si>
    <t>Verify the behavior when newly registered user taps on Settings icon:
Steps:
1. Launch Voot Kids app.
2. Complete Sign Up.
3. Tap on Profile icon from My Stuff screen.
4. Tap on Settings icon
5. Observe the behavior</t>
  </si>
  <si>
    <t>Create PIN screen should be shown to user.</t>
  </si>
  <si>
    <t>Verify the behavior when newly registered user taps on Parent Zone button:
Steps:
1. Launch Voot Kids app.
2. Complete Sign Up.
3. Tap on Profile icon from My Stuff screen.
4. Tap on Parent Zone button
5. Observe the behavior</t>
  </si>
  <si>
    <t>VK_1991</t>
  </si>
  <si>
    <t>Settings/Parent Zone</t>
  </si>
  <si>
    <t>Verify "Create PIN" UI 
Steps:
1. Launch Voot Kids app
2. Complete Sign Up process
3. Tap on Profile icon
4. Select Settings/Parent Zone
5. Observe the UI of navigated page</t>
  </si>
  <si>
    <t>Create PIN screen UI should be displayed as : -
1.Page Title - “Create PIN” text  with bold letters
2. Description below the page title - "Creating a PIN will help you restrict child access to parent zone.
Parents can monitor child activity and
progress through our weekly dashboard." 
3. Four Blocks should be displayed to enter PIN.
4. "Next" button in orange color(should have curved edges). 
5. Backgroud UI of the screen - 
a. Blue coloured animated curved portion on the bottom of the screen
b.Background of colours sections is in shaded grey colour
6. Two paginators should be displayed at the bottom
7. Back arrow
Note : Only numbers are used for PIN</t>
  </si>
  <si>
    <t>VK_1992</t>
  </si>
  <si>
    <t xml:space="preserve">Verify Paginator indicators in Confirmation - Create PIN screen
Steps:
1. Launch Voot Kids app
2. Complete Sign Up process
3. Tap on Profile icon
4. Select Settings/Parent Zone
5. In Create PIN screen, observe paginators displayed at the bottom
</t>
  </si>
  <si>
    <t>VK_1993</t>
  </si>
  <si>
    <t>Verify navigation when tapping on Back arrow present in Create PIN screen:
Steps:
1. Launch Voot Kids app
2. Complete Sign Up process
3. Tap on Profile icon
4. Select Settings/Parent Zone
5. In Create PIN screen, tap on Back arrow.
6. Observe the navigation</t>
  </si>
  <si>
    <t>User should land on Switch profile screen.</t>
  </si>
  <si>
    <t>https://docs.google.com/document/d/16hEXeRXw3kLGAgIFduz0QDDhcJ1gB-kyOqRq8nOHrkE/edit#
Page  5</t>
  </si>
  <si>
    <t>VK_1994</t>
  </si>
  <si>
    <t>Verify the "Next" button by not entering any digits in boxes
Steps:
1. Launch Voot Kids app
2. Complete Sign Up process
3. Tap on Profile icon
4. Select Settings/Parent Zone
5. Do not enter any digits in Create PIN - boxes.
6. Tap on "Next" button.
7. Observe the behavior.</t>
  </si>
  <si>
    <t>VK_1995</t>
  </si>
  <si>
    <t>Verify "Next" button functionality by entering invalid digits:
Steps:
1. Launch Voot Kids app
2. Complete Sign Up process
3. Tap on Profile icon
4. Select Settings/Parent Zone
5. Enter invalid digits in four boxes displayed
6. Tap on "Next" button 
7. Observe the functioality.</t>
  </si>
  <si>
    <t>Verify "Next" button functionality by entering valid digits:
Steps:
1. Launch Voot Kids app
2. Complete Sign Up process
3. Tap on Profile icon
4. Select Settings/Parent Zone
5. Observe Create PIN screen, and enter valid digits in four boxes displayed
6. Tap on "Next" button 
7. Observe the functioality.</t>
  </si>
  <si>
    <t>VK_1997</t>
  </si>
  <si>
    <t>Verify "Create PIN Confirmation" screen UI: 
Steps:
1. Launch Voot Kids app
2. Complete Sign Up process
3. Tap on Profile icon
4. Select Settings/Parent Zone
5. Observe Create PIN screen, and enter valid digits in four boxes displayed
6. Tap on "Next" button 
7. Observe "Confirmation Create PIN" UI.</t>
  </si>
  <si>
    <t>Confirmation Create PIN screen UI should be displayed as : -
1.Page Title - “Create PIN”
2. Sub-Heading - "Enter PIN again to confirm"
3. Four Blocks should be displayed 
4. "Next" button in orange color(should have curved edges). 
5. Backgroud UI of the screen - 
a. Blue coloured animated curved portion on the bottom of the screen
b.Background of colours sections is in shaded grey colour
6. Two paginators should be displayed at the bottom
7. Back arrow</t>
  </si>
  <si>
    <t>VK_1998</t>
  </si>
  <si>
    <t>Verify Paginator indicators in Confirmation - Create PIN screen
Steps:
1. Launch Voot Kids app
2. Complete Sign Up process
3. Tap on Profile icon
4. Select Settings/Parent Zone
5. Observe Create PIN screen, and enter valid digits in four boxes displayed
6. Tap on "Next" button 
7. In confirmation Create PIN, observe paginators displayed at the bottom</t>
  </si>
  <si>
    <t>VK_1999</t>
  </si>
  <si>
    <t>Verify navigation when tapping on Back arrow present in PIN Confirmation screen:
Steps:
1. Launch Voot Kids app
2. Complete Sign Up process
3. Tap on Profile icon
4. Select Settings/Parent Zone
5. Enter valid data in Create PIN screen
6. In PIN Confirmation screen, tap on Back arrow.
7. Observe the navigation</t>
  </si>
  <si>
    <t>User should land on Create PIN 1st screen.</t>
  </si>
  <si>
    <t>VK_2000</t>
  </si>
  <si>
    <t>Verify "Confirmation Create PIN" functionality by entering invalid digits
Steps:
1. Launch Voot Kids app
2. Complete Sign Up process
3. Tap on Profile icon
4. Select Settings/Parent Zone
5. Observe Create PIN screen, and enter valid digits in four boxes displayed
6. Tap on "Next" button 
7. Observe "Confirmation Create PIN" UI, and enter invalid digits in four boxes</t>
  </si>
  <si>
    <t>VK_2001</t>
  </si>
  <si>
    <t>Verify the "Next" button by not entering any digits in boxes
Steps:
1. Launch Voot Kids app
2. Complete Sign Up process
3. Tap on Profile icon
4. Select Settings/Parent Zone
5. Observe Create PIN screen, and enter valid digits in four boxes displayed
6. Tap on "Next" button 
7. Observe "Confirmation Create PIN" UI. Do not enter any digits in boxes.
8. Tap on "Next" button.
9. Observe the displayed error message.</t>
  </si>
  <si>
    <t>Verify "Next button" functionality by entering valid digits
Steps:
1. Launch Voot Kids app
2. Complete Sign Up process
3. Tap on Profile icon
4. Select Settings/Parent Zone
5. Observe Create PIN screen, and enter valid digits in four boxes displayed
6. Tap on "Next" button 
7. Enter valid digits in four boxes of 'Create PIN - Confirmation' screen.
8. Tap on 'Next' button.
9. Observe the behavior.</t>
  </si>
  <si>
    <t>User should be navigated to Settings screen/Parent Zone screen.</t>
  </si>
  <si>
    <t>Movie Card Integration</t>
  </si>
  <si>
    <t>VKIDS-2228</t>
  </si>
  <si>
    <t>VK_2003</t>
  </si>
  <si>
    <t>Movie card Meta Deta</t>
  </si>
  <si>
    <t>Verify Movie card metadata for carousel cards in My stuff
Steps:
1. Launch Voot Kids App
2. Login/Sign up with valid credential
3. Navigate to My stuff tab
4. Observe the UI of Movie card metadata</t>
  </si>
  <si>
    <t>Movie card present under carousel should have below meta deta :
1. Image
2. Blurred Background Image
3. Movie title (Single line, truncate the rest)
4. Year (Single line)
5. Watch icon
Zeplin: https://zpl.io/VDzRdzJ (Refer Large Cards)</t>
  </si>
  <si>
    <t>https://zpl.io/VDzRdzJ (Refer Large Cards)</t>
  </si>
  <si>
    <t>VK_2004</t>
  </si>
  <si>
    <t>Verify Movie card metadata for carousel cards in Watch Tab
Steps:
1. Launch Voot Kids App
2. Login/Sign up with valid credential
3. Navigate to Watch Tab
4. Observe the UI of Movie card metadata</t>
  </si>
  <si>
    <t>VK_2005</t>
  </si>
  <si>
    <t>Curated Trays</t>
  </si>
  <si>
    <t>Verify Movie card metadata in Movie trays or configurable trays 
Steps:
1. Launch Voot Kids App
2. Login/Sign up with valid credential
3. Navigate to Watch Tab
4. Navigate to Movie trays or configurable trays
5. Observe the UI of Movie card metadata</t>
  </si>
  <si>
    <t>Movie cards present under other locations except carousel should have below metadata:
1. Image
2. Blurred Background Image
3. Movie title (Single line, truncate the rest)
4. Year (Single line)
5. Duration on top right
6. Watch icon
Zeplin: https://zpl.io/VDzRdzJ (Refer Standard Cards)</t>
  </si>
  <si>
    <t>https://zpl.io/VDzRdzJ (Refer Standard Cards)</t>
  </si>
  <si>
    <t>VK_2006</t>
  </si>
  <si>
    <t>Verify Movie card metadata in My stuff - Last viewed tray
Precondition: Movie card should be available in Last viewed tray
Steps:
1. Launch Voot Kids App
2. Login/Sign up with valid credential
3. Navigate to My stuff Tab
4. Navigate to Last viewed tray
5. Observe the UI of Movie card metadata</t>
  </si>
  <si>
    <t>Movie cards present under Last viewed tray should have below metadata:
1. Image
2. Blurred Background Image
3. Movie title (Single line, truncate the rest)
4. Year (Single line)
5. Duration on top right
6. Watch icon
7. Progress bar to indicate last viewed progress
Zeplin: https://zpl.io/VDzRdzJ (Refer Standard Cards)</t>
  </si>
  <si>
    <t>VK_2007</t>
  </si>
  <si>
    <t>Verify Movie card metadata in Watch Tab - Last viewed tray
Precondition: Movie card should be available in Last viewed tray
Steps:
1. Launch Voot Kids App
2. Login/Sign up with valid credential
3. Navigate to Watch Tab
4. Navigate to Last viewed tray
5. Observe the UI of Movie card metadata</t>
  </si>
  <si>
    <t>Verify Movie card metadata in Favorites landing page
Precondition: Movie card should be favourited
Steps:
1. Launch Voot Kids App
2. Login/Sign up with valid credential
3. Navigate to My stuff - Favourites tray
4. Tap on Tray title
5. Observe the UI of favourited movie card metadata under Movies tab</t>
  </si>
  <si>
    <t>Movie card should have below metadata :
1. Movie title
2. Thumbnail image alligned at the left corner of the card
3. Play icon alligned at the right side of the card</t>
  </si>
  <si>
    <t>VKIDS-2228
VKIDS-2361</t>
  </si>
  <si>
    <t>VK_2009</t>
  </si>
  <si>
    <t>Movie Programme Info</t>
  </si>
  <si>
    <t>Movie Info Page</t>
  </si>
  <si>
    <t>Movie Info Page UI</t>
  </si>
  <si>
    <t>Verify Movie Info Page UI
Steps:
1. Launch Voot Kids App
2. Login/Sign up with valid credential
3. Tap on any Movie cards
4. Observe the UI of Movie info page</t>
  </si>
  <si>
    <t>Movie Info Page UI should have below mentioned items:
1. Back button on the top left.
2. Movie image on center(vertical image)
3. Favourite icon on top right
4. Play button below the Movie image
5. Movie title below Play button
6. Year below Movie title
7. Languages available
8. Movie description in grey colour
9. 'Download' button
10. 'Related Movies' tray section
Zeplin: https://zpl.io/adrPzj7</t>
  </si>
  <si>
    <t>https://zpl.io/adrPzj7</t>
  </si>
  <si>
    <t>VK_2010</t>
  </si>
  <si>
    <t>Movie Card - Navigation</t>
  </si>
  <si>
    <t>Verify the navigation by tapping on Movie card from My stuff - carousel
Steps:
1. Launch Voot Kids App
2. Login/Sign up with valid credential
3. Navigate to My stuff Tab
4. Tap on the Movie cards
5. Observe the navigation</t>
  </si>
  <si>
    <t>Movie programme info shoud launch by tapping on Card from carousel</t>
  </si>
  <si>
    <t>VK_2011</t>
  </si>
  <si>
    <t>Verify the navigation by tapping on Movie card from Watch tab - carousel
Steps:
1. Launch Voot Kids App
2. Login/Sign up with valid credential
3. Navigate to Watch Tab
4. Tap on the Movie cards
5. Observe the navigation</t>
  </si>
  <si>
    <t>VK_2012</t>
  </si>
  <si>
    <t>Verify the navigation by tapping on Movie card from Curated trays
Steps:
1. Launch Voot Kids App
2. Login/Sign up with valid credential
3. Navigate to Watch Tab
4. Tap on the Movie cards from Curated trays
45. Observe the navigation</t>
  </si>
  <si>
    <t>User should land on respective Movie detail page</t>
  </si>
  <si>
    <t>VK_2013</t>
  </si>
  <si>
    <t>Verify the navigation by tapping on Movie card from Last Viewed trays
Steps:
1. Launch Voot Kids App
2. Login/Sign up with valid credential
3. Tap on the Movie cards from Last Viewed tray
4. Observe the navigation</t>
  </si>
  <si>
    <t>User should land on respective Movie detail page and on playing the same, content playback should resume from last watched timestamp.</t>
  </si>
  <si>
    <t>VK_2014</t>
  </si>
  <si>
    <t>Verify the navigation by tapping on Movie card from Curated trays
Steps:
1. Launch Voot Kids App
2. Login/Sign up with valid credential
3. Navigate to Watch Tab
4. Tap on the Movie cards from Last Viewed tray
5. Observe the navigation</t>
  </si>
  <si>
    <t>VK_2015</t>
  </si>
  <si>
    <t>Related Movies</t>
  </si>
  <si>
    <t>Verify if 'Related Movies' tray section is hidden if there are no contents in Movie info page
Precondition: Related Movies cards should not be available
Steps:
1. Launch Voot Kids App
2. Login/Sign up with valid credential
3. Navigate to Watch Tab
4. Tap on the Movie cards from Curated trays
5. Observe the 'Related Movies' tray in Movie info page</t>
  </si>
  <si>
    <t>Nothing Here' message should be displayed under 'Related Movies' tray if there are no contents</t>
  </si>
  <si>
    <t>VK_2016</t>
  </si>
  <si>
    <t>Movie Info Page - Play button</t>
  </si>
  <si>
    <t>Verify the navigation by tapping on Play button from Movie Info Page
Steps:
1. Launch Voot Kids App
2. Login/Sign up with valid credential
3. Navigate to Watch Tab
4. Tap on the Movie cards from Curated trays
5. Tap on 'Play' button from Movie Info page
6. Observe the functionality</t>
  </si>
  <si>
    <t>Video player should launch and respective Movie content playback should start.</t>
  </si>
  <si>
    <t>VK_2017</t>
  </si>
  <si>
    <t>Movie Info Page - Back button</t>
  </si>
  <si>
    <t>Verify the navigation by tapping on Back button from Movie Info Page
Steps:
1. Launch Voot Kids App
2. Login/Sign up with valid credential
3. Navigate to Watch Tab
4. Tap on the Movie cards from Curated trays
5. Tap on back button from Movie Info page
6. Observe the functionality</t>
  </si>
  <si>
    <t>User should land on the previous screen from where Movie card was accessed</t>
  </si>
  <si>
    <t>VK_2018</t>
  </si>
  <si>
    <t>Favourite icon Functionality</t>
  </si>
  <si>
    <t>Verify Favorite icon functionality from Movie Info Page
Steps:
1. Launch Voot Kids App
2. Login/Sign up with valid credential
3. Navigate to Watch Tab
4. Tap on the Movie cards from Curated trays
5. Tap on the Favourite icon from Movie Info page
6. Observe the functionality</t>
  </si>
  <si>
    <t>User should be able to Favorite movie content and favorited card should display under My Stuff - Favorites tray. 
Favorite icon should get filled after favoriting the same.</t>
  </si>
  <si>
    <t>VK_2019</t>
  </si>
  <si>
    <t>Movie Player</t>
  </si>
  <si>
    <t>Verify Favorite icon availability in VIdeo Player - Movie
Steps:
1. Launch Voot Kids App
2. Login/Sign up with valid credential
3. Navigate to Watch Tab
4. Tap on the Movie cards from Curated trays
5. Tap on Play button from Movie Info Page
6. Observe the availablity of Favourite icon in Video Player - Movie</t>
  </si>
  <si>
    <t>Favorite icon should be present in Video Player - Movie</t>
  </si>
  <si>
    <t>VK_2020</t>
  </si>
  <si>
    <t>Verify Favorite icon functionality from Video Player - Movie
Steps:
1. Launch Voot Kids App
2. Login/Sign up with valid credential
3. Navigate to Watch Tab
4. Tap on the Movie cards from Curated trays
5. Tap on Play button from Movie Info Page
6. Tap on the Favourite icon from Player
7. Observe the functionality</t>
  </si>
  <si>
    <t>User should be able to Favorite Movie content and favorited card should display under My Stuff - Favorites tray.
Favorite icon should get filled after favoriting the same.</t>
  </si>
  <si>
    <t>VK_2021</t>
  </si>
  <si>
    <t>Verify Unfavorite icon functionality from Movie Info Page
Precondition: Movie card should be favourited
Steps:
1. Launch Voot Kids App
2. Login/Sign up with valid credential
3. Navigate to Watch Tab
4. Tap on the Movie cards from Curated trays
5. Tap on the filled favourited icon
6. Observe the functionality</t>
  </si>
  <si>
    <t xml:space="preserve">User should be able to unavorite Movie content and favorited card should be removed from My Stuff - Favorites tray. </t>
  </si>
  <si>
    <t>VK_2022</t>
  </si>
  <si>
    <t>Unfavourite icon Functionality</t>
  </si>
  <si>
    <t>Verify Unfavorite icon functionality from Video Player - Movie
Precondition: Movie card should be favourited
Steps:
1. Launch Voot Kids App
2. Login/Sign up with valid credential
3. Navigate to Watch Tab
4. Tap on the Movie cards from Curated trays
5. Tap on Play button from Movie info page and launch player
6. Tap on the filled favourited icon
7. Observe the functionality</t>
  </si>
  <si>
    <t>User should be able to Unfavorite Movie content and favorited card should be removed from My Stuff - Favorites tray</t>
  </si>
  <si>
    <t>VK_2023</t>
  </si>
  <si>
    <t>Unfavoruite</t>
  </si>
  <si>
    <t>Verify the behavior by unfavoriting Movie card from Edit favourites screen
Precondition: Movie card should be favourited
Steps:
1. Launch Voot Kids App
2. Login/Sign up with valid credential
3. Navigate to My stuff - Favourites tray
4. Tap on Edit link text
5. Select Favourited Movie cards and tap on unfavoruite CTA button
6. Observe the behaviour</t>
  </si>
  <si>
    <t>VK_2024</t>
  </si>
  <si>
    <t>Movie card - Navigation</t>
  </si>
  <si>
    <t>Verify the navigation by tapping on Movie card under 'All Favourites' tray
Precondition: Movie card should be favourited
Steps:
1. Launch Voot Kids App
2. Login/Sign up with valid credential
3. Navigate to My stuff - Favourites tray
4. Tap on the Favoruited cards
5. Observe the navigation</t>
  </si>
  <si>
    <t>User should land on respective Movie detail page and favorite icon should be in filled state.</t>
  </si>
  <si>
    <t>VK_2025</t>
  </si>
  <si>
    <t>Downloads - Movies</t>
  </si>
  <si>
    <t>Download button</t>
  </si>
  <si>
    <t>Verify Download functionality for Movies
Steps:
1. Launch Voot kids app
2. Login/Sign up with valid credential
3. Navigate to any Movie info page
4. Tap on 'Download' link 
5. Observe the functionality</t>
  </si>
  <si>
    <t xml:space="preserve">Download should initiate and also text should change to 'Downloading'.
Downloading content should display under My Stuff - Downloads segemented tab </t>
  </si>
  <si>
    <t>VK_2026</t>
  </si>
  <si>
    <t>Cancel Download</t>
  </si>
  <si>
    <t>Verify Cancel Download functionality for Movies when download is in-progress
Steps:
1. Launch Voot kids app
2. Login/Sign up with valid credential
3. Navigate to any Movie info page
4. Tap on 'Download' button. Download is initiated
5. Tap on 'Downloading' button
6. Tap on Cancel button and 'Yes' in pop-up
7. Observe the functionality</t>
  </si>
  <si>
    <t>User should be able to Cancel In-progress downloading Movies and same should be removed from My Stuff - Downloads segemented tab.</t>
  </si>
  <si>
    <t>VK_2027</t>
  </si>
  <si>
    <t>Delete Download</t>
  </si>
  <si>
    <t>Verify if user is able to delete downloaded Movie content from Edit downlaods screen
Precondition: Movie content/s should be downloaded
Steps:
1. Launch Voot kids app
2. Login/Sign up with valid credential
3. Navigate to Downloads segmented tab
4. Tap on Edit downloads
5. Select Movie card/s and tap on Delete button CTA
6. Observe the functionality</t>
  </si>
  <si>
    <t>User should be able to Delete Movies and same should be removed from My Stuff - Downloads segmented tab.</t>
  </si>
  <si>
    <t>VK_2028</t>
  </si>
  <si>
    <t>Downloaded Movie Cards - Navigation</t>
  </si>
  <si>
    <t>Verify the navigation when tapping on downloaded Movie cards in online mode
Precondition: Movie content/s should be downloaded
Steps:
1. Launch Voot kids app
2. Login/Sign up with valid credential
3. Navigate to Downloads segmented tab
4. Tap on the Downloaded Movie cards
5. Observe the navigation</t>
  </si>
  <si>
    <t>Tapping on downloaded Movie content - Player should launch and respective content should play.</t>
  </si>
  <si>
    <t>VK_2029</t>
  </si>
  <si>
    <t>Verify the navigation when tapping on downloaded Movie cards in offline mode
Precondition: 1) Movie content/s should be downloaded
2) User should be offline
Steps:
1. Launch Voot kids app
2. Login/Sign up with valid credential
3. Navigate to Downloads segmented tab
4. Tap on the Downloaded Movie cards
5. Observe the navigation</t>
  </si>
  <si>
    <t>Tapping on Downloaded Movie content - Player should launch and respective content should play.</t>
  </si>
  <si>
    <t>VK_2030</t>
  </si>
  <si>
    <t>Download - In Progress Card</t>
  </si>
  <si>
    <t>Verify in-progress downloads movie cards in device notification drawer:
Steps:
1. Launch Voot Kids app.
2. Login/Sign up with valid credential
3. Initiate download of any movie content
4. Look for download status in device notification drawer.</t>
  </si>
  <si>
    <t>In Progress content should display in device notification drawer.</t>
  </si>
  <si>
    <t>VK_2031</t>
  </si>
  <si>
    <t>Download - Completed Card</t>
  </si>
  <si>
    <t>Verify download completed movie cards in device notification drawer:
Steps:
1. Launch Voot Kids app.
2. Login/Sign up with valid credential
3. Download of any movie content. Let the download complete.
4. Look for downloaded content in device notification drawer.</t>
  </si>
  <si>
    <t>Downloaded content should display in device notification drawer.</t>
  </si>
  <si>
    <t>VK_2032</t>
  </si>
  <si>
    <t>Verify the navigation by tapping on downloaded Movie content notification from device notification drawer.
Precondition: Movie content/s should be downloaded
Steps:
1. Launch Voot kids app
2. Login/Sign up with valid credential
3. Download any Movie content
4. Tap on the Download complete notification
5. Observe the navigation</t>
  </si>
  <si>
    <t>User should land on dedicated Download screen when tapping on downloaded Movie content notification from device notification drawer which should list all downloaded contents from all the child profiles.</t>
  </si>
  <si>
    <t>VK_2033</t>
  </si>
  <si>
    <t>Downloads dedicated screen</t>
  </si>
  <si>
    <t>Verify the navigation of Downloaded cards from Downloads dedicated screen
Precondition: Movie content/s should be downloaded
Steps:
1. Launch Voot kids app
2. Login/Sign up with valid credential
3. Download any Movie content
4. Tap on the Download complete notification
5. Tap on the Downloaded Movie cards
6. Observe the navigation</t>
  </si>
  <si>
    <t>VK_2034</t>
  </si>
  <si>
    <t>Device - Download Quality</t>
  </si>
  <si>
    <t>Verify the download functionality for Movies by downloading in Low Quality which is set from Settings screen.
Steps:
1. Launch voot kids app
2. Login/Sign up with valid credential
3. Navigate to Settings - Device
4. Set Download quality to Low
5. Navigate to any Movie info page
6. Tap on Download.
7. Observe the functionlaity</t>
  </si>
  <si>
    <t>User should be able to download Movie content in Low download quality.</t>
  </si>
  <si>
    <t>VK_2035</t>
  </si>
  <si>
    <t>Verify the download functionality for Movies by downloading in Medium Quality which is set from Settings screen.
Steps:
1. Launch voot kids app
2. Login/Sign up with valid credential
3. Navigate to Settings - Device
4. Set Download quality to Medium
5. Navigate to any Movie info page
6. Tap on Download.
7. Observe the functionlaity</t>
  </si>
  <si>
    <t>User should be able to download Movie content in Medium download quality.</t>
  </si>
  <si>
    <t>VK_2036</t>
  </si>
  <si>
    <t>Verify the download functionality for Movies by downloading in High Quality which is set from Settings screen.
Steps:
1. Launch voot kids app
2. Login/Sign up with valid credential
3. Navigate to Settings - Device
4. Set Download quality to High
5. Navigate to any Movie info page
6. Tap on Download.
7. Observe the functionlaity</t>
  </si>
  <si>
    <t>User should be able to download Movie content in High download quality.</t>
  </si>
  <si>
    <t>VK_2037</t>
  </si>
  <si>
    <t>Enable Downloads - OFF</t>
  </si>
  <si>
    <t>Verify the Download functionality by toggling OFF 'Enable Downloads' button
Steps:
1. Launch voot kids app
2. Login/Sign up with valid credential
3. Navigate to Settings - Device
4. Toggle OFF 'Enable Downloads' option
5. Navigate to any Movie info page
6. Tap on Download.
7. Observe the functionlaity</t>
  </si>
  <si>
    <t>When user taps on 'Download' button in Movie detail page ,User should get appropriate pop up to enable the Download option from Settings.</t>
  </si>
  <si>
    <t>VK_2038</t>
  </si>
  <si>
    <t>Cellular Downloads - OFF</t>
  </si>
  <si>
    <t>Verify download functionality when 'Cellular Downloads' option is in OFF state and user is accessing app in cellular network.
Pre-condition: Cellular Network should be availble and wifi should be off
Steps:
1. Launch voot kids app
2. Login/Sign up with valid credential
3. Navigate to Settings - Device
4. Toggle OFF 'Cellular Downloads' option
5. Navigate to any Movie info page
6. Tap on Download.
7. Observe the functionlaity</t>
  </si>
  <si>
    <t>When user taps on 'Download' button in Movie detail page , User should get appropriate pop up to enable the 'Cellular Downloads option from Settings.</t>
  </si>
  <si>
    <t>VK_2039</t>
  </si>
  <si>
    <t>Cellular Downloads - ON</t>
  </si>
  <si>
    <t>Verify download functionality when 'Cellular Downloads' option is in ON state and user is accessing app in cellular network.
Pre-condition: Cellular Network should be availble and wifi should be off
Steps:
1. Launch voot kids app
2. Login/Sign up with valid credential
3. Navigate to Settings - Device
4. Enable 'Cellular Downloads' option
5. Navigate to any Movie info page
6. Tap on Download.
7. Observe the functionlaity</t>
  </si>
  <si>
    <t>User should be able to download the Movie content in Cellular network.</t>
  </si>
  <si>
    <t>VK_2040</t>
  </si>
  <si>
    <t>Verify Metadata for Downloaded Movie card in My stuff - downloads segemnted tab
Precondition: Movie content/s should be downloaded
Steps:
1. Launch Voot kids app
2. Login/Sign up with valid credential
3. Navigate to Downloads segmented tab
4. Observe the Metadata for Downloaded Movie card</t>
  </si>
  <si>
    <t>Metadata for Downloaded Movie card in My stuff - downloads segemnted tab should have below items:
1. Movie Image
2. Movie title
3. Size in MB/GB
4. Play button</t>
  </si>
  <si>
    <t>VK_2041</t>
  </si>
  <si>
    <t>Verify Metadata for Downloaded Movie card in Downloads dedicated screen
Precondition: Movie content/s should be downloaded
Steps:
1. Launch Voot kids app
2. Tap on Download complete notification
3. Observe the Metadata for Downloaded Movie card</t>
  </si>
  <si>
    <t>VK_2042</t>
  </si>
  <si>
    <t>All Downloads</t>
  </si>
  <si>
    <t>Up Arrow Availability</t>
  </si>
  <si>
    <t>Verify Up arrow icon availability when there are only 1 downloaded movie content:
Steps:
1. Launch Voot Kids app
2. Login/Sign up with valid credential
3. Download any 1 movie content
4. Go to My Stuff - Downloads
5. Play downloaded movie
6. Look for Up arrow</t>
  </si>
  <si>
    <t>Up arrow icon should NOT be present in player.</t>
  </si>
  <si>
    <t>VK_2043</t>
  </si>
  <si>
    <t>Verify Up arrow icon availability when there are more than 1 downloaded movie content:
Steps:
1. Launch Voot Kids app
2. Login/Sign up with valid credential
3. Download more than 1 movie content
4. Go to My Stuff - Downloads
5. Play downloaded movie
6. Look for Up arrow</t>
  </si>
  <si>
    <t>Up arrow icon should be present in player and all downloaded movie content should present in 'All Downloads' tray.</t>
  </si>
  <si>
    <t>VK_2044</t>
  </si>
  <si>
    <t>Verify the Navigation of Downloaded Movie card from 'All Downloads' tray
Precondition: Downloads tab should have &gt; 2 Episodes/Movies
Steps:
1. Launch Voot kids app
2. Login/Sign up with valid credential
3. Navigate to Downloads segmented tab
4. Tap on Downloaded Episodes/Movies
5. Tap on Up Arrow button
6. Tap on the Downloaded Movie card
7. Observe the navigation</t>
  </si>
  <si>
    <t>Tapping on Downloaded Movie content from 'All Downloads' tray, programme info page should load.</t>
  </si>
  <si>
    <t>VK_2045</t>
  </si>
  <si>
    <t>Downloaded Movie Cards - Metadata</t>
  </si>
  <si>
    <t>Verify Movie card metadata in 'All Downloads' tray
Precondition: Downloads tab should have &gt; 2 Episodes/Movies
Steps:
1. Launch Voot kids app
2. Login/Sign up with valid credential
3. Navigate to Downloads segmented tab
4. Tap on Downloaded Episodes/Movies
5. Tap on Up Arrow button
6. Observe the UI of Movie card metadata</t>
  </si>
  <si>
    <t>Movie cards should have below metadata:
1. Image
2. Blurred Background Image
3. Movie title (Single line, truncate the rest)
4. Year (Single line)
5. Duration on top right
6. Watch icon
Zeplin: https://zpl.io/VDzRdzJ (Refer Standard Cards)</t>
  </si>
  <si>
    <t>VKIDS-3260</t>
  </si>
  <si>
    <t>VK_2046</t>
  </si>
  <si>
    <t>Movies</t>
  </si>
  <si>
    <t>Search - Valid String</t>
  </si>
  <si>
    <t>Verify the Movie search functionality by giving valid search string
Steps:
1. Launch Voot kids app
2. Login/Sign up with valid credential
3. Navigate to search screen
4. Search a Movie name with valid string
5. Observe the functionality</t>
  </si>
  <si>
    <t>Appropriate search results should be displayed under respective search tabs - All &amp; Watch tab.</t>
  </si>
  <si>
    <t>VK_2047</t>
  </si>
  <si>
    <t>Voice Search - Valid String</t>
  </si>
  <si>
    <t>Verify the Voice search functionality for Movies
Steps:
1. Launch Voot kids app
2. Login/Sign up with valid credential
3. Navigate to search screen
4. Navigate to voice search screen
5. Perform voice search with valid string
6. Observe the functionality</t>
  </si>
  <si>
    <t>Appropriate search results should be displayed based on the voice search input</t>
  </si>
  <si>
    <t>TC involves Voice Search</t>
  </si>
  <si>
    <t>VK_2048</t>
  </si>
  <si>
    <t>Popular Search</t>
  </si>
  <si>
    <t>Verify if Movie cards are displayed under 'Popular Searches' tray if contents are configured from recommendation
Precondition: Movie cards should be displayed under 'Popular Searches'
Steps:
1. Launch Voot kids app
2. Login/Sign up with valid credential
3. Navigate to search screen
4. Navigate to 'Popular Search' tray
5. Observe the cards</t>
  </si>
  <si>
    <t>Movie cards should be displayed under 'Popular Searches' tray if contents are configured from recommendation</t>
  </si>
  <si>
    <t>VK_2049</t>
  </si>
  <si>
    <t>Verify if Movie cards are displayed under 'Recent Searches' tray post accessing searched contents 
Steps:
1. Launch Voot kids app
2. Login/Sign up with valid credential
3. Navigate to search screen
4. Search a Movie name with valid string
5. Access the searched content and close the player
6. Navigate back to search screen
7. Observe 'Recent Searches' tray</t>
  </si>
  <si>
    <t>If user accesses searched contents for Movies, same should be displayed under 'Recent Searches' tray</t>
  </si>
  <si>
    <t>VK_2050</t>
  </si>
  <si>
    <t>Search - Movie Card Metadata</t>
  </si>
  <si>
    <t>Verify Movie card metadata in search screen
Steps:
1. Launch Voot kids app
2. Login/Sign up with valid credential
3. Navigate to search screen
4. Search a Movie name with valid string
5. Observe the Movie card metadata in search screen</t>
  </si>
  <si>
    <t>Movie cards present under search screen should have below metadata:
1. Image
2. Blurred Background Image
3. Movie title (Single line, truncate the rest)
4. Year (Single line)
5. Duration on top right
6. Watch icon
Zeplin: https://zpl.io/VDzRdzJ (Refer Standard Cards)</t>
  </si>
  <si>
    <t>VK_2051</t>
  </si>
  <si>
    <t>Search - Movie Card - Navigation</t>
  </si>
  <si>
    <t>Verify the search results navigation for Movie card
Steps:
1. Launch Voot kids app
2. Login/Sign up with valid credential
3. Navigate to search screen
4. Search a Movie name with valid string
5. Access the searched Movie 
6. Observe the navigation</t>
  </si>
  <si>
    <t>Tapping on Movie card - Respective Movie Info page should be displayed</t>
  </si>
  <si>
    <t>VK_2052</t>
  </si>
  <si>
    <t>Recent Searches - Clear</t>
  </si>
  <si>
    <t>Verify Movie cards are removed from Recent Searches tray by tapping on 'Clear' link text
Precondition: Movie cards should be available in 'Recent Searches' tray
Steps:
1. Launch Voot kids app
2. Login with valid credential
3. Navigate to search screen
4. Tap on 'Clear' link text in Recent Searches tray
5. Observe the behaviour</t>
  </si>
  <si>
    <t>Movie cards along with other cards in the tray should be removed from Recent Searches section by tapping on 'Clear' link text</t>
  </si>
  <si>
    <t>VK_2053</t>
  </si>
  <si>
    <t>Chromecast icon availability</t>
  </si>
  <si>
    <t>Verify Chromecast icon availability for Movie Player
Precondition: Device should be connected to chromecast n/w
Steps:
1. Launch voot kids app
2. Login/Sign up with valid credential
3. Play any Movie player
4. Observe the availability of CC icon</t>
  </si>
  <si>
    <t>VK_2054</t>
  </si>
  <si>
    <t>Chromecast icon Functionality</t>
  </si>
  <si>
    <t>Verify the functionality by tapping on Chromecast icon in Movie Player
Precondition: Device should be connected to chromecast n/w
Steps:
1. Launch voot kids app
2. Login/Sign up with valid credential
3. Play any Movie player
4. Tap on the CC icon
5. Observe the functionality</t>
  </si>
  <si>
    <t>Tapping on cast icon should open the list of cast options.</t>
  </si>
  <si>
    <t>VK_2055</t>
  </si>
  <si>
    <t>Movie Player - CC Functionality</t>
  </si>
  <si>
    <t>Verify Chromecast functionality for Movie card when casted from Player
Precondition: Device should be connected to chromecast n/w
Steps:
1. Launch voot kids app
2. Play any Movie player
3. Tap on the CC icon and connect to CC
4. Play the content
5. Observe the functionality</t>
  </si>
  <si>
    <t>User should be able to cast Movie content. 
Post casting:
a. Receiver - Content should starts playing.
b. Sender - Playback should pause and only player controls should be accessible</t>
  </si>
  <si>
    <t>Chromecast related TC, hence keeping on hold for now</t>
  </si>
  <si>
    <t>VK_2056</t>
  </si>
  <si>
    <t>Verify Chromecast functionality for Movie card when casted from outside the player
Precondition: Device should be connected to chromecast n/w
Steps:
1. Launch voot kids app
2. Login/Sign up with valid credential
3. Tap on the CC icon and connect to CC
4. Play any Movie player
5. Play the content
6. Observe the functionality</t>
  </si>
  <si>
    <t>VK_2057</t>
  </si>
  <si>
    <t>CC mini controller functionality</t>
  </si>
  <si>
    <t>Verify CC mini controller functionality
Precondition: Device should be connected to chromecast n/w
Steps:
1. Launch voot kids app
2. Login/Sign up with valid credential
3. Play any Movie player
4. Tap on the CC icon and connect to CC
5. Play the content and close the player
6. Observe the functionality</t>
  </si>
  <si>
    <t>Tapping on close icon from player, user should get mini controller and Play/Pause of content should be controlled from here as well.</t>
  </si>
  <si>
    <t>VK_2058</t>
  </si>
  <si>
    <t>Expanded controller functionality</t>
  </si>
  <si>
    <t>Verify Expanded Controller functionality.
Precondition: Device should be connected to chromecast n/w
Steps:
1. Launch voot kids app
2. Login/Sign up with valid credential
3. Play any Movie player
4. Tap on the CC icon and connect to CC
5. Play the content and close the player
6. Tap on the CC mini controller
7. Observe the functionality</t>
  </si>
  <si>
    <t>Tapping on CC mini controller, user should navigate to expanded controller and Play/Pause of content should be controlled from here as well.</t>
  </si>
  <si>
    <t>VK_2059</t>
  </si>
  <si>
    <t>Chromecast disconnection</t>
  </si>
  <si>
    <t>Verify Chromecast disconnection state (from Player and outside player)
Precondition: Device should be connected to chromecast n/w
Steps:
1. Launch voot kids app
2. Login/Sign up with valid credential
3. Play any Movie player
4. Tap on the CC icon and connect to CC
5. Play the content 
6. Tap on chromecast icon after some time
7. Observe the functionality</t>
  </si>
  <si>
    <t>Content should stop casting in receiver and continue to play in sender device post disconnection.</t>
  </si>
  <si>
    <t>VK_2060</t>
  </si>
  <si>
    <t>Movie Card</t>
  </si>
  <si>
    <t>Verify 'Last Viewed' section in My stuff by playing any Movie content
Steps:
1. Launch voot kids app
2. Login/sign up with valid credential
3. Play any Movie content
4. Close the Player
5. Navigate to My stuff-Last viewed tray
6. Observe the cards</t>
  </si>
  <si>
    <t>Movie cards should be displayed under My stuff - 'Last Viewed' section</t>
  </si>
  <si>
    <t>VK_2061</t>
  </si>
  <si>
    <t>Movie Card - Open &amp; Close</t>
  </si>
  <si>
    <t>Verify if the Movie cards are added to the My stuff - Last viewed tray if user Opens and closes the player
Steps:
1. Launch voot kids app
2. Login/Sign up with valid credential
3. Play any Movie content
4. Close the Player
5. Navigate to My stuff-Last viewed tray
6. Observe the cards</t>
  </si>
  <si>
    <t>VK_2062</t>
  </si>
  <si>
    <t>Movie Card - Partially Watched</t>
  </si>
  <si>
    <t>Verify if the Movie cards are added to the My stuff - Last viewed tray if user Watches a Movie partially
Steps:
1. Launch voot kids app
2. Login/Sign up with valid credential
3. Play any Movie content and watch a movie partially
4. Close the Player
5. Navigate to My stuff-Last viewed tray
6. Observe the cards</t>
  </si>
  <si>
    <t xml:space="preserve">If user watches an Movie partially, same card should be added in the Last viewed tray in My stuff
</t>
  </si>
  <si>
    <t>VK_2063</t>
  </si>
  <si>
    <t>Movie Card - Completely Watched</t>
  </si>
  <si>
    <t>Verify if the Movie cards are added to the My stuff - Last viewed tray if user Watches a Movie Completely
Steps:
1. Launch voot kids app
2. Login/Sign up with valid credential
3. Play any Movie content and watch a movie Completely
4. Close the Player
5. Navigate to My stuff-Last viewed tray
6. Observe the cards</t>
  </si>
  <si>
    <t>If user watches an Movie completely, same card should be added in the Last viewed tray in My stuff</t>
  </si>
  <si>
    <t>VK_2064</t>
  </si>
  <si>
    <t>Movie Card - Playback for Partially Watched</t>
  </si>
  <si>
    <t>Verify the playback status for partially watched Movie content in Last viewed tray
Precondition: My stuff - Last viewed tray should have Movie cards
Steps:
1. Launch voot kids app
2. Login/Sign up with valid credential
3. Navigate to My stuff - Last viewed tray
4. Tap on the partially watched Movie contents
5. Tap on 'Play' button from Movie info page
6. Observe the behaviour</t>
  </si>
  <si>
    <t xml:space="preserve">Video Playback should resume from last watched time when tapped on the Partially watched Movie card from Last Viewed tray
</t>
  </si>
  <si>
    <t>VK_2065</t>
  </si>
  <si>
    <t>Movie Card - Playback for Completely Watched</t>
  </si>
  <si>
    <t>Verify the playback status for Completetly watched Movie content in Last viewed tray
Precondition: My stuff - Last viewed tray should have Movie cards
Steps:
1. Launch voot kids app
2. Login/Sign up with valid credential
3. Navigate to My stuff - Last viewed tray
4. Tap on the Completetly watched Movie contents
5. Tap on 'Play' button from Movie info page
6. Observe the behaviour</t>
  </si>
  <si>
    <t>Playback should start from begining when tapped on the Completetly watched Movie card from Last Viewed tray</t>
  </si>
  <si>
    <t>VK_2066</t>
  </si>
  <si>
    <t>Last Viewed - Clear</t>
  </si>
  <si>
    <t>Verify Last viewed Movie cards are removed from My stuff - Last view tray by tapping on 'Clear' link text
Precondition: My stuff - Last viewed tray should have Movie cards
Steps:
1. Launch voot kids app
2. Login/Sign up with credential
3. Navigate to My stuff - Last viewed tray
4. Tap on 'Clear' link text
5. Observe the functionality</t>
  </si>
  <si>
    <t>Last viewed Movie cards along with other cards in the tray should be removed from My stuff - Last view tray by tapping on 'Clear' link text</t>
  </si>
  <si>
    <t>VK_2067</t>
  </si>
  <si>
    <t>Verify 'Last Viewed' section in watch tab by playing any Movie content
Steps:
1. Launch voot kids app
2. Login/Sign up with valid credential
3. Play any Movie content
4. Close the Player
5. Navigate to Watch tab-Last viewed tray
6. Observe the cards</t>
  </si>
  <si>
    <t>Movie cards should be displayed under Watch Tab - 'Last Viewed' section</t>
  </si>
  <si>
    <t>VK_2068</t>
  </si>
  <si>
    <t>Verify if the Movie cards are added to the Watch Tab - Last viewed tray if user Opens and closes the player
Steps:
1. Launch voot kids app
2. Login/Sign up with valid credential
3. Play any Movie content
4. Close the Player
5. Navigate to Watch Tab-Last viewed tray
6. Observe the cards</t>
  </si>
  <si>
    <t>If user launches and Closes the player and played any video for atleast 1 second, same card should be added in the Last viewed tray in Watch Tab</t>
  </si>
  <si>
    <t>VK_2069</t>
  </si>
  <si>
    <t>Verify if the Movie cards are added to the Watch Tab - Last viewed tray if user Watches a Movie partially
Steps:
1. Launch voot kids app
2. Login/Sign up with valid credential
3. Play any Movie content and watch a movie partially
4. Close the Player
5. Navigate to Watch Tab-Last viewed tray
6. Observe the cards</t>
  </si>
  <si>
    <t xml:space="preserve">If user watches an Movie partially, same card should be added in the Last viewed tray in Watch Tab
</t>
  </si>
  <si>
    <t>VK_2070</t>
  </si>
  <si>
    <t>Verify if the Movie cards are added to the Watch Tab - Last viewed tray if user Watches a Movie Completely
Steps:
1. Launch voot kids app
2. Login/Sign up with valid credential
3. Play any Movie content and watch a movie Completely
4. Close the Player
5. Navigate to Watch Tab-Last viewed tray
6. Observe the cards</t>
  </si>
  <si>
    <t>If user watches an Movie completely, same card should be added in the Last viewed tray in Watch Tab</t>
  </si>
  <si>
    <t>VK_2071</t>
  </si>
  <si>
    <t>Verify the playback status for partially watched Movie content in Last viewed tray
Precondition: Watch Tab - Last viewed tray should have Movie cards
Steps:
1. Launch voot kids app
2. Login/Sign up with valid credential
3. Navigate to Watch Tab - Last viewed tray
4. Tap on the partially watched Movie contents
5. Tap on 'Play' button from Movie info page
6. Observe the behaviour</t>
  </si>
  <si>
    <t>VK_2072</t>
  </si>
  <si>
    <t>Verify the playback status for Completetly watched Movie content in Last viewed tray
Precondition: Watch Tab - Last viewed tray should have Movie cards
Steps:
1. Launch voot kids app
2. Login with valid credential
3. Navigate to Watch Tab - Last viewed tray
4. Tap on the Completetly watched Movie contents
5. Tap on 'Play' button from Movie info page
6. Observe the behaviour</t>
  </si>
  <si>
    <t>VK_2073</t>
  </si>
  <si>
    <t>Verify Last viewed Movie cards are removed from Watch Tab - Last view tray by tapping on 'Clear' link text
Precondition: Watch Tab - Last viewed tray should have Movie cards
Steps:
1. Launch voot kids app
2. Login/Sign up with valid credential
3. Navigate to Watch Tab - Last viewed tray
4. Tap on 'Clear' link text
5. Observe the functionality</t>
  </si>
  <si>
    <t>Last viewed Movie cards along with other cards in the tray should be removed from Watch Tab - Last view tray by tapping on 'Clear' link text</t>
  </si>
  <si>
    <t>VKIDS-2560</t>
  </si>
  <si>
    <t>VK_2074</t>
  </si>
  <si>
    <t>Movie Player - UI</t>
  </si>
  <si>
    <t>Verify the UI of Movie Playback screen
Steps:
1. Launch voot kids app
2. Login/Sign up with valid credential
3. Navigate to any Movie info page
4. Tap on 'Play' button 
5. Observe the Player UI</t>
  </si>
  <si>
    <t>Movie Playback screen should have below mentioned items:
1. Close button on the top left.
2. Movie title next to the Close button. (no sub-title. )
3. Chromecast icon. (If user has chrome cast connected to a source)
4. Favourite button.
5. Settings button.
6. Play/Pause button.
7. Rewind button with 10 secs indicator.
8. Forward button with 10 secs indicator..
9. Seek bar.
10. Duration watched/Total duration timer 
11. Up arrow button in orange colour
Note:The bottom of the screen should have a curved Portion in white color which holds the up arrow button</t>
  </si>
  <si>
    <t>VK_2075</t>
  </si>
  <si>
    <t>Verify Pause button functionality
1. Launch the app.
2. Login/Sign up with valid credential
3. Play any Movie content.
4. Tap on the pause button.
5. Observe the functionality</t>
  </si>
  <si>
    <t>Movie content should pause and icon state should change to Play.</t>
  </si>
  <si>
    <t>VK_2076</t>
  </si>
  <si>
    <t>Verify Play button functionality
1. Launch the app.
2. Login/Sign up with valid credential
3. Play any Movie content.
4. Tap on the pause button.
5. Tap on the play button.
6. Observe the functionality.</t>
  </si>
  <si>
    <t>Movie content should play and icon state should change to Pause.</t>
  </si>
  <si>
    <t>VK_2077</t>
  </si>
  <si>
    <t>Verify Forward(10 sec) button functionality
Steps:
1. launch the app.
2. Login/Sign up with valid credential
3. Play any Movie content.
4. Tap on the forward button.
5.Observe the functionality.</t>
  </si>
  <si>
    <t>Content should go forward by 10 seconds and should play properly.</t>
  </si>
  <si>
    <t>VK_2078</t>
  </si>
  <si>
    <t>Verify Rewind(10 sec) button functionality
Steps:
1. launch the app.
2. Login/Sign up with valid credential
3. Play any Movie content for at least 20-30 secs.
4. Tap on the rewind button.
5.Observe the functionality.</t>
  </si>
  <si>
    <t>Content should go backward by 10 seconds and should play properly.</t>
  </si>
  <si>
    <t>VK_2079</t>
  </si>
  <si>
    <t>Seekbar functionality</t>
  </si>
  <si>
    <t>Verify Seekbar functionality
Steps:
1.launch the app.
2. Login/Sign up with credential
3.Play any Movie content.
4.Scrub the seek bar.
5. Observe the fuctionality.</t>
  </si>
  <si>
    <t>User should be able to seek the content forward/backward and content should play based on scrubbed point. Also, timer should update based on the scrubbed point.</t>
  </si>
  <si>
    <t>VK_2080</t>
  </si>
  <si>
    <t>Progress bar color</t>
  </si>
  <si>
    <t>Verify the progress bar color
Steps:
1.Launch the app.
2. Login/Sign up with valid credential
3.Play any Movie content.
4.Observe the seek bar color.</t>
  </si>
  <si>
    <t xml:space="preserve">Progress bar on Movie player should be in blue color. </t>
  </si>
  <si>
    <t>TC involves color verification</t>
  </si>
  <si>
    <t>VK_2081</t>
  </si>
  <si>
    <t>Verify seek preview 
Steps:
1. Launch the app.
2. Login/Sign up with valid credential
3. Play any Movie content.
4. Scrub the seek bar.
5. Look for seek preview.</t>
  </si>
  <si>
    <t>Seek preview should be visible on top of seek bar when scrubbing the content.</t>
  </si>
  <si>
    <t>VK_2082</t>
  </si>
  <si>
    <t>Verify Settings/Options button functionality
Steps:
1. launch the app
2. Login/Sign up with valid credential
3. Play any Movie content.
4. Tap on the settings button
5. Observe the functionality</t>
  </si>
  <si>
    <t>Settings/Options overlay should display when tapping on Settings button</t>
  </si>
  <si>
    <t>VK_2083</t>
  </si>
  <si>
    <t>Settings - Close button</t>
  </si>
  <si>
    <t>Verify Settings - Close button functionality
Steps:
1. launch the app
2. Login/Sign up with valid credential
3. Play any Movie content.
4. Tap on the settings button
5. Tap on close
6. Observe the functionality</t>
  </si>
  <si>
    <t>VK_2084</t>
  </si>
  <si>
    <t>Select Language</t>
  </si>
  <si>
    <t>Verify the language selection  functionlity:
Steps:
1.launch the app.
2. Login/Sign up with valid credential
3.Play any Movie content.
4.Tap on the settings button
5.Tap on the language button. 
6.Select any language.
Note:All the languages should be tested</t>
  </si>
  <si>
    <t>VK_2085</t>
  </si>
  <si>
    <t>Verify the functionality post selecting any language:
Pre condition: User should launch the Movie content for first time
Steps:
1.Launch the app.
2. Login/Sign up with valid credential
3.Play any Movie content.
4.Tap on the settings button
5.Tap on the language button. 
6.Select any language.
7. Observe the behavior.
Note:All the languages should be tested</t>
  </si>
  <si>
    <t>It should throw a message “Please Got to settings to set your preferred language .” CTA - OK button</t>
  </si>
  <si>
    <t>VK_2086</t>
  </si>
  <si>
    <t>Stream Quality options</t>
  </si>
  <si>
    <t>Verify the UI of the Stream Quality in the settings screen:
Steps:
1.launch the app.
2. Login/Sign up with valid credential
3.Play any Movie content.
4.Tap on the Settings button.
5.Tap on the Stream Quality button.</t>
  </si>
  <si>
    <t>VK_2087</t>
  </si>
  <si>
    <t>Stream Quality - Default Option</t>
  </si>
  <si>
    <t xml:space="preserve">Verify the quality settings by default in the settings screen:
Steps:
1.launch the app.
2. Login/Sign up with valid credential
3.Play any Movie content.
4.Tap on the Settings button.
5. Observe the default quality option.
</t>
  </si>
  <si>
    <t>VK_2088</t>
  </si>
  <si>
    <t>Verify the Low quality settings:
Pre-condition:User should be connected to charles
Steps:
1.launch the app.
2. Login/Sign up with valid credential
3.Play any Movie content
4.Tap on the Settings button.
5.Tap on the Stream Quality button and select low quality.
6.Also check the bitrate for the same in charles.</t>
  </si>
  <si>
    <t>VK_2089</t>
  </si>
  <si>
    <t>Verify the High quality settings:
Pre-condition:User should be connected to charles
Steps:
1.launch the app.
2. Login/Sign up with credential
3.Play any Movie content
4.Tap on the Settings button.
5.Tap on the Stream Quality button and select High quality.
6.Also check the bitrate for the same in charles.</t>
  </si>
  <si>
    <t>VK_2090</t>
  </si>
  <si>
    <t>Verify the Auto quality settings:
Pre-condition:User should be connected to charles
Steps:
1.Launch the app.
2. Login/Sign up with valid credential
3.Play any Movie content
4.Tap on the Settings button.
5.Tap on the Stream Quality button and select Auto quality.
6.Also check the bitrate for the same in charles.</t>
  </si>
  <si>
    <t>VK_2091</t>
  </si>
  <si>
    <t>Verify the Medium quality settings:
Pre-condition:User should be connected to charles
Steps:
1.Launch the app.
2. Login/Sign up with valid credential
3.Play any Movie content
4.Tap on the Settings button.
5.Tap on the Stream Quality button and select Medium quality.
6.Also check the bitrate for the same in charles.</t>
  </si>
  <si>
    <t>VK_2092</t>
  </si>
  <si>
    <t>Up arrow</t>
  </si>
  <si>
    <t>Up arrow - Trays</t>
  </si>
  <si>
    <t>Verify the trays/rails present under Up arrow
Steps:
1.Launch the app.
2. Login/Sign up with valid credential
3.Play any Movie content.
4.Tap on the Up arrow button.
5. Observe the functionality.</t>
  </si>
  <si>
    <t>Following tray/rail should be present under Up arrow:
Related
Max 8 cards should be present</t>
  </si>
  <si>
    <t>VK_2093</t>
  </si>
  <si>
    <t>Up Next Overlay</t>
  </si>
  <si>
    <t>Up Next Overlay - UI</t>
  </si>
  <si>
    <t>Verify the UI of Up Next overlay
Steps:
1. Launch Voot app.
2. Login/Sign up with valid credential
3. Play any Movie content.
4. Seek the content till end
5. Observe the displayed content in Upnext overlay.</t>
  </si>
  <si>
    <t xml:space="preserve">The following should be present in the Upnext overlay:
1. A countdown timer(Progress bar) with Upnext text
2. Three dots/bullets moving in an animated format
3. Upnext content image with metadata
4. Cancel button.
Note: The background of the overlay will be in dark shade 
On tapping the card,the playback of the next content should begin
</t>
  </si>
  <si>
    <t>VK_2094</t>
  </si>
  <si>
    <t>Verify if Up Next card is fetched from 'Related' tray
Steps:
1. Launch Voot app.
2. Login/Sign up with valid credential
3. Play any Movie content.
4. Seek the content till end
5. Observe the displayed content in Upnext overlay.</t>
  </si>
  <si>
    <t>If 'Related' tray has related movie contents, post playback completion next Movie card should be displayed in 'Up Next' overlay</t>
  </si>
  <si>
    <t>VK_2095</t>
  </si>
  <si>
    <t>Movie Player - Close button</t>
  </si>
  <si>
    <t>Verify Close icon functionality
Steps:
1. Launch Voot app.
2. Login/Sign up with valid credential
3. Play any Movie content.
4. Close the Player
5. Observe the functionality</t>
  </si>
  <si>
    <t>Player should close on accessing Close(X) button from player.</t>
  </si>
  <si>
    <t>VK_2096</t>
  </si>
  <si>
    <t>Movie Playback - Auto Stream Quality</t>
  </si>
  <si>
    <t xml:space="preserve">Verify if Movie content plays in Auto stream quality post changing streaming quality options from Settings:
Steps:
1. Launch Voot Kids app.
2. Login/Sign up with valid credential
3. Tap on Profile icon.
4. Tap on Settings icon and enter valid parent PIN.
5. Tap on Device.
6. Select Auto options from 'Default Stream Quality' drop down.
7. Play any Movie content.
8. Observe the streaming quality of the played content. </t>
  </si>
  <si>
    <t>VK_2097</t>
  </si>
  <si>
    <t>Movie Playback - Low Stream Quality</t>
  </si>
  <si>
    <t>Verify if Movie content plays in Low stream quality post changing streaming quality options from Settings:
Steps:
1. Launch Voot Kids app.
2. Login/Sign up with valid credential
3. Tap on Profile icon.
4. Tap on Settings icon and enter valid parent PIN.
5. Tap on Device.
6. Select Low options from 'Default Stream Quality' drop down.
7. Play any content.
8. Observe the streaming quality of the played content.</t>
  </si>
  <si>
    <t>VK_2098</t>
  </si>
  <si>
    <t>Movie Playback - Medium Stream Quality</t>
  </si>
  <si>
    <t>Verify if Movie content plays in Medium stream quality post changing streaming quality options from Settings:
Steps:
1. Launch Voot Kids app.
2. Login/Sign up with valid credential
3. Tap on Profile icon.
4. Tap on Settings icon and enter valid parent PIN.
5. Tap on Device.
6. Select Medium options from 'Default Stream Quality' drop down.
7. Play any content.
8. Observe the streaming quality of the played content.</t>
  </si>
  <si>
    <t>VK_2099</t>
  </si>
  <si>
    <t>Movie Playback - High Stream Quality</t>
  </si>
  <si>
    <t xml:space="preserve">Verify if Movie content plays in High stream quality post changing streaming quality options from Settings:
Steps:
1. Launch Voot Kids app.
2. Login/Sign up with valid credential
3. Tap on Profile icon.
4. Tap on Settings icon and enter valid parent PIN.
5. Tap on Device.
6. Select High options from 'Default Stream Quality' drop down.
7. Play any content.
8. Observe the streaming quality of the played content. </t>
  </si>
  <si>
    <t>VK_2100</t>
  </si>
  <si>
    <t>Movie Playback - Preferred Language</t>
  </si>
  <si>
    <t>Verify the content audio language post changing 'Preferred Languages' from Settings
Steps:
1. Launch Voot Kids app.
2. Login/Sign up with valid credential
3. Tap on Profile icon.
4. Tap on Settings icon and enter valid parent PIN.
5. Tap on Device.
6. Select any language (Eg. Hindi, Kannada, Tamil, Telugu, Marathi, Bengali ) options from 'Preferred Language' drop down.
7. Play any Movie content.
8. Observe the Language of the played content.</t>
  </si>
  <si>
    <t>Content audio should play based on the selected language.
Content should play in default audio when the stream does not support selected audio language from Settings.</t>
  </si>
  <si>
    <t>VK_2101</t>
  </si>
  <si>
    <t xml:space="preserve">Movie Playback - Celullar Plaback - OFF </t>
  </si>
  <si>
    <t>Verify Movie playback state when 'Cellular Playback' is in OFF state and app is launched in Cellular network.
Pre Condition: i) 'Cellular Playback' should be in OFF state
ii) Network to be connected to Cellular
Steps:
1. Launch Voot Kids app
2. Login/Sign up with valid credential
3. Tap on Profile icon on top bar
4. Tap on Settings icon on top left &amp; enter valid Parent PIN.
5. Tap on Device options
6. Toggle OFF Cellular Playback button.
7. Plan any Movie content 
8. Observe the behavior.</t>
  </si>
  <si>
    <t>Content should not play and appropriate message should be displayed informing user to toggle ON the 'Cellular Playback' button.</t>
  </si>
  <si>
    <t>VK_2102</t>
  </si>
  <si>
    <t>Movie Player - Favourite icon</t>
  </si>
  <si>
    <t>Verify UI of Favorite icon post favoriting a episode from player
Steps:
1. Launch Voot Kids app
2. Login/Sign up with valid credential
3. Play any Movie content.
4. Tap on Favourite icon present on top right corner of the page.
5. Observe the icon UI.</t>
  </si>
  <si>
    <t>Favorite Icon should get filled after favorting Movie cards.</t>
  </si>
  <si>
    <t>VK_2103</t>
  </si>
  <si>
    <t>Up Next Overlay - Cancel</t>
  </si>
  <si>
    <t>Verify the 'Cancel' button in Up next overlay
Steps:
1.launch the app.
2. Login/Sign up with valid credential
3.Play any  Movie content
4.Seek the content to the last
5.Tap the 'Cancel' button in the Upnext overlay.
6. Observe the functionality.</t>
  </si>
  <si>
    <t xml:space="preserve">Tapping on 'Cancel' should close the overlay and should show the completed Movie with all the controls on the player. The trays at the bottom should also remain active. </t>
  </si>
  <si>
    <t>VK_2104</t>
  </si>
  <si>
    <t>Up Next Overlay - Movie card</t>
  </si>
  <si>
    <t>Verify the functionality of character image in Upnext overlay
Steps:
1. launch the app.
2. Login/Sign up with valid credential
3. Play any Movie content.
4. Seek the content to the last
5. Tap on the character image within 5 secs of the countdown timer from Upnext overlay.
6. Observe the functionality.</t>
  </si>
  <si>
    <t>On tapping the character image,the playback of the next content from Related/Recommendation should begin.</t>
  </si>
  <si>
    <t>VK_2105</t>
  </si>
  <si>
    <t>Related Segmented Tab - Scroll Functionality</t>
  </si>
  <si>
    <t>Verify scroll functionality for the cards displayed under 'Related' content tray
Steps :
1. Launch Voot Kids app
2. Login/Sign up with valid credential
3. Play any Movie content.
4. Tap on Up Arrow button.
5. Try scrolling the cards in 'Related' tray
6. Observe the behavior.</t>
  </si>
  <si>
    <t>User should be able to scroll horizontally through the cards displayed under 'Related' tab</t>
  </si>
  <si>
    <t>VK_2106</t>
  </si>
  <si>
    <t>Related Tab - Movie Card Metadata</t>
  </si>
  <si>
    <t>Verify the meta data for Movie cards in 'Related' tab
Steps :
1. Launch Voot Kids app
2. Login/Sign up with valid credential
3. Play any Movie content.
4. Tap on Up Arrow button.
5. Observe the meta data for Movie cards in 'Related' tab</t>
  </si>
  <si>
    <t>The meta data should be as follows:
- Movie title
- Thumbnail Image
- Year
- Duration
- Watch icon
Note: All the cards should have curved edges.</t>
  </si>
  <si>
    <t>VK_2107</t>
  </si>
  <si>
    <t>Related Tab - Movie Card Navigation</t>
  </si>
  <si>
    <t>Verify card navigation for Movie cards in 'Related' tab
Steps :
1. Launch Voot Kids app
2. Login/Sign up with valid credential
3. Play any Movie content.
4. Tap on Up Arrow button.
5. Tap on any cards present under 'Related' tab</t>
  </si>
  <si>
    <t>Player of the respective content should start on tapping on any movie card.</t>
  </si>
  <si>
    <t>VK_2108</t>
  </si>
  <si>
    <t>Verify the down arrow functionality
Steps :
1. Launch Voot Kids app
2. Login/Sign up with valid credential
3. Play any Movie content.
4. Tap on Up Arrow button.
5. Tap on Down Arrow button
6. Observe the functionality</t>
  </si>
  <si>
    <t>The bottom tray overlay should collapse and the down arrow should switch to up arrow.</t>
  </si>
  <si>
    <t>VK_2109</t>
  </si>
  <si>
    <t>Verify Movie playback state post network interruption
Steps:
1. Launch the app
2. Complete signup/Login process
3. Play any Movie Content
4. Disconnect the network
5. Reconnect the network
6. Observe the Playback state</t>
  </si>
  <si>
    <t>VK_2110</t>
  </si>
  <si>
    <t>Verify Movie playback state post Switching between the networks
Steps:
1. Launch the app
2. Complete signup/Login process
3. Play any Movie Content
4. Switch between different WiFi/Cellular network
5. Observe the Playback state</t>
  </si>
  <si>
    <t>TC involves switching between two different Wi-Fi networks</t>
  </si>
  <si>
    <t>VK_2111</t>
  </si>
  <si>
    <t>Verify Movie playback state post locking &amp; unlocking the device
Steps:
1. Launch the app
2. Complete signup/Login process
3. Play any Movie Content
4. Lock &amp; unlock the device
5. Observe the Playback state</t>
  </si>
  <si>
    <t>VK_2112</t>
  </si>
  <si>
    <t>Verify Movie playback state post minimize &amp; resuming the application
Steps:
1. Launch the app
2. Complete signup/Login process
3. Play any Movie Content
4. Minimize &amp; Resume the app
5. Observe the Playback state</t>
  </si>
  <si>
    <t>VK_2113</t>
  </si>
  <si>
    <t>Verify Movie playback state post killing &amp; relaunching the application
Steps:
1. Launch the app
2. Complete signup/Login process
3. Play any Movie Content
4. Kill &amp; Relaunch the app
5. Observe the Playback state</t>
  </si>
  <si>
    <t>Player should close on killing the application. My stuff screen should be displayed post relaunching the application.</t>
  </si>
  <si>
    <t>VK_2114</t>
  </si>
  <si>
    <t>Verify Movie playback post call interruption
Steps:
1. Launch the app
2. Complete signup/Login process
3. Play any Movie Content
4. Interrupt the playback by call
5. Observe the Playback state</t>
  </si>
  <si>
    <t>TC involves phone class interruption</t>
  </si>
  <si>
    <t>VK_2115</t>
  </si>
  <si>
    <t>Verify Movie playback post inserting &amp; removing ear phones/head phones
Steps:
1. Launch the app
2. Complete signup/Login process
3. Play any Movie Content
4. Connect &amp; Disconnect the earphones/headphones jack from the device.
5. Observe the Playback state</t>
  </si>
  <si>
    <t>VK_2116</t>
  </si>
  <si>
    <t>Activity Segmented Tab</t>
  </si>
  <si>
    <t>Recent Activity - Movie Cards</t>
  </si>
  <si>
    <t>Verify if Movie card is displayed under 'Recent Activity' tray
Steps:
1. Launch voot kids app
2. Login/Sign up with valid credential
3. Play any Movie content partially/Completely
4. Navigate to parent zone
5. Navigate to Recent Activity section in Activity segmented tab
6. Observe the Cards</t>
  </si>
  <si>
    <t>If user has watched Movie partially/completely same card should be displayed under Parent Zone - Recent Activity section</t>
  </si>
  <si>
    <t>VK_2117</t>
  </si>
  <si>
    <t>Verify the Last seen data for Movie card is updated accordingly as the time moves forward in Recent Activity section
Steps:
1. Launch Voot Kids app
2. Complete Sign Up/Login process
3. Play an Movie content
4. After certain time Navigate to Parent Zone and enter valid PIN
5. Scroll till 'Recent Activity' section in Activity segmented tab
6. Verify the card metadata displayed for last seen data</t>
  </si>
  <si>
    <t>VK_2118</t>
  </si>
  <si>
    <t>Verify the navigation by tapping on Movie cards from Recent Activity section
Steps:
1. Launch voot kids app
2. Play any Movie content partially/Completely
3. Navigate to parent zone
4. Navigate to Recent Activity section in Activity segmented tab
5. Tap on the Movie cards
6. Observe the functionality</t>
  </si>
  <si>
    <t>VK_2119</t>
  </si>
  <si>
    <t>Usage Stats - Episodes - Movies Player Launch &amp; Close</t>
  </si>
  <si>
    <t>Verify if watched Movie content gets updated in usage stats if user launches the player &amp; closes
Steps:
1. Launch Voot Kids app
2. Complete Sign Up process
2. Tap on any of the Movie card
3. Launch and close the player immediately
5. Tap on Profile icon
6. Navigate to Parent Zone and enter valid PIN
7. Scroll down to Activity tab
8. Verify Movie count updated under Watch section</t>
  </si>
  <si>
    <t>If user launches and Closes the player and played any Movie for atleast 1 second, that particular Movie should be updated under usage stats of Watch card</t>
  </si>
  <si>
    <t>VK_2120</t>
  </si>
  <si>
    <t>Usage Stats - Episodes - Movies Player Partially watched</t>
  </si>
  <si>
    <t>Verify if watched content gets updated in usage stats if user watches a Movie partially
Steps:
1. Launch Voot Kids app.
2. Play any Movie content
3. Watch the content partially
4. Tap on Profile icon
5. Navigate to Parent Zone and enter valid PIN
6. Scroll down to Activity tab
7. Verify Movie count updated for Watch section</t>
  </si>
  <si>
    <t>If user watches an Movie partially, that particular Movie should be updated under usage stats and count should be updated accordignly (Eg. if usage data was 10, it should be updated to 11)</t>
  </si>
  <si>
    <t>VK_2121</t>
  </si>
  <si>
    <t>Usage Stats - Episodes - Movies Player Completely watched</t>
  </si>
  <si>
    <t>Verify if watched content gets updated in usage stats if user watches a Movie completely
Steps:
1. Launch Voot Kids app.
2. Play any Movie content
3. Watch the content completely
4. Tap on Profile icon
5. Navigate to Parent Zone and enter valid PIN
6. Scroll down to Activity tab
7. Verify movie count updated under Watch section</t>
  </si>
  <si>
    <t>If user watches an Movie completely , that particular Movie should be updated under usage stats and count should be updated accordignly (Eg. if usage data was 10, it should be updated to 11)</t>
  </si>
  <si>
    <t>Cross Platform/Device</t>
  </si>
  <si>
    <t>VKIDS-1572</t>
  </si>
  <si>
    <t>VK_2122</t>
  </si>
  <si>
    <t>Cross Device - Profile Update</t>
  </si>
  <si>
    <t>Logged in User</t>
  </si>
  <si>
    <t xml:space="preserve">Verify profile deleted in 1 device reflect in another device for same user:
Steps:
1. Launch Voot Kids app in Device 1
2. Login with User 1.
3. Delete any one of the profile.
4. Now, launch Voot Kids app in Device 2.
5. Login with same User 1 in Device 2.
6. Observe the profile list. 
</t>
  </si>
  <si>
    <t>Profile deleted in Device 1 should be removed from Device 2 as well when same user logs in to the app.</t>
  </si>
  <si>
    <t>http://jira.v18cc.com/browse/VKIDS-1572</t>
  </si>
  <si>
    <t>TC involves usage of two different Android devices</t>
  </si>
  <si>
    <t>VK_2123</t>
  </si>
  <si>
    <t>Cross Platform - Profile Update</t>
  </si>
  <si>
    <t xml:space="preserve">Verify profile deleted in 1 platform reflect in another platform for same user:
Steps:
1. Launch Voot Kids app in any Android device
2. Login with User 1.
3. Delete any one of the profile.
4. Now, launch Voot Kids app in any iOS device
5. Login with same User 1.
6. Observe the profile list.
</t>
  </si>
  <si>
    <t>Profile deleted in Android should be removed from iOS as well when same user logs in to the app.</t>
  </si>
  <si>
    <t>TC involves usage of Android device and iOS device</t>
  </si>
  <si>
    <t>VK_2124</t>
  </si>
  <si>
    <t xml:space="preserve">Verify profile updated in 1 device reflect in another device for same user:
Steps:
1. Launch Voot Kids app in Device 1
2. Login with User 1.
3. Update any one of the profile(buddy icon, buddy image, name, DOB, characters).
4. Now, launch Voot Kids app in Device 2.
5. Login with same User 1 in Device 2.
6. Observe the profile info of previously updated profile in Device 1.
</t>
  </si>
  <si>
    <t>Profile updated in Device 1 should be updated in Device 2 as well when same user logs in to the app.</t>
  </si>
  <si>
    <t>VK_2125</t>
  </si>
  <si>
    <t xml:space="preserve">Verify profile updated in 1 platform reflect in another platform for same user:
Steps:
1. Launch Voot Kids app in any Android device
2. Login with User 1.
3. Update any one of the profile(DOB, Name, Characters, Buddy Icon, Buddy Image).
4. Now, launch Voot Kids app in any iOS device
5. Login with same User 1.
6. Observe the profile info of previously updated profile in Device 1.
</t>
  </si>
  <si>
    <t>Profile updated in Android should be updated in iOS as well when same user logs in to the app.</t>
  </si>
  <si>
    <t>VK_2126</t>
  </si>
  <si>
    <t>Verify PIN updated in Device 1 reflects in Device 2 as well for same user:
Steps:
1. Launch Voot Kids app in Device 1
2. Login with User 1
3. Reset parent zone PIN.
4. Now, launch Vott Kids app in Device 2.
5. Login with same User 1
6. Tap on Settings/Parent Zone button.
7. Enter the PIN reset in Device 1(Step 3)
8. Observe the behavior</t>
  </si>
  <si>
    <t>PIN reset in Device 1 should reflect when same user enters the PIN in Device 2.</t>
  </si>
  <si>
    <t>VK_2127</t>
  </si>
  <si>
    <t>Verify PIN updated in one platform reflects in another platform as well for same user:
Steps:
1. Launch Voot Kids app in Device 1 of Android
2. Login with User 1
3. Reset parent zone PIN.
4. Now, launch Vott Kids app in any device of iOS platform.
5. Login with same User 1
6. Tap on Settings/Parent Zone button.
7. Enter the PIN reset in Device 1(Step 3) of Android platform
8. Observe the behavior</t>
  </si>
  <si>
    <t>PIN reset in one platform should reflect when same user enters the PIN in another platform.</t>
  </si>
  <si>
    <t>VK_2128</t>
  </si>
  <si>
    <t>Verify Password updated in Device 1 reflects in Device 2 as well for same user:
Steps:
1. Launch Voot Kids app in Device 1
2. Login with User 1
3. Reset password.
4. Now, launch Vott Kids app in Device 2.
5. Login with same User 1 with the new set password.
6. Observe the behavior</t>
  </si>
  <si>
    <t>Password reset in Device 1 should reflect when same user log in with same password in Device 2.</t>
  </si>
  <si>
    <t>VK_2129</t>
  </si>
  <si>
    <t>Password reset in one platform should reflect when same user attempts to login with same password in another platform.</t>
  </si>
  <si>
    <t>Carousel Auto Rotation</t>
  </si>
  <si>
    <t>VKIDS-2372</t>
  </si>
  <si>
    <t>VK_2130</t>
  </si>
  <si>
    <t>Auto Rotation</t>
  </si>
  <si>
    <t>Verify carousel cards auto rotates with 4 seconds interval:
Steps:
1. Launch Voot Kids app
2. Login with valid credential
3. Be on My Stuff - Carousel section without performing any action
4. Observe the behavior.</t>
  </si>
  <si>
    <t>Carousel cards should auto rotate with 4 seconds interval.</t>
  </si>
  <si>
    <t>VK_2131</t>
  </si>
  <si>
    <t>Verify card rotation start over when last tile is reached:
Steps:
1. Launch Voot Kids app
2. Login with valid credential
3. Be on My Stuff - Carousel section without performing any action
4. Observe the behavior once last tile is reached</t>
  </si>
  <si>
    <t>Auto rotation should happen(1st tile should appear again) when last tile is reached.</t>
  </si>
  <si>
    <t>VK_2132</t>
  </si>
  <si>
    <t>Verify the navigation when user swipe the page when last tile is reached in carousel:
Steps:
1. Launch Voot Kids app
2. Login with valid credential
3. Be on My Stuff - Carousel section without performing any action
4. Wait till the last tile is reached
5. Swipe the carousel section 
6. Observe the behavior</t>
  </si>
  <si>
    <t>On swiping, 1st card from carousel should appear and next tab(Watch) should NOT load.</t>
  </si>
  <si>
    <t>VK_2133</t>
  </si>
  <si>
    <t>Verify auto rotation of card stops when user interacts with carousel cards:
Steps:
1. Launch Voot Kids app
2. Login with valid credential
3. Be on My Stuff - Carousel section without performing any action. Observe carousel card auto rotates.
4. Now, long press on any of the card
5. Observe the behavior</t>
  </si>
  <si>
    <t>Auto rotation should stop whe user interaction happens. Auto rotation should resume after 4 seconds of inactivity on carousel section.</t>
  </si>
  <si>
    <t>VK_2134</t>
  </si>
  <si>
    <t>Verify carousel card UI when user lands on My Stuff screen:
Steps:
1. Launch Voot Kids app
2. Login with valid credential
3. Observe the carousel card UI</t>
  </si>
  <si>
    <t xml:space="preserve">Carousel UI should follow below UI:
a)5th card(last card from carousel section) should be partially visible
b) 1st card should be in center and should be completely visible
c) 2nd card should be partially  visible
</t>
  </si>
  <si>
    <t>App Update</t>
  </si>
  <si>
    <t>VKIDS-1894</t>
  </si>
  <si>
    <t>VK_2135</t>
  </si>
  <si>
    <t>Update</t>
  </si>
  <si>
    <t>Optional App Update</t>
  </si>
  <si>
    <t>Anonymous/Logged In</t>
  </si>
  <si>
    <t>Verify if user gets Optional App Update Pop-up message when New Version of the app is released
Note: Test this scenario by configuring in UAT CMS
Steps:
1. Launch Voot Kids App of older version
2. Be Active on the app screen
3. Observe the behaviour when new version of the app is released</t>
  </si>
  <si>
    <t>User should get an Optional App update pop-up message when New Version of the app is released</t>
  </si>
  <si>
    <t>VK_2136</t>
  </si>
  <si>
    <t>Optional App Update - UI</t>
  </si>
  <si>
    <t>Verify the UI of Optional App Update Pop-up
Note: Test this scenario by configuring in UAT CMS
Steps:
1. Launch Voot Kids App of older version
2. Be Active on the app screen
3. Observe the Pop-up UI when New Version of the app is released</t>
  </si>
  <si>
    <t>App Update Pop-up should have below mentioned items:
- 'App Update' title written in bold black colour
- 'There is newer version of this application available, Click UPDATE to upgrade now?' message 
- 'NO' and 'UPDATE' button CTA in orange colour having curved edges
- Background of the pop-up should have animated background images
- Outside of the pop-up should be Opaque
- Dotted lines seperating between Title and Message
Note: Title and Message can be configurable</t>
  </si>
  <si>
    <t>https://zpl.io/adPyKp5
VKIDS-1894</t>
  </si>
  <si>
    <t>VK_2137</t>
  </si>
  <si>
    <t>Optional App Update - NO</t>
  </si>
  <si>
    <t>Verify the functionality of 'No' button in Optional App Update Pop-up
Note: Test this scenario by configuring in UAT CMS
Steps:
1. Launch Voot Kids App of older version
2. Be Active on the app screen
3. Observe the Pop-up when New Version of the app is released
4. Tap on 'No' button 
5. Observe the functionality</t>
  </si>
  <si>
    <t>Tapping on 'No' should dismiss the pop-up and land on the same screen</t>
  </si>
  <si>
    <t>VK_2138</t>
  </si>
  <si>
    <t>Optional App Update - Upgrade</t>
  </si>
  <si>
    <t>Verify the functionality of 'Upgrade' button in Optional App Update Pop-up
Note: Test this scenario by configuring in UAT CMS
Steps:
1. Launch Voot Kids App of older version
2. Be Active on the app screen
3. Observe the Pop-up when New Version of the app is released
4. Tap on 'Upgrade' button 
5. Observe the functionality</t>
  </si>
  <si>
    <t>Tapping on 'Upgrade' should dismiss the pop-up and Updating app process should initiate.</t>
  </si>
  <si>
    <t>VK_2139</t>
  </si>
  <si>
    <t>Optional App Update - Post Upgrade</t>
  </si>
  <si>
    <t>Verify the behaviour post upgrade process from Optional App Update
Note: Test this scenario by configuring in UAT CMS
Steps:
1. Launch Voot Kids App of older version
2. Be Active on the app screen
3. Observe the Pop-up when New Version of the app is released
4. Tap on 'Upgrade' button 
5. Let Upgrade process complete
6. Observe the behaviour</t>
  </si>
  <si>
    <t>App should launch without any freeze/Crash post updating</t>
  </si>
  <si>
    <t>VK_2140</t>
  </si>
  <si>
    <t>Mandatory App Update</t>
  </si>
  <si>
    <t>Verify if user gets Mandatory App Update Pop-up message when New Version of the app is released
Note: Test this scenario by configuring in UAT CMS
Steps:
1. Launch Voot Kids App of older/outdated version
2. Be Active on the app screen
3. Observe the behaviour when new version of the app is released</t>
  </si>
  <si>
    <t>User should get Mandatory App update pop-up message when New/Forced app update Version is released</t>
  </si>
  <si>
    <t>VK_2141</t>
  </si>
  <si>
    <t>Mandatory App Update - UI</t>
  </si>
  <si>
    <t>Verify the UI of Mandatory App Update Pop-up
Note: Test this scenario by configuring in UAT CMS
Steps:
1. Launch Voot Kids App of older/outdated version
2. Be Active on the app screen
3. Observe the Mandatory Pop-up UI when New Version / Force update of the app is released</t>
  </si>
  <si>
    <t>Mandatory App Update Pop-up should have below mentioned items:
- 'App Update' title written in bold black colour
- 'There is newer version of this application available, Click UPDATE to upgrade now?' message 
- 'UPDATE' button CTA in orange colour having curved edges
- Background of the pop-up should have animated background images
- Outside of the pop-up should be Opaque
- Dotted lines seperating between Title and Message
Note: Title and Message can be configurable</t>
  </si>
  <si>
    <t>https://zpl.io/aBqPvRk
VKIDS-1894</t>
  </si>
  <si>
    <t>VK_2142</t>
  </si>
  <si>
    <t>Mandatory App Update - Upgrade</t>
  </si>
  <si>
    <t>Verify the functionality of 'Upgrade' button in Mandatory App Update Pop-up.
Note: Test this scenario by configuring in UAT CMS
Steps:
1. Launch Voot Kids App of older/outdated version
2. Be Active on the app screen
3. Observe the Mandatory Pop-up UI when New Version / Force update of the app is released
4. Tap on 'Upgrade' button 
5. Observe the functionality</t>
  </si>
  <si>
    <t>VK_2143</t>
  </si>
  <si>
    <t>Mandatory App Update - Post Upgrade</t>
  </si>
  <si>
    <t>Verify the behaviour post upgrade process from Optional App Update.
Note: Test this scenario by configuring in UAT CMS
Steps:
1. Launch Voot Kids App of older/outdated version
2. Be Active on the app screen
3. Observe the Mandatory Pop-up UI when New Version / Force update of the app is released
4. Tap on 'Upgrade' button 
5. Let Upgrade process complete
6. Observe the behaviour</t>
  </si>
  <si>
    <t>VK_2144</t>
  </si>
  <si>
    <t>Mandatory App Update - Dismiss Pop-up</t>
  </si>
  <si>
    <t>Verify if user can dismiss the Mandatory App Update pop-up
Note: Test this scenario by configuring in UAT CMS
Steps:
1. Launch Voot Kids App of older/outdated version
2. Be Active on the app screen
3. Observe the Mandatory Pop-up UI when New Version / Force update of the app is released
4. Try to dismiss the pop-up
5. Observe the behaviour</t>
  </si>
  <si>
    <t>User should not be able to dismiss the Mandatory App update pop-up</t>
  </si>
  <si>
    <t>VK_2145</t>
  </si>
  <si>
    <t>Mandatory App Update - Kill &amp; Relaunch app</t>
  </si>
  <si>
    <t>Verify if user gets Mandatory App Update pop-up post killing and relaunch the app
Note: Test this scenario by configuring in UAT CMS
Steps:
1. Launch Voot Kids App of older/outdated version
2. Be Active on the app screen
3. Observe the Mandatory Pop-up UI when New Version / Force update of the app is released
4. Kill &amp; Relaunch the app
5. Observe the behaviour</t>
  </si>
  <si>
    <t>User should get Mandatory App update pop-up message even when user kill and relaunches the app.</t>
  </si>
  <si>
    <t>VK_2146</t>
  </si>
  <si>
    <t>Mandatory App Update - Clearing app data</t>
  </si>
  <si>
    <t>Verify if user gets Mandatory App Update pop-up post clearing app data
Note: Test this scenario by configuring in UAT CMS
Steps:
1. Launch Voot Kids App of older/outdated version
2. Be Active on the app screen
3. Observe the Mandatory Pop-up UI when New Version / Force update of the app is released
4. Clear app data from device settings
6. Launch the app
7. Observe the behaviour</t>
  </si>
  <si>
    <t>User should get Mandatory App update pop-up message even when user clears app data.</t>
  </si>
  <si>
    <t>VK_2147</t>
  </si>
  <si>
    <t>Mandatory App Update - Disconnect &amp; Reconnect Wifi</t>
  </si>
  <si>
    <t>Verify if user gets Mandatory App Update pop-up post Disconnecting and Reconnecting internet connection
Note: Test this scenario by configuring in UAT CMS
Steps:
1. Launch Voot Kids App of older/outdated version
2. Be Active on the app screen
3. Observe the Mandatory Pop-up UI when New Version / Force update of the app is released
4. Disconnect &amp; Reconnect internet connection
5. Observe the behaviour</t>
  </si>
  <si>
    <t>User should get Mandatory App update pop-up message even when user Disconnect &amp; Reconnects internet connection</t>
  </si>
  <si>
    <t>VK-ShadowShamans-Move 4</t>
  </si>
  <si>
    <t>VKIDS-3313</t>
  </si>
  <si>
    <t>VK_2148</t>
  </si>
  <si>
    <t>Menu Icon</t>
  </si>
  <si>
    <t>Logged In</t>
  </si>
  <si>
    <t>Verify tab bar menu icon UI:
Steps:
1. Launch Voot Kids app
2. Login with valid credential
3. Observe the tab bar menu icons</t>
  </si>
  <si>
    <t>Icon image and menu icon text should be displayed for all tab bar menu icons.
Icon text should be displayed below the menu icon and icon menu background should turn to white color for the focused menu.
Menu Names - My Stuff, Watch, Read, Listen &amp; Learn</t>
  </si>
  <si>
    <t>Mobile - https://app.zeplin.io/project/5ac5f1a650595036620957f3/screen/5c8b79396bac150de281e59f</t>
  </si>
  <si>
    <t>VK_2149</t>
  </si>
  <si>
    <t>Icon image and menu icon text should be displayed for all tab bar menu icons.
Icon text should be displayed below the menu icon and icon menu background should trun to white color for the focused menu.
Menu Names - My Stuff, Watch, Read, Listen &amp; Learn</t>
  </si>
  <si>
    <t>Tablet - https://app.zeplin.io/project/5ad0759a3552b0cd630b15d5/screen/5c8ba9cd35ff390de866c3a9</t>
  </si>
  <si>
    <t>VKIDS-3303</t>
  </si>
  <si>
    <t>VK_2150</t>
  </si>
  <si>
    <t>Verify Switch Profile page UI:
Steps:
1. Launch Voot Kids app
2. Login with valid credential
3. Tap on profile icon on top bar
4. Observe the screen UI.</t>
  </si>
  <si>
    <t>Switch Profile page should have below items with page title 'Switch Profile':
1. Page title - Switch Profile
2. Message - Max 5 profiles
3. List of all the 3D animated avatars with each profile having it's respective name and avatar
4. Create new profile with "+" icon after list of profiles
5. Tick icon present on the current profile
6. 'Edit this profile' option in orange colour below the profiles list(button should have curved edges)
7. 'Parent Zone' button below 'Edit this profile'(button should have curved edges)
8. Volume icon on top left
9. Back icon on top right(orange icon with white background)
Mobile - 'Parent Zone' button below 'Edit this profile'
Tablet - 'Parent Zone' button right side of 'Edit this profile'</t>
  </si>
  <si>
    <t>https://app.zeplin.io/project/5ac5f1a650595036620957f3/screen/5c8b6a6748d5c424ccaede05
VKIDS-3029(Niharika Feedback)
https://app.zeplin.io/project/5ac5f1a650595036620957f3/screen/5ccadcd9ce9a42346c44c01a</t>
  </si>
  <si>
    <t>VK_2151</t>
  </si>
  <si>
    <t>Verify Back arrow icon functionality present in Switch Profile screen:
Steps:
1. Launch Voot Kids app
2. Login with valid credential
3. Tap on Profile icon
4. Tap on Back arrow from Switch Profile screen
5. Observe the navigation</t>
  </si>
  <si>
    <t>User should be taken to My Stuff page on tapping Back arrow.</t>
  </si>
  <si>
    <t>https://app.zeplin.io/project/5ac5f1a650595036620957f3/screen/5c8b6a6748d5c424ccaede05
VKIDS-3029(Niharika Feedback)</t>
  </si>
  <si>
    <t>VK_2152</t>
  </si>
  <si>
    <t>Back Arrow - Music &amp; Animation</t>
  </si>
  <si>
    <t>Verify Music &amp; Animation for Back arrow present in Switch Profile:
Steps:
1. Launch Voot Kids app
2. Login with valid credential
3. Tap on Profile icon
4. Tap on Back arrow from Switch Profile screen
5. Observe the music &amp; animation</t>
  </si>
  <si>
    <t>Appropriate Music &amp; Sound should play(Ref links provided in Reference Document)</t>
  </si>
  <si>
    <t>VK_2153</t>
  </si>
  <si>
    <t>Volume Icon</t>
  </si>
  <si>
    <t>Verify Volume icon functionality from Switch Profile screen:
Steps:
1. Launch Voot Kids app
2. Login with valid credential
3. Tap on Profile icon
4. Tap on Volume icon
5. Observe the behavior</t>
  </si>
  <si>
    <t>Tapping on Volume icon, mutes the background music and cross icon appears over Volume icon indicating mute state.
On tapping mute icon - background music should be heard again.</t>
  </si>
  <si>
    <t>VK_2154</t>
  </si>
  <si>
    <t>Verify default state of Volume icon:
Steps:
1. Launch Voot Kids app
2. Login with valid credential
3. Tap on Profile icon
4. Observe default state for Volume icon</t>
  </si>
  <si>
    <t>Volume icon should be in unmute state(no cross mark over volume icon) and BG music should be audible.</t>
  </si>
  <si>
    <t>VK_2155</t>
  </si>
  <si>
    <t>Verify Volume icon state after turning OFF BG Music from Settings - Device:
Steps:
1. Launch Voot Kids app
2. Login with valid credentail
3. Tap on Parent Zone button
4. Tap on Settings
5. Select Device
6. Turn OFF BG Music toggle button
7. Navigate back to Switch Profile screen
8. Observe Volume icon UI</t>
  </si>
  <si>
    <t>Cross mark should appear over Volume icon indicating BG music should be in mute/OFF state.
Note: Cross mark should be in orange color</t>
  </si>
  <si>
    <t>VK_2156</t>
  </si>
  <si>
    <t>Verify Volume icon state after turning ON BG Music from Settings - Device:
Steps:
1. Launch Voot Kids app
2. Login with valid credentail
3. Tap on Parent Zone button
4. Tap on Settings
5. Select Device
6. Turn ON BG Music toggle button
7. Navigate back to Switch Profile screen
8. Observe Volume icon UI</t>
  </si>
  <si>
    <t>Cross mark should NOT appear over Volume icon indicating BG music should be in unmute/ON state.</t>
  </si>
  <si>
    <t>VKIDS-2909</t>
  </si>
  <si>
    <t>VK_2157</t>
  </si>
  <si>
    <t>Help Screen UI</t>
  </si>
  <si>
    <t>Verify the UI of Help screen:
Steps:
1. Launch Voot Kids app.
2. Login/Sign up with valid credential
3. tap on Profile icon
4. Tap on Parent Zone button
5. Tap on Settings icon
6. Tap on Help &amp; Support
7. Observe the UI of navigated screen</t>
  </si>
  <si>
    <t>Help screen UI should be as follows:
1. Page Title - Help
2. Back arrow on top left(Icon should be in white and background should be in orange color)
3. Sections - Contact Us, Terms &amp; Conditions, Privacy Policy, FAQ's  &amp; App Version
4. Arrow icon should be displayed for all sections(icon should be in orange color)
Note:
1. Top section(Page title) should have animated images
2. Remaining section should be in black color
3. Section separator should be present between each section</t>
  </si>
  <si>
    <t>https://app.zeplin.io/project/59e4c96bb2d2088b140d00a9/screen/5c5449f2881152354d8fdb62</t>
  </si>
  <si>
    <t>VK_2158</t>
  </si>
  <si>
    <t>Contact Us</t>
  </si>
  <si>
    <t>Verify the functionality of Contact Us option preesent in Help screen:
Steps:
1. Launch Voot Kids app.
2. Login/Sign up with valid credential
3. tap on Profile icon
4. Tap on Parent Zone button
5. Tap on Settings icon
6. Tap on Help &amp; Support
7. Tap on Contact Us
8. Observe the navigation</t>
  </si>
  <si>
    <t>User should be navigated to Contact Us page</t>
  </si>
  <si>
    <t>https://app.zeplin.io/project/59e4c96bb2d2088b140d00a9/screen/5c5449f28f59c8357d924380</t>
  </si>
  <si>
    <t>VK_2159</t>
  </si>
  <si>
    <t>Contact Us - Screen UI</t>
  </si>
  <si>
    <t xml:space="preserve">Verify UI of Contact Us page:
Steps:
1. Launch Voot Kids app.
2. Login/Sign up with valid credential
3. tap on Profile icon
4. Tap on Parent Zone button
5. Tap on Settings icon
6. Tap on Help &amp; Support
7. Tap on Contact Us
8. Observe the UI of navigated page
</t>
  </si>
  <si>
    <t xml:space="preserve">Contact Us page UI should be as follows:
1. Page Title - Help
2. Back arrow on top left(Icon should be in white and background should be in orange color)
3. Fields - Name, Email address, Category of issue and Actual issue
4. Send button(button should be in orange color and should have curved edges)
Note:
1. Top section(Page title) should have animated images
2. Remaining section should be in black color
</t>
  </si>
  <si>
    <t>VK_2160</t>
  </si>
  <si>
    <t>Contact Us - Form Default State</t>
  </si>
  <si>
    <t>Verify default state of the fields present in Contact Us page:
Steps:
1. Launch Voot Kids app.
2. Login/Sign up with valid credential
3. tap on Profile icon
4. Tap on Parent Zone button
5. Tap on Settings icon
6. Tap on Help &amp; Support
7. Tap on Contact Us
8. Observe the form fields default state</t>
  </si>
  <si>
    <t>Default State:
1. Name - blank
2. Email address - if the email ID is tagged. If not tagged, keep this field blank(Prakhyath's comment as reference in JIRA ticket)
3. Category of Issue - 'Select issue' (only on the main page, shouldn't be part of the drop-down)
4. Actual Issue - Type your issue here (ignore max 100 character limit- there should be no cap on this)</t>
  </si>
  <si>
    <t>VK_2161</t>
  </si>
  <si>
    <t>Contact Us - List of Category Issues</t>
  </si>
  <si>
    <t>Verify the list of issues present in 'Category of Issue' drop down:
Steps:
1. Launch Voot Kids app.
2. Login/Sign up with valid credential
3. tap on Profile icon
4. Tap on Parent Zone button
5. Tap on Settings icon
6. Tap on Help &amp; Support
7. Tap on Contact Us
8. Tap on Category of Issue drop down
9. Observe the list displayed</t>
  </si>
  <si>
    <t>List of category of issues-
Registration
Login
Video Content
Audio Content
Ebooks
Profile Settings 
Parent Dashboard 
Other</t>
  </si>
  <si>
    <t>https://app.zeplin.io/project/59e4c96bb2d2088b140d00a9/screen/5c5449f3bbafef352fecd038</t>
  </si>
  <si>
    <t>VK_2162</t>
  </si>
  <si>
    <t>Contact Us - Name Field</t>
  </si>
  <si>
    <t>Verify Name field present in 'Contact Us' screen:
Steps:
1. Launch Voot Kids app.
2. Login/Sign up with valid credential
3. tap on Profile icon
4. Tap on Parent Zone button
5. Tap on Settings icon
6. Tap on Help &amp; Support
7. Tap on Contact Us
8. Enter data in Name field
9. Observe the behavior</t>
  </si>
  <si>
    <t>User should be allowed to enter characters in Name field.</t>
  </si>
  <si>
    <t>VK_2163</t>
  </si>
  <si>
    <t>Contact Us - Actual Issue Field</t>
  </si>
  <si>
    <t>Verify Actual Issue field present in 'Contact Us' screen:
Steps:
1. Launch Voot Kids app.
2. Login/Sign up with valid credential
3. tap on Profile icon
4. Tap on Parent Zone button
5. Tap on Settings icon
6. Tap on Help &amp; Support
7. Tap on Contact Us
8. Enter data in Actual Issue field
9. Observe the behavior</t>
  </si>
  <si>
    <t>User should be allowed to enter characters in Actual Issue field and there should be no character limit set for this field.</t>
  </si>
  <si>
    <t>VK_2164</t>
  </si>
  <si>
    <t>Contact Us - Send Button</t>
  </si>
  <si>
    <t>Verify functionality of Send button present in 'Contact Us' screen:
Steps:
1. Launch Voot Kids app.
2. Login/Sign up with valid credential
3. tap on Profile icon
4. Tap on Parent Zone button
5. Tap on Settings icon
6. Tap on Help &amp; Support
7. Tap on Contact Us
8. Enter data in Name, Actual Issue field &amp; Category of Issue drop down
9. Tap on Send button
10. Observe the behavior</t>
  </si>
  <si>
    <t>Pop up message 'Sent. We will reach out to you shortly via email.' should be displayed when user taps on Send button
Query - What should be the behavior when user has not tagged email ID to his/her account?</t>
  </si>
  <si>
    <t>https://app.zeplin.io/project/59e4c96bb2d2088b140d00a9/screen/5c5449f3707f544360184817</t>
  </si>
  <si>
    <t>VKIDS-3306</t>
  </si>
  <si>
    <t>VK_2165</t>
  </si>
  <si>
    <t>Verify the UI of Parent Zone screen
Steps:
1. Launch Voot Kids app
2. Complete Sign Up/Login process
3. Tap on Profile icon
4. Tap on Parent Zone button
5. Enter valid PIN and navigate to Parent Zone
6. Observe the UI</t>
  </si>
  <si>
    <t xml:space="preserve">The page UI of parent zone should have the following :
1. Title 'Parent Zone' written on top in white colour
2. Back arrow in top left
3. Settings icon on top right
4. List of profiles present horizontally (Min 1 and Max 6)
5. Pagination Indicators below the Profiles (If Number of profile is &gt;1)
6. Activity and Preferences segmented tabs
7. Activity segmented should be highlighted by default
8. Profiles portion should have animated background image </t>
  </si>
  <si>
    <t>https://app.zeplin.io/project/5ac5f1a650595036620957f3/screen/5c8b6a6cea57b005454bb6c4</t>
  </si>
  <si>
    <t>VK_2166</t>
  </si>
  <si>
    <t>Verify the functionality of Settings icon present in Parent Zone:
Steps:
1. Launch Voot Kids app
2. Complete Sign Up/Login process
3. Tap on Profile icon
4. Tap on Parent Zone button
5. Enter valid PIN and navigate to Parent Zone
6. Tap on Settings icon
7. Observe the behavior</t>
  </si>
  <si>
    <t>User should be taken to Settings screen on tapping Settings icon.
Note: User should not be asked to enter parent PIN to access this screen</t>
  </si>
  <si>
    <t>http://jira.v18cc.com/browse/VKIDS-3306</t>
  </si>
  <si>
    <t>VK-KidsOnTheRise-5</t>
  </si>
  <si>
    <t>VKIDS-3496</t>
  </si>
  <si>
    <t>VK_2167</t>
  </si>
  <si>
    <t>Coach card</t>
  </si>
  <si>
    <t>Verify the coach card when user opens reader of any ebook which opens in portrait mode:
Steps:
1. Launch Voot Kids app
2. Complete Sign up/Login process
3. Tap on any ebook. Let the Reader launch
4. Look for the coach card</t>
  </si>
  <si>
    <t>Coach card should appear for below items:
1. Reader Controls
2. Page flip
3. Dictionary</t>
  </si>
  <si>
    <t>https://app.zeplin.io/project/5ac5f1a650595036620957f3/dashboard?seid=5b3a1c3cdb269c582d198cc8</t>
  </si>
  <si>
    <t>VK_2168</t>
  </si>
  <si>
    <t>Verify the coach card when user opens reader of any ebook which opens in landscape mode:
Steps:
1. Launch Voot Kids app
2. Complete Sign up/Login process
3. Tap on any ebook. Let the Reader launch
4. Look for the coach card</t>
  </si>
  <si>
    <t>VK_2169</t>
  </si>
  <si>
    <t>https://app.zeplin.io/project/5ad0759a3552b0cd630b15d5/dashboard?seid=5b3a1cafad248c781d9732ca</t>
  </si>
  <si>
    <t>VK_2170</t>
  </si>
  <si>
    <t>VKIDS-3563</t>
  </si>
  <si>
    <t>VK_2171</t>
  </si>
  <si>
    <t>Verify splash screen:
Steps:
1. Launch Voot Kids app
2. Observe the splash screen</t>
  </si>
  <si>
    <t>Splash screen should include only 8 second animation and should be as http://jira.v18cc.com/secure/attachment/35870/35870_SS_OneRound.mp4</t>
  </si>
  <si>
    <t>http://jira.v18cc.com/secure/attachment/35870/35870_SS_OneRound.mp4</t>
  </si>
  <si>
    <t>VKIDS-3512</t>
  </si>
  <si>
    <t>VK_2172</t>
  </si>
  <si>
    <t>Icon UI</t>
  </si>
  <si>
    <t>Verify Search icon UI:
Steps:
1. Launch Voot Kids app
2. Login with valid credential
3. Observe search icon UI</t>
  </si>
  <si>
    <t>Search icon should be in white color and background area should be in black color.
Refer - https://app.zeplin.io/project/5ac5f1a650595036620957f3/screen/5c8b6a5d61942d0ddc24fcd1</t>
  </si>
  <si>
    <t>https://app.zeplin.io/project/5ac5f1a650595036620957f3/screen/5c8b6a5d61942d0ddc24fcd1</t>
  </si>
  <si>
    <t>VKIDS-3570</t>
  </si>
  <si>
    <t>VK_2173</t>
  </si>
  <si>
    <t>FAQ</t>
  </si>
  <si>
    <t>Verify the redirection when user taps on 'FAQ' option:
Steps:
1. Launch Voot Kids app.
2. Login/Sign up with valid credential
3. tap on Profile icon
4. Tap on Parent Zone button
5. Tap on Settings icon
6. Tap on Help &amp; Support
7. Select FAQ
8. Observe the redirection</t>
  </si>
  <si>
    <t>User should be redirected to FAQ page and page should open in Webview</t>
  </si>
  <si>
    <t>VK_2174</t>
  </si>
  <si>
    <t>FAQ Page UI</t>
  </si>
  <si>
    <t>Verify UI of FAQ page:
Steps:
1. Launch Voot Kids app.
2. Login/Sign up with valid credential
3. tap on Profile icon
4. Tap on Parent Zone button
5. Tap on Settings icon
6. Tap on Help &amp; Support
7. Select FAQ
8. Observe the UI of navigate page.</t>
  </si>
  <si>
    <t>FAQ page should look like https://www.vootkids.com/faq.html</t>
  </si>
  <si>
    <t>https://www.vootkids.com/faq.html</t>
  </si>
  <si>
    <t>VKIDS-3564</t>
  </si>
  <si>
    <t>VK_2175</t>
  </si>
  <si>
    <t>Offline Mode</t>
  </si>
  <si>
    <t>Offline mode behavior</t>
  </si>
  <si>
    <t>Verify the behavior when user launches app in offline mode post installation:
Steps:
1. Install Voot Kids app.
2. Disconnect internet and launch the app
2. Observe the behavior</t>
  </si>
  <si>
    <t>Splash screen should load with toast message 'Please check your internt connectivity.</t>
  </si>
  <si>
    <t>VK_2176</t>
  </si>
  <si>
    <t>Offline mode behavior - Active User</t>
  </si>
  <si>
    <t>Verify the behavior when active user launches app in offline mode:
Steps:
1. Launch Voot Kids app
2. Login/Sign up with valid credential
3. Buy a pack.
4. Close the application
5. Disconnect internet &amp; launch app
6. Observe the behavior</t>
  </si>
  <si>
    <t>When there is a single profile - User should be taken to My Stuff page with a toast message 'Please check your internet connectivity.
When there are multiple profiles - User should be taken to My Stuff page with a toast message 'Please check your internet connectivity.</t>
  </si>
  <si>
    <t>VK_2177</t>
  </si>
  <si>
    <t>Offline mode behavior - New User</t>
  </si>
  <si>
    <t>Verify the behavior when new user launches app in offline mode:
Steps:
1. Install previous version of Voot Kids app
2. Login/Sign up with valid credential
3. Upgrade to latest version
4. Disconnect internet
5. Launch the application
6. Observe the behavior</t>
  </si>
  <si>
    <t>VK_2178</t>
  </si>
  <si>
    <t>Offline mode behavior - Expired User</t>
  </si>
  <si>
    <t>Verify the behavior when expired state user launches app in offline mode:
Steps:
1. Install previous version of Voot Kids app
2. Login/Sign up with valid credential
3. Buy a pack and cancel recurring option from store.
4. Wait till user gets 'Renew Subscription' option.
5. Kill the app
6. Disconnect internet
7. Launch the application
8. Observe the behavior</t>
  </si>
  <si>
    <t>VK_2179</t>
  </si>
  <si>
    <t>Offline mode behavior - Non IAP Build</t>
  </si>
  <si>
    <t>Verify the behavior when user launches non IAP build in offline mode:
Steps:
1. Install previous version(non IAP build) of Voot Kids app
2. Launch app and login with valid credential
3. Kill the app
4. Disconnect internet
5. Relaunch app
6. Observe the behavior</t>
  </si>
  <si>
    <t>When there is a single profile - User should be taken to My Stuff page with a toast message 'Please check your internet connectivity.
When there are multiple profiles - User should be taken to My Stuff page with a toast message 'Please check your internet connectivity.</t>
  </si>
  <si>
    <t>Ninja-Shadow 6</t>
  </si>
  <si>
    <t>VKIDS-3839</t>
  </si>
  <si>
    <t>VKIDS-3847</t>
  </si>
  <si>
    <t>VK_2180</t>
  </si>
  <si>
    <t>Signup Screen</t>
  </si>
  <si>
    <t>Send OTP hyperlink</t>
  </si>
  <si>
    <t>Anonymous User</t>
  </si>
  <si>
    <t>Verify the Send OTP hyper link in Mobile No. field when 10 digit  number is not entered.
Steps:
1.Launch the app.
2.Tap on "Join free for 30 days" button.
3.Observe the Send OTP hyper link in Mobile No. field when number is not entered</t>
  </si>
  <si>
    <t>"Send OTP" hyper link should be grey in colour and should not be tappable</t>
  </si>
  <si>
    <t>https://app.zeplin.io/project/5ac5f1a650595036620957f3/screen/5cc87829a14dbd6544350602</t>
  </si>
  <si>
    <t>VK_2181</t>
  </si>
  <si>
    <t>Verify if Send OTP hyper link in Mobile No. field displays in coloured state when user enters 10 digit number.
Steps:
1.Launch the app.
2.Tap on "Join free for 30 days" button.
3.Enter 10 digits in to the Mobile No. field.
4.Observe the Send OTP hyper link.</t>
  </si>
  <si>
    <t xml:space="preserve">"Send OTP" hyper link should be displayed in orange colour and the same should be tappable </t>
  </si>
  <si>
    <t>https://app.zeplin.io/project/5ac5f1a650595036620957f3/screen/5cc8782a9c5bd6178009108e</t>
  </si>
  <si>
    <t>VK_2182</t>
  </si>
  <si>
    <t>Verify if Send OTP hyper link in Mobile No. field displays in coloured state when user enters less than 10 digits.
Steps:
1.Launch the app.
2.Tap on "Join free for 30 days" button.
3.Enter &lt; 10 digits in to the Mobile No. field.
4.Observe the Send OTP hyper link.</t>
  </si>
  <si>
    <t xml:space="preserve">"Send OTP" hyper link should be displayed in grey color state and the same should not be tappable </t>
  </si>
  <si>
    <t>VKIDS-3841</t>
  </si>
  <si>
    <t>VK_2183</t>
  </si>
  <si>
    <t>Verify the UI when user taps on Send OTP hyper link.
Steps:
1.Launch the app.
2.Tap on "Join free for 30 days" button.
3.Enter 10 digits in to the Mobile No. field.
4.Tap on Send OTP link.
5.Observe the Mobile no field</t>
  </si>
  <si>
    <t xml:space="preserve">1."Send OTP" hyper link should get disappeared and a message 'OTP sent to your mobile number' should be displayed below Mobile No field
2.Countdown timer should start running from 30 seconds(00:30 )
</t>
  </si>
  <si>
    <t>https://app.zeplin.io/project/5ac5f1a650595036620957f3/screen/5cc878284815a4356384b637</t>
  </si>
  <si>
    <t>Resend Hyperlink</t>
  </si>
  <si>
    <t>Verify if Resend OTP hyper link appears after 30 secs of countdown:
Steps:
1.Launch the app.
2.Tap on "Join free for 30 days" button.
3.Enter 10 digits in to the Mobile No. field.
4.Tap on Send OTP link.
5.Wait for 30 secs and observe the screen.</t>
  </si>
  <si>
    <t>Resend OTP hyper link should reappear in Mobile Number field after 30 secs(when the timer ends)
Also, a message 'OTP timed out. Click on Resend OTP(X attempts left)' should be displayed below Mobile No field.</t>
  </si>
  <si>
    <t>https://app.zeplin.io/project/5ac5f1a650595036620957f3/screen/5cc87829d36305174ac364c0</t>
  </si>
  <si>
    <t>VK_2185</t>
  </si>
  <si>
    <t>Verify the functionality of 'Privacy Policy' link present in sign up screen:
Steps:
1. Launch Voot Kids app
2.Tap on "Join free for 30 days" button.
3. Tap on 'Privacy Policy' link
4. Observe the functionality</t>
  </si>
  <si>
    <t>Privacy Policy web view page should open when user taps on 'Privacy Policy' link.</t>
  </si>
  <si>
    <t>CR</t>
  </si>
  <si>
    <t>VK_2186</t>
  </si>
  <si>
    <t>Sticker Reveal</t>
  </si>
  <si>
    <t>Verify sticker reveals after answering question for age group below 6:
Steps:
1. Launch Voot Kids app
2. Sign up/Login with valid credential for a profile age group less than 6
3. Go to Learn tab
4. Start playing any skill activity
5. Answer 10 question and observe the behavior</t>
  </si>
  <si>
    <t xml:space="preserve">Age Below 6 : Now 10 question should be answered correctly to unlock the each stickers. </t>
  </si>
  <si>
    <t>VK_2187</t>
  </si>
  <si>
    <t>Progress Screen</t>
  </si>
  <si>
    <t>Verify sticker reveals after answering question for age group below 6:
Steps:
1. Launch Voot Kids app
2. Sign up/Login with valid credential for a profile age group less than 6
3. Go to Learn tab and tap on Progress button of any skill
4. Start playing activity
5. Answer 10 question and observe the behavior</t>
  </si>
  <si>
    <t>VK_2188</t>
  </si>
  <si>
    <t>Verify sticker reveals after answering question for age group below 6:
Steps:
1. Launch Voot Kids app
2. Sign up/Login with valid credential for a profile age group less than 6
3. Scroll till Rewards tray
4. Start playing activity by tapping on Play button/by tapping on any sticker
5. Answer 10 question and observe the behavior</t>
  </si>
  <si>
    <t>VK_2189</t>
  </si>
  <si>
    <t>Rewards List View</t>
  </si>
  <si>
    <t>Verify sticker reveals after answering question for age group below 6:
Steps:
1. Launch Voot Kids app
2. Sign up/Login with valid credential for a profile age group less than 6
3. Scroll till Rewards tray and tap on tray title
4. Start playing activity by tapping on any sticker
5. Answer 10 question and observe the behavior</t>
  </si>
  <si>
    <t>VK_2190</t>
  </si>
  <si>
    <t>Verify sticker reveals after answering question for age group above 6:
Steps:
1. Launch Voot Kids app
2. Sign up/Login with valid credential for a profile age group more than 6
3. Go to Learn tab
4. Start playing any skill activity
5. Answer 15 question and observe the behavior</t>
  </si>
  <si>
    <t xml:space="preserve">Age Above 6 : Now 15 question should be answered correctly to unlock the each stickers. </t>
  </si>
  <si>
    <t>VK_2191</t>
  </si>
  <si>
    <t>Verify sticker reveals after answering question for age group above 6:
Steps:
1. Launch Voot Kids app
2. Sign up/Login with valid credential for a profile age group more than 6
3. Go to Learn tab and tap on Progress button of any skill
4. Start playing any skill activity
5. Answer 15 question and observe the behavior</t>
  </si>
  <si>
    <t>VK_2192</t>
  </si>
  <si>
    <t>Verify sticker reveals after answering question for age group above 6:
Steps:
1. Launch Voot Kids app
2. Sign up/Login with valid credential for a profile age group more than 6
3. Scroll till Rewards tray
4. Start playing activity by tapping on Play button/by tapping on any sticker
5. Answer 15 question and observe the behavior</t>
  </si>
  <si>
    <t>VK_2193</t>
  </si>
  <si>
    <t>Verify sticker reveals after answering question for age group above 6:
Steps:
1. Launch Voot Kids app
2. Sign up/Login with valid credential for a profile age group more than 6
3. Scroll till Rewards tray and tap on tray title
4. Start playing activity by tapping on any sticker
5. Answer 15 question and observe the behavior</t>
  </si>
  <si>
    <t>VKIDS-3843</t>
  </si>
  <si>
    <t>VK_2194</t>
  </si>
  <si>
    <t>Charater Image</t>
  </si>
  <si>
    <t>Verify the functionality when tapping on show/charater image from show progarmme info:
Steps:
1. Launch Voot Kids app
2. Login/Sign up with valid credential
3. Go to any show programme info page
4. Tap on show thumbnail image which is present in metadata section
5. Observe the behavior</t>
  </si>
  <si>
    <t>Video player should launch and playback should initiate(1st content from Episodes tray should play).</t>
  </si>
  <si>
    <t>VK_2195</t>
  </si>
  <si>
    <t>Verify the functionality when tapping on audio book image from audio progarmme info:
Steps:
1. Launch Voot Kids app
2. Login/Sign up with valid credential
3. Go to any audio programme info page
4. Tap on audio thumbnail image which is present in metadata section
5. Observe the behavior</t>
  </si>
  <si>
    <t>Video player should launch and playback should initiate.</t>
  </si>
  <si>
    <t>VK_2196</t>
  </si>
  <si>
    <t>Book Image</t>
  </si>
  <si>
    <t>Verify the functionality when tapping on book image from book progarmme info:
Steps:
1. Launch Voot Kids app
2. Login/Sign up with valid credential
3. Go to any book programme info page
4. Tap on book thumbnail image which is present in metadata section
5. Observe the behavior</t>
  </si>
  <si>
    <t>Reader should launch and playback should initiate.</t>
  </si>
  <si>
    <t>VK_2197</t>
  </si>
  <si>
    <t>Movie Image</t>
  </si>
  <si>
    <t>Verify the functionality when tapping on movie image from movie progarmme info:
Steps:
1. Launch Voot Kids app
2. Login/Sign up with valid credential
3. Go to any movie programme info page
4. Tap on movie thumbnail image which is present in metadata section
5. Observe the behavior</t>
  </si>
  <si>
    <t>VKIDS-3840</t>
  </si>
  <si>
    <t>VK_2198</t>
  </si>
  <si>
    <t>Mobile Number Field</t>
  </si>
  <si>
    <t>Verify phone number restriction in Sign up screen:
Steps:
1. Launch Voot Kids app
2. Tap on 'Join Free for 30 Days' button in Welcome screen
3. Try entering more than 10 digits number in 'Mobile Number' field.
4. Observe the behavior</t>
  </si>
  <si>
    <t>Mobile Number field input length should be restricted to 10 digits only. User should not be allowed to enter more than 10 digits.</t>
  </si>
  <si>
    <t>VK_2199</t>
  </si>
  <si>
    <t>Verify phone number restriction in Login screen:
Steps:
1. Launch Voot Kids app
2. Tap on 'Login' link in Welcome screen
3. Try entering more than 10 digits number in 'Mobile Number' field.
4. Observe the behavior</t>
  </si>
  <si>
    <t>VK_2200</t>
  </si>
  <si>
    <t>Account</t>
  </si>
  <si>
    <t>Mobile - Update</t>
  </si>
  <si>
    <t>Verify phone number restriction during Update Mobile Number flow:
Steps:
1. Launch Voot Kids app
2. Login/Sign up with valid credential
3. Go to Switch Profile and tap on Parent Zone button
4. Tap on Settings icon
5. Select Account - Mobile
6 Clear Mobile No field data and try entering more than 10 digits number in 'Mobile Number' field.
7. Observe the behavior</t>
  </si>
  <si>
    <t>VK_2201</t>
  </si>
  <si>
    <t>Verify phone number restriction in Login - Forgot Password flow:
Steps:
1. Launch Voot Kids app
2. Tap on 'Login' link in Welcome screen
3. Tap on 'Forgot Password' link.
4. Try entering more than 10 digits number in 'Mobile Number' field.
5. Observe the behavior</t>
  </si>
  <si>
    <t>VK_2202</t>
  </si>
  <si>
    <t>Forgot Password - Mobile Number Field</t>
  </si>
  <si>
    <t>Verify phone number restriction in Settings - Forgot Password flow:
Steps:
1. Launch Voot Kids app
2. Login/Sign up with valid credential
3. Go to Switch Profile and tap on Parent Zone button
4. Tap on Settings icon
5. Select Reset Password
6. Tap on 'Forgot Password' link.
7. Try entering more than 10 digits number in 'Mobile Number' field.
8. Observe the behavior</t>
  </si>
  <si>
    <t>VKIDS-3856</t>
  </si>
  <si>
    <t>VK_2203</t>
  </si>
  <si>
    <t>Avatar Order</t>
  </si>
  <si>
    <t xml:space="preserve">Verify buddy orders in 'Create your buddy'/avatar selection screen during sign up:
Steps:
1.Launch the app.
2.Tap on Profile icon.
3. Tap on Create new button and enter paren PIN
4.Complete Create profile`s 1st screen process. 
5.Observe the listed avatar order in Create profile`s 2nd screen UI
</t>
  </si>
  <si>
    <t>Avatar order should be:
"buddy_smile",
"buddy_surprise",
"buddy_happy",
"buddy_whistle",
"buddy_winks",
"buddy_thinking",
"buddy_angry"</t>
  </si>
  <si>
    <t>http://jira.v18cc.com/browse/VKIDS-3856</t>
  </si>
  <si>
    <t>OTP - Without request</t>
  </si>
  <si>
    <t>Verify error message when user tries to sign up without tapping on 'Send OTP' link:
 Steps:
 1. Launch Voot Kids app
 2. Tap on 'Join free for 30 Days' button
 3. Enter 10 digit mobile number, 4 digit OTP &amp; Password(Make sure not to tap on Send OTP link)
 4. Tap on Next button
 5. Observe the displayed message</t>
  </si>
  <si>
    <t>Appropriate error message 'Please initiate an OTP request first' should be displayed below Mobile Number field.</t>
  </si>
  <si>
    <t>Nocturne C# Minor 8</t>
  </si>
  <si>
    <t>VKIDS-3939
VKIOS-2510</t>
  </si>
  <si>
    <t>VK_2205</t>
  </si>
  <si>
    <t>Verify Download option is available in episode player:
Steps:
1. Launch Voot Kids app
2. Login/Sign up with valid credential
3. Play any episode. Let the playback start
4. Look for Download option</t>
  </si>
  <si>
    <t>Download option should be available in episode player</t>
  </si>
  <si>
    <t>https://app.zeplin.io/project/5ac5f1a650595036620957f3/screen/5ce5377a9544091df5b776a3</t>
  </si>
  <si>
    <t>VK_2206</t>
  </si>
  <si>
    <t>Download - Yet to Start State</t>
  </si>
  <si>
    <t>Verify the functionality when user taps on Download option for the 1st time from player:
Steps:
1. Launch Voot Kids app
2. Login/Sign up with valid credential
3. Play any episode. Let the playback start
4. Tap on Download option and observe the functionality</t>
  </si>
  <si>
    <t>Pop up message "All Downloaded content will be available in My Stuff section under the download section." should be displayed with OK button.
Note: 
OK button should be in orange color and should have curved edges
Titile 'DOWNLOAD' should be in capital letter</t>
  </si>
  <si>
    <t>https://app.zeplin.io/project/5ac5f1a650595036620957f3/screen/5ce5377cefa7aa1d3ff11092</t>
  </si>
  <si>
    <t>VK_2207</t>
  </si>
  <si>
    <t>Verify the functionality of OK button from Download pop up message:
Steps:
1. Launch Voot Kids app
2. Login/Sign up with valid credential
3. Play any episode. Let the playback start
4. Tap on Download option
5. Tap on OK button from pop up and observe</t>
  </si>
  <si>
    <t>Pop up should dismiss and download should initiate.</t>
  </si>
  <si>
    <t>VK_2208</t>
  </si>
  <si>
    <t>Download - In Progress State</t>
  </si>
  <si>
    <t>Verify the items displayed under My Stuff when user initiates download from player:
Steps:
1. Launch Voot Kids app
2. Login/Sign up with valid credential
3. Play any episode. Let the playback start
4. Tap on Download option
5. Tap on OK button from pop up
6. Close player and go to My Stuff - Download segmented tab
7. Observe the list of displayed downloaded episodes</t>
  </si>
  <si>
    <t>Initiated download content from player should appear under My Stuff - Downloads segmented tab also.</t>
  </si>
  <si>
    <t>VK_2209</t>
  </si>
  <si>
    <t>Verify the state of episode content in Download Episode screen once the download is initiated from player:
Steps:
1. Launch Voot Kids app
2. Login/Sign up with valid credential
3. Play any episode. Let the playback start
4. Tap on Download option
5. Tap on OK button from pop up
6. Close player and go to same episode show programme info
7. Tap on Download episodes link
8. Observe the UI of same episode</t>
  </si>
  <si>
    <t>Episode icon state should be in 'In Progress' state.</t>
  </si>
  <si>
    <t>VK_2210</t>
  </si>
  <si>
    <t>Verify UI of Download button when the download is in progress:
Steps:
1. Launch Voot Kids app
2. Login/Sign up with valid credential
3. Play any episode. Let the playback start
4. Tap on Download option
5. Tap on OK button from pop up
6. Observe the Download button UI once the download initiates</t>
  </si>
  <si>
    <t>Blue color icon should be displayed for Download option when download is in progress.</t>
  </si>
  <si>
    <t>https://app.zeplin.io/project/5ac5f1a650595036620957f3/screen/5ce5377ba03dad1de705bdf5</t>
  </si>
  <si>
    <t>VK_2211</t>
  </si>
  <si>
    <t>Verify the functionality when user taps on In progress download option:
Steps:
1. Launch Voot Kids app
2. Login/Sign up with valid credential
3. Play any episode. Let the playback start
4. Tap on Download option
5. Tap on OK button from pop up. Let the download start
6. Tap on In Progress download option &amp; observe</t>
  </si>
  <si>
    <t>Pop up message "Download is in progress. Do you wish to cancel your download" should be displayed with Yes and No buttons.
Note: 
1. Yes &amp; No buttons should be in orange color and should have curved edges
2. DOWNLOAD IN PROGRESS title should be in capital letter</t>
  </si>
  <si>
    <t>https://app.zeplin.io/project/5ac5f1a650595036620957f3/screen/5ce5377c54e6df1dff5fc0e8</t>
  </si>
  <si>
    <t>VK_2212</t>
  </si>
  <si>
    <t>Verify the functionality of No button from In Progress download pop up message:
Steps:
1. Launch Voot Kids app
2. Login/Sign up with valid credential
3. Play any episode. Let the playback start
4. Tap on Download option
5. Tap on OK button from pop up. Let the download start
6. Tap on In Progress download option
7. Tap on No button and observe the behavior</t>
  </si>
  <si>
    <t>Pop up should dismiss when user taps on No button from In Progress download pop up. And, also download should continue.</t>
  </si>
  <si>
    <t>VK_2213</t>
  </si>
  <si>
    <t>Verify the functionality of Yes button from In Progress download pop up message:
Steps:
1. Launch Voot Kids app
2. Login/Sign up with valid credential
3. Play any episode. Let the playback start
4. Tap on Download option
5. Tap on OK button from pop up. Let the download start
6. Tap on In Progress download option
7. Tap on Yes button and observe the behavior</t>
  </si>
  <si>
    <t>Pop up should dismiss and Download should get cancelled on tapping Yes button. 
Download icon state should change from 'in progress' to 'yet to start'.</t>
  </si>
  <si>
    <t>VK_2214</t>
  </si>
  <si>
    <t>Verify My Stuff - Downloads segmented tab updates when user cancel download from player:
Steps:
1. Launch Voot Kids app
2. Login/Sign up with valid credential
3. Play any episode. Let the playback start
4. Tap on Download option
5. Tap on OK button from pop up. Let the download start
6. Tap on In Progress download option
7. Tap on Yes button.
8. Close player and go to My Stuff - Downloads segmented tab
9. Observe the list of item displayed</t>
  </si>
  <si>
    <t>When user cancel download from player, same should be reflected under My Stuff - Download segmented tab(In progress content should get removed from My Stuff - Downloads segmented tab)</t>
  </si>
  <si>
    <t>VK_2215</t>
  </si>
  <si>
    <t>Download - Completely Downloaded</t>
  </si>
  <si>
    <t>Verify the UI of completely downloaded icon in episode player:
Steps:
1. Launch Voot Kids app
2. Login/Sign up with valid credential
3. Play any episode. Let the playback start
4. Tap on Download option
5. Tap on OK button from pop up. Let the download complete
6. Observe the UI of download icon after the download completion</t>
  </si>
  <si>
    <t>Download icon should be in grayed out state after download compeltion.</t>
  </si>
  <si>
    <t>https://app.zeplin.io/project/5ac5f1a650595036620957f3/screen/5ce53780e30c3a1e68670c59</t>
  </si>
  <si>
    <t>VK_2216</t>
  </si>
  <si>
    <t>Verify the behavior when user taps on download icon of already downloaded episode:
Steps:
1. Launch Voot Kids app
2. Login/Sign up with valid credential
3. Play any episode. Let the playback start
4. Tap on Download option
5. Tap on OK button from pop up. Let the download complete
6. Tap on Download icon and observe</t>
  </si>
  <si>
    <t>Pop up message "This episode is already downloaded. Please go to My Stuff section to check All your Downloads." should be displayed with a button OK.
Note:
1. Title 'VIDEO DOWNLOADED' should be in capital letter
2. OK button should be in orange color and should have curved edges</t>
  </si>
  <si>
    <t>https://app.zeplin.io/project/5ac5f1a650595036620957f3/screen/5ce5377da89ce71ddac805c0</t>
  </si>
  <si>
    <t>VK_2217</t>
  </si>
  <si>
    <t>Verify the functionality of OK button from completely downloaded pop up message:
Steps:
1. Launch Voot Kids app
2. Login/Sign up with valid credential
3. Play any episode. Let the playback start
4. Tap on Download option
5. Tap on OK button from pop up. Let the download complete
6. Tap on Download icon.
7. Tap on OK button from pop up and observe</t>
  </si>
  <si>
    <t>Pop up should dismiss</t>
  </si>
  <si>
    <t>VK_2218</t>
  </si>
  <si>
    <t>Verify My Stuff - Downloads segmented tab once the download completes from player:
Steps:
1. Launch Voot Kids app
2. Login/Sign up with valid credential
3. Play any episode. Let the playback start
4. Tap on Download option
5. Tap on OK button from pop up. Let the download complete
6. Close player and go to My Stuff - Download segmented tab
7. Observe the listed items</t>
  </si>
  <si>
    <t>Once the download complets from player, same should display under My Stuff - Download segmented tab</t>
  </si>
  <si>
    <t>VK_2219</t>
  </si>
  <si>
    <t>Verify the state of episode content in Download Episode screen once the download is initiated &amp; completed from player:
Steps:
1. Launch Voot Kids app
2. Login/Sign up with valid credential
3. Play any episode. Let the playback start
4. Tap on Download option
5. Tap on OK button from pop up. Let the download complete.
6. Close player and go to same episode show programme info
7. Tap on Download episodes link
8. Observe the UI of same episode</t>
  </si>
  <si>
    <t>Play icon should be displayed for completely downloaded episode</t>
  </si>
  <si>
    <t>VK_2220</t>
  </si>
  <si>
    <t>Verify the functionality when user taps on Download icon from 2nd time:
Pre Condition: Download should have already been initiated from player for any episode.
Steps:
1. Launch Voot Kids app
2. Login with valid credential
3. Play episode content
4. Tap on Download icon and observe</t>
  </si>
  <si>
    <t>User should not get any pop up message instead download should initiate.</t>
  </si>
  <si>
    <t>VK_2221</t>
  </si>
  <si>
    <t>Verify the state download icon in player when user initiates download from programme info and play the content:
Steps:
1. Launch Voot Kids app
2. Login with valid credential
3. Go to programme info of any show
4. Tap on Download Episodes link
5. Initiate download of any episode.
6. Tap on Back arrow and play the same episode from Episodes tray.
7. Observe the UI of download icon in Player</t>
  </si>
  <si>
    <t>In progress icon should be displayed in player.</t>
  </si>
  <si>
    <t>VK_2222</t>
  </si>
  <si>
    <t>Verify the state download icon in player when user initiates &amp; downloades show from programme info and play the content:
Steps:
1. Launch Voot Kids app
2. Login with valid credential
3. Go to programme info of any show
4. Tap on Download Episodes link
5. Initiate download of any episode. Wait till the download complete.
6. Tap on Back arrow and play the same episode from Episodes tray.
7. Observe the UI of download icon in Player</t>
  </si>
  <si>
    <t>Download icon should be in grayed out state in player.</t>
  </si>
  <si>
    <t>VK_2223</t>
  </si>
  <si>
    <t>Verify the state of download icon in player when user initiates download &amp; cancells the same from 'Download Episodes' screen from programme info and play the content:
Steps:
1. Launch Voot Kids app
2. Login with valid credential
3. Go to programme info of any show
4. Tap on Download Episodes link. Initiate download of any episode.
5. Play the same content and observe Download icon state.
6. Close the player and cancel the download from show programme info - Download Episodes screen.
7. Play the content again
8. Observe the UI of download icon in Player</t>
  </si>
  <si>
    <t>Post Step 5 - Download icon should be in "In Progress" state.
Post Step 7 - Download icon should be in "Yet to Download" state.</t>
  </si>
  <si>
    <t>Step 5 - https://app.zeplin.io/project/5ac5f1a650595036620957f3/screen/5ce5377ba03dad1de705bdf5
Step 7 - https://app.zeplin.io/project/5ac5f1a650595036620957f3/screen/5ce5377a9544091df5b776a3</t>
  </si>
  <si>
    <t>VK_2224</t>
  </si>
  <si>
    <t>Verify Download option is available in audio player:
Steps:
1. Launch Voot Kids app
2. Login/Sign up with valid credential
3. Play any audio. Let the playback start
4. Look for Download option</t>
  </si>
  <si>
    <t>Download option should be available in audio player</t>
  </si>
  <si>
    <t>https://app.zeplin.io/project/5ac5f1a650595036620957f3/screen/5ce53810bcb7511d687e2bc1</t>
  </si>
  <si>
    <t>VK_2225</t>
  </si>
  <si>
    <t>Verify the functionality when user taps on Download option for the 1st time from player:
Steps:
1. Launch Voot Kids app
2. Login/Sign up with valid credential
3. Play any audio. Let the playback start
4. Tap on Download option and observe the functionality</t>
  </si>
  <si>
    <t>Pop up message "All Downloaded content will be available in My Stuff section under the download section." should be displayed with OK button.
Note:
1. OK button should be in orange color and should have curved edges
2. Title 'DOWNLOAD' should be in capital letter</t>
  </si>
  <si>
    <t>https://app.zeplin.io/project/5ac5f1a650595036620957f3/screen/5ce538102d86001d8c05ab50</t>
  </si>
  <si>
    <t>VK_2226</t>
  </si>
  <si>
    <t>Verify the functionality of OK button from Download pop up message:
Steps:
1. Launch Voot Kids app
2. Login/Sign up with valid credential
3. Play any audio. Let the playback start
4. Tap on Download option
5. Tap on OK button from pop up and observe</t>
  </si>
  <si>
    <t>VK_2227</t>
  </si>
  <si>
    <t>Verify the items displayed under My Stuff when user initiates download from player:
Steps:
1. Launch Voot Kids app
2. Login/Sign up with valid credential
3. Play any audio. Let the playback start
4. Tap on Download option
5. Tap on OK button from pop up
6. Close player and go to My Stuff - Download segmented tab
7. Observe the list of displayed downloaded audio</t>
  </si>
  <si>
    <t>VK_2228</t>
  </si>
  <si>
    <t>Verify the state of audio content in Audio detail screen once the download is initiated from player:
Steps:
1. Launch Voot Kids app
2. Login/Sign up with valid credential
3. Play any audio. Let the playback start
4. Tap on Download option
5. Tap on OK button from pop up
6. Close player and go to same audio programme info
7. Observe download audio link</t>
  </si>
  <si>
    <t>Downloading Audio link should be displayed and should be tappable</t>
  </si>
  <si>
    <t>VK_2229</t>
  </si>
  <si>
    <t>Verify UI of Download button when the download is in progress:
Steps:
1. Launch Voot Kids app
2. Login/Sign up with valid credential
3. Play any audio. Let the playback start
4. Tap on Download option
5. Tap on OK button from pop up
6. Observe the Download button UI once the download initiates</t>
  </si>
  <si>
    <t>https://app.zeplin.io/project/5ac5f1a650595036620957f3/screen/5ce5380d156b3d1dd4ab867d</t>
  </si>
  <si>
    <t>Color verification of Download button in Audio Player</t>
  </si>
  <si>
    <t>VK_2230</t>
  </si>
  <si>
    <t>Verify the functionality when user taps on In progress download option:
Steps:
1. Launch Voot Kids app
2. Login/Sign up with valid credential
3. Play any audio. Let the playback start
4. Tap on Download option
5. Tap on OK button from pop up. Let the download start
6. Tap on In Progress download option &amp; observe</t>
  </si>
  <si>
    <t>Pop up message "Download is in progress. Do you wish to cancel your download" should be displayed with Yes and No buttons.
Note: 
1. Yes &amp; No buttons should be in orange color and should have curved edges
2. Title 'DOWNLOAD IN PROGRESS' should be in capital letter</t>
  </si>
  <si>
    <t>https://app.zeplin.io/project/5ac5f1a650595036620957f3/screen/5ce538105d01801e1c90484c</t>
  </si>
  <si>
    <t>VK_2231</t>
  </si>
  <si>
    <t>Verify the functionality of No button from In Progress download pop up message:
Steps:
1. Launch Voot Kids app
2. Login/Sign up with valid credential
3. Play any audio. Let the playback start
4. Tap on Download option
5. Tap on OK button from pop up. Let the download start
6. Tap on In Progress download option
7. Tap on No button and observe the behavior</t>
  </si>
  <si>
    <t>VK_2232</t>
  </si>
  <si>
    <t>Verify the functionality of Yes button from In Progress download pop up message:
Steps:
1. Launch Voot Kids app
2. Login/Sign up with valid credential
3. Play any audio. Let the playback start
4. Tap on Download option
5. Tap on OK button from pop up. Let the download start
6. Tap on In Progress download option
7. Tap on Yes button and observe the behavior</t>
  </si>
  <si>
    <t>Pop up should dismiss and Download should get cancelled on tapping Yes button.
Download icon state should change from 'in progress' to 'yet to start'.</t>
  </si>
  <si>
    <t>VK_2233</t>
  </si>
  <si>
    <t>Verify My Stuff - Downloads segmented tab updates when user cancel download from player:
Steps:
1. Launch Voot Kids app
2. Login/Sign up with valid credential
3. Play any audio. Let the playback start
4. Tap on Download option
5. Tap on OK button from pop up. Let the download start
6. Tap on In Progress download option
7. Tap on Yes button.
8. Close player and go to My Stuff - Downloads segmented tab
9. Observe the list of item displayed</t>
  </si>
  <si>
    <t>When user cancel download from player, same should be reflected under My Stuff - Download segmented tab. In Progress content should get removed from My Stuff - Downloads segmented tab.</t>
  </si>
  <si>
    <t>VK_2234</t>
  </si>
  <si>
    <t>Verify the UI of completely downloaded icon in audio player:
Steps:
1. Launch Voot Kids app
2. Login/Sign up with valid credential
3. Play any audio. Let the playback start
4. Tap on Download option
5. Tap on OK button from pop up. Let the download complete
6. Observe the UI of download icon after the download completion</t>
  </si>
  <si>
    <t>https://app.zeplin.io/project/5ac5f1a650595036620957f3/screen/5ce53810372bbb1d9e1c6b0b</t>
  </si>
  <si>
    <t>VK_2235</t>
  </si>
  <si>
    <t>Verify the behavior when user taps on download icon of already downloaded audio:
Steps:
1. Launch Voot Kids app
2. Login/Sign up with valid credential
3. Play any audio. Let the playback start
4. Tap on Download option
5. Tap on OK button from pop up. Let the download complete
6. Tap on Download icon and observe</t>
  </si>
  <si>
    <t>Pop up message "This audio is already downloaded. Please go to My Stuff section to check All your Downloads." should be displayed with a button OK.
Notes:
1. Title 'VIDEO DOWNLOADED' should be in capital letter
2. OK button should be in orange color and should have curved edges</t>
  </si>
  <si>
    <t>https://app.zeplin.io/project/5ac5f1a650595036620957f3/screen/5ce5380ea03dad1de705bf85</t>
  </si>
  <si>
    <t>VK_2236</t>
  </si>
  <si>
    <t>Verify the functionality of OK button from completely downloaded pop up message:
Steps:
1. Launch Voot Kids app
2. Login/Sign up with valid credential
3. Play any audio. Let the playback start
4. Tap on Download option
5. Tap on OK button from pop up. Let the download complete
6. Tap on Download icon.
7. Tap on OK button from pop up and observe</t>
  </si>
  <si>
    <t>tc10</t>
  </si>
  <si>
    <t>VK_2237</t>
  </si>
  <si>
    <t>Verify My Stuff - Downloads segmented tab once the download completes from player:
Steps:
1. Launch Voot Kids app
2. Login/Sign up with valid credential
3. Play any audio. Let the playback start
4. Tap on Download option
5. Tap on OK button from pop up. Let the download complete
6. Close player and go to My Stuff - Download segmented tab
7. Observe the listed items</t>
  </si>
  <si>
    <t>VK_2238</t>
  </si>
  <si>
    <t>Verify the state of audio content in Audio programme info screen once the download is initiated &amp; completed from player:
Steps:
1. Launch Voot Kids app
2. Login/Sign up with valid credential
3. Play any audio. Let the playback start
4. Tap on Download option
5. Tap on OK button from pop up. Let the download complete.
6. Close player and go to same audio programme info
7. Observe the UI of Download Audio link</t>
  </si>
  <si>
    <t>Text should change to 'Downloaded'</t>
  </si>
  <si>
    <t>VK_2239</t>
  </si>
  <si>
    <t>Verify the functionality when user taps on Download icon from 2nd time:
Pre Condition: Download should have already been initiated from player for any audio.
Steps:
1. Launch Voot Kids app
2. Login with valid credential
3. Play audio content
4. Tap on Download icon and observe</t>
  </si>
  <si>
    <t>VK_2240</t>
  </si>
  <si>
    <t>Verify the state download icon in player when user initiates download from programme info and play the content:
Steps:
1. Launch Voot Kids app
2. Login with valid credential
3. Go to programme info of any audio
4. Tap on Download Audio link. Let the download initiate 
5. Play the same content
6. Observe the UI of download icon in Player</t>
  </si>
  <si>
    <t>VK_2241</t>
  </si>
  <si>
    <t>Verify the state download icon in player when user initiates &amp; downloades audio from programme info and play the content:
Steps:
1. Launch Voot Kids app
2. Login with valid credential
3. Go to programme info of any audio
4. Tap on Download Audio link. Let the download initiate &amp; complete
5. Play the same content
6. Observe the UI of download icon in Player</t>
  </si>
  <si>
    <t>VK_2242</t>
  </si>
  <si>
    <t>Verify the state of download icon in player when user initiates download &amp; cancells the same from audio programme info and play the content:
Steps:
1. Launch Voot Kids app
2. Login with valid credential
3. Go to programme info of any audio
4. Tap on Download Audio link. Let the download initiate.
5. Play the same content and observe Download icon state.
6. Close the player and cancel the download from audio programme info.
7. Play the content again
8. Observe the UI of download icon in Player</t>
  </si>
  <si>
    <t>Step 5 - https://app.zeplin.io/project/5ac5f1a650595036620957f3/screen/5ce5380d156b3d1dd4ab867d
Step 7 - https://app.zeplin.io/project/5ac5f1a650595036620957f3/screen/5ce53810bcb7511d687e2bc1</t>
  </si>
  <si>
    <t>VK_2243</t>
  </si>
  <si>
    <t>Verify Download option is available in Movie player:
Steps:
1. Launch Voot Kids app
2. Login/Sign up with valid credential
3. Navigate to Search tab and search for any movie content/Navigate to Movies tray under watch tab 
4. Play the movie content.
5. Observe the Download icon in the movie player</t>
  </si>
  <si>
    <t>Download option should be available in Movie player</t>
  </si>
  <si>
    <t>VK_2244</t>
  </si>
  <si>
    <t>Verify the functionality when user taps on Download option for the 1st time from player:
Steps:
1. Launch Voot Kids app
2. Login/Sign up with valid credential
3. Play any movie. Let the playback start
4. Tap on Download option and observe the functionality</t>
  </si>
  <si>
    <t>VK_2245</t>
  </si>
  <si>
    <t>Verify the functionality of OK button from Download pop up message:
Steps:
1. Launch Voot Kids app
2. Login/Sign up with valid credential
3. Navigate to Search tab and search for any movie content/Navigate to Movies tray under watch tab
4. Play the movie content. Let the playback start
5. Tap on Download option
6. Tap on OK button from pop up and observe</t>
  </si>
  <si>
    <t>VK_2246</t>
  </si>
  <si>
    <t>Verify the items displayed under My Stuff when user initiates download from player:
Steps:
1. Launch Voot Kids app
2. Login/Sign up with valid credential
3. Navigate to Search tab and search for any movie content/Navigate to Movies tray under watch tab
4. Play any movie content. Let the playback start
5. Tap on Download option
6. Tap on OK button from pop up
7. Close player and go to My Stuff - Download segmented tab
8. Observe the list of displayed downloaded movie contents</t>
  </si>
  <si>
    <t>VK_2247</t>
  </si>
  <si>
    <t>Verify UI of Download button when the download is in progress:
Steps:
1. Launch Voot Kids app
2. Login/Sign up with valid credential
3. Navigate to Search tab and search for any movie content/Navigate to Movies tray under watch tab
3. Play any movie content. Let the playback start
4. Tap on Download option
5. Tap on OK button from pop up
6. Observe the Download button UI once the download initiates</t>
  </si>
  <si>
    <t>VK_2248</t>
  </si>
  <si>
    <t>Verify the functionality when user taps on In progress download option:
Steps:
1. Launch Voot Kids app
2. Login/Sign up with valid credential
3. Play any movie. Let the playback start
4. Tap on Download option
5. Tap on OK button from pop up. Let the download start
6. Tap on In Progress download option &amp; observe</t>
  </si>
  <si>
    <t>VK_2249</t>
  </si>
  <si>
    <t>Verify the functionality of No button from In Progress download pop up message:
Steps:
1. Launch Voot Kids app
2. Login/Sign up with valid credential
3. Play any movie. Let the playback start
4. Tap on Download option
5. Tap on OK button from pop up. Let the download start
6. Tap on In Progress download option
7. Tap on No button and observe the behavior</t>
  </si>
  <si>
    <t>VK_2250</t>
  </si>
  <si>
    <t>Verify the functionality of Yes button from In Progress download pop up message:
Steps:
1. Launch Voot Kids app
2. Login/Sign up with valid credential
3. Navigate to Search tab and search for any movie content/Navigate to Movies tray under watch tab
4. Play any movie content. Let the playback start
5. Tap on Download option
6. Tap on OK button from pop up. Let the download start
7. Tap on In Progress download option
8. Tap on Yes button and observe the behavior</t>
  </si>
  <si>
    <t>https://app.zeplin.io/project/5ac5f1a650595036620957f3/screen/5ce5377dcb8dd31e07e54589</t>
  </si>
  <si>
    <t>VK_2251</t>
  </si>
  <si>
    <t>Verify the behavior when user taps on download icon of already downloaded audio:
Steps:
1. Launch Voot Kids app
2. Login/Sign up with valid credential
3. Play any movie. Let the playback start
4. Tap on Download option
5. Tap on OK button from pop up. Let the download complete
6. Tap on Download icon and observe</t>
  </si>
  <si>
    <t>Pop up message "This movie is already downloaded. Please go to My Stuff section to check All your Downloads." should be displayed with a button OK.
Notes:
1. Title 'VIDEO DOWNLOADED' should be in capital letter
2. OK button should be in orange color and should have curved edges</t>
  </si>
  <si>
    <t>VK_2252</t>
  </si>
  <si>
    <t>Verify the functionality of OK button from completely downloaded pop up message:
Steps:
1. Launch Voot Kids app
2. Login/Sign up with valid credential
3. Play any movie. Let the playback start
4. Tap on Download option
5. Tap on OK button from pop up. Let the download complete
6. Tap on Download icon.
7. Tap on OK button from pop up and observe</t>
  </si>
  <si>
    <t>VK_2253</t>
  </si>
  <si>
    <t>Verify My Stuff - Downloads segmented tab once the download completes from player:
Steps:
1. Launch Voot Kids app
2. Login/Sign up with valid credential
3. Play any movie. Let the playback start
4. Tap on Download option
5. Tap on OK button from pop up. Let the download complete
6. Close player and go to My Stuff - Download segmented tab
7. Observe the listed items</t>
  </si>
  <si>
    <t>VK_2254</t>
  </si>
  <si>
    <t>Verify the state of Movie content in Movie detail screen once the download is initiated from player:
Steps:
1. Launch Voot Kids app
2. Login/Sign up with valid credential
3. Navigate to Search tab and search for any movie content/Navigate to Movies tray under watch tab
4. Play any Movie. Let the playback start
5. Tap on Download option
6. Tap on OK button from pop up
7. Close player and go to same Movie programme info
8. Observe download Movie link</t>
  </si>
  <si>
    <t>Downloading Movie link should be displayed and should be tappable</t>
  </si>
  <si>
    <t>VK_2255</t>
  </si>
  <si>
    <t>Verify the state of Movie content in Movie programme info screen once the download is initiated &amp; completed from player:
Steps:
1. Launch Voot Kids app
2. Login/Sign up with valid credential
3. Navigate to Search tab and search for any movie content/Navigate to Movies tray under watch tab
4. Play any Movie. Let the playback start
5. Tap on Download option
6. Tap on OK button from pop up. Let the download complete.
7. Close player and go to same Movie programme info
8. Observe the UI of Download Movie link</t>
  </si>
  <si>
    <t>VK_2256</t>
  </si>
  <si>
    <t>Verify the functionality when user taps on Download icon from 2nd time:
Pre Condition: Download should have already been initiated from player for any movie.
Steps:
1. Launch Voot Kids app
2. Login with valid credential
3. Play any movie content
4. Tap on Download icon and observe</t>
  </si>
  <si>
    <t>VK_2257</t>
  </si>
  <si>
    <t>Verify the state download icon in player when user initiates download from programme info and play the content:
Steps:
1. Launch Voot Kids app
2. Login with valid credential
3. Go to programme info of any movie
4. Tap on Download Movie link. Let the download initiate 
5. Play the same content
6. Observe the UI of download icon in Player</t>
  </si>
  <si>
    <t>VK_2258</t>
  </si>
  <si>
    <t>Verify the state download icon in player when user initiates &amp; downloades movie from programme info and play the content:
Steps:
1. Launch Voot Kids app
2. Login with valid credential
3. Go to programme info of any movie
4. Tap on Download Movie link. Let the download initiate &amp; complete
5. Play the same content
6. Observe the UI of download icon in Player</t>
  </si>
  <si>
    <t>VK_2259</t>
  </si>
  <si>
    <t>Verify the state of download icon in player when user initiates download &amp; cancells the same from movie programme info and play the content:
Steps:
1. Launch Voot Kids app
2. Login with valid credential
3. Go to programme info of any movie
4. Tap on Download link. Let the download initiate.
5. Play the same content and observe Download icon state.
6. Close the player and cancel the download from movie programme info.
7. Play the content again
8. Observe the UI of download icon in Player</t>
  </si>
  <si>
    <t>Step 5 - https://app.zeplin.io/project/5ac5f1a650595036620957f3/screen/5ce5377ec9ef1d1e371e2ed8
Step 7 - https://app.zeplin.io/project/5ac5f1a650595036620957f3/screen/5ce5377ec9ef1d1e371e2e86</t>
  </si>
  <si>
    <t>VK_2260</t>
  </si>
  <si>
    <t>Download Icon</t>
  </si>
  <si>
    <t>Verify Download icon availability in Reader:
Steps:
1. Launch Voot Kids app
2. Login/Sign up with valid credential
3. Navigate to any book programme info
4. Tap on Try button
5. Double tap on Reader and look for Downlaod icon</t>
  </si>
  <si>
    <t>Download icon should NOT be present in Reader</t>
  </si>
  <si>
    <t>VKIDS-3952
VKIOS-2511</t>
  </si>
  <si>
    <t>VK_2261</t>
  </si>
  <si>
    <t>Verify Welcome screen UI:
Steps:
1. Launch Voot Kids app
2. Observe UI of Welcome screen</t>
  </si>
  <si>
    <t>Welcome screen should display below mentioned items:
1. Voot Kids logo
2. Static images with a text
3.  Sign Up(in orange color) button - button should have curved edges
4. Message 'Already have an account? Login'(secton top should have curved layouts &amp; color should be in blue)
5. 4 pagination indicators
Note: Each static image should have a text
1st screen - Explore the world of Fun and Learning
2nd screen - World class content for kids under 10
3rd screen - A safe world for kids across devices &amp; a Parent Zone to monitor their activity
4th screen - Subscribe now to start your 30 day free trial
Note: Refer Zeplin links for static screen UI
Android: https://app.zeplin.io/project/5ac5f1a650595036620957f3/dashboard?seid=5ce7ced967b3d36e9f0cd3b9
iOS: https://app.zeplin.io/project/5b080dd3eba862456b2a56c3/dashboard?seid=5ce7cf98bcc3711dbc98a975</t>
  </si>
  <si>
    <t>1st static screen - https://app.zeplin.io/project/5ac5f1a650595036620957f3/screen/5ce7ceb1372bbb1d9e30ee56
2nd scren - https://app.zeplin.io/project/5ac5f1a650595036620957f3/screen/5ce7ceaf9628f81dfb1cf708
3rd screen - https://app.zeplin.io/project/5ac5f1a650595036620957f3/screen/5ce7ceb389a82e03ff8b613a 
4th screen - https://app.zeplin.io/project/5ac5f1a650595036620957f3/screen/5ce7ceae32999a29ab6bb76e</t>
  </si>
  <si>
    <t>VK_2262</t>
  </si>
  <si>
    <t>Verify the Auto scroll functionality in Welcome screen:
Steps:
1. Launch Voot Kids application. Splash screen is displayed.
2. Be on Welcome screen without performing any action
3. Observe the behavior</t>
  </si>
  <si>
    <t>Welcome screen pagination screens should auto rotate with an interval of 4 seconds. Rotation should happen in circular way( ie: Once the indicator reaches till end, then rotation should start from 1st)</t>
  </si>
  <si>
    <t>VK_2263</t>
  </si>
  <si>
    <t>Swipe</t>
  </si>
  <si>
    <t>Verify user is able to swipe welcome screen paginators:
Steps:
1. Launch Voot Kids application. Splash screen is displayed.
2. Try swiping welcome screen paginators
3. Observe the behavior</t>
  </si>
  <si>
    <t>User should be allowed to swipe welcome screen paginators from left to right or vice versa</t>
  </si>
  <si>
    <t>VK_2264</t>
  </si>
  <si>
    <t>Verify the functionality of Sign Up button present in Welcome screen:
1. Launch Voot Kids app
2. Tap on Sign Up button present in Welcome screen
3. Observe the redirection</t>
  </si>
  <si>
    <t>User should be taken to SIgn Up screen on tapping 'Sign Up' button</t>
  </si>
  <si>
    <t>VK_2265</t>
  </si>
  <si>
    <t>Verify the functionality of Login link present in Welcome screen:
1. Launch Voot Kids app
2. Tap on Login link present in Welcome screen
3. Observe the redirection</t>
  </si>
  <si>
    <t>User should be taken to Login screen on tapping Login' link.</t>
  </si>
  <si>
    <t>VKIDS-3147
VKIDS-3958
VKIOS-2512</t>
  </si>
  <si>
    <t>VK_2266</t>
  </si>
  <si>
    <t>Verify Sign Up screen UI:
 Steps:
 1. Launch Voot Kids app
 2. Tap on 'Sign Up' button
 3. Observe the navigated screen UI</t>
  </si>
  <si>
    <t>Sign Up screen should have below sections:
 1) Page Title - Sign Up
 2) Progress Path(1 Sign up- 2 Choose plan- 3 Explore)
 3) Text - Enter your details
 4) 3 mandatory fields - Mobile No, OTP &amp; Create Password(* symbol should be there for all 3 fields)
 5) Next button - in grey color(button should be in curved shape)
 6) Text - Already have an account? Login
 7) Privacy Policy link
 8) Back arrow
9. Login with Facebook and Google options
 Note:
 1) Message - 'Enter your 10 digit mobile number to generate OTP' should be displayed below Mobile No field
 2) Send OTP link next to Mobile No field(should be in greyed out state)
 3) Message - 'Minimum 6 characters' should be displayed below Create Password field</t>
  </si>
  <si>
    <t>https://docs.google.com/document/d/16hEXeRXw3kLGAgIFduz0QDDhcJ1gB-kyOqRq8nOHrkE/edit
 Page 2</t>
  </si>
  <si>
    <t>VKIDS-3958
VKIOS-2512</t>
  </si>
  <si>
    <t>VK_2267</t>
  </si>
  <si>
    <t>Facebook</t>
  </si>
  <si>
    <t>Verify the functionality of Facebook Option:
Steps:
 1. Launch Voot Kids app
 2.Tap on "Sign Up" button.
3. Tap on Facebook option &amp; sign up with valid credential
4. Observe the behavior</t>
  </si>
  <si>
    <t xml:space="preserve">User should be redirected to Facebook page and user should be able to sign up successfully.
User should be taken to profile creation screen and should be successfully able to craete a profile after sign up. </t>
  </si>
  <si>
    <t>https://app.zeplin.io/project/5ac5f1a650595036620957f3/screen/5ce7ceb689a82e03ff8b61a3</t>
  </si>
  <si>
    <t>VK_2268</t>
  </si>
  <si>
    <t>Verify the redirection when user sign up with FB account by using the same email which was used for Google sign up:
Pre Condition: Use must have signed up through Google option in VK before
Steps:
1. Launch Voot Kids app
2. Tap on "Sign Up" button
3. Tap on FB option
4. Use the same email ID which was used for Google sign up
5. Observe the redirection</t>
  </si>
  <si>
    <t>User should be taken to My Stuff screen when there is single profile associated to the signed in email id.
User should be taken to Select Profile screen when there are multiple profiles associated to the signed in email ID.
Note: In this case, UID should be same as Google account ID.</t>
  </si>
  <si>
    <t>VK_2269</t>
  </si>
  <si>
    <t>Verify the redirection when user sign up with FB account by using the same Mobile Number which was used for Traditional sign up:
Pre Condition: User must have Traditional VK account
Steps:
1. Launch Voot Kids app
2. Tap on "Sign Up" button
3. Tap on FB option
4. Use the same Mobile Number which was used for Traditional sign up
5. Observe the redirection</t>
  </si>
  <si>
    <t>User should be taken to My Stuff screen when there is single profile associated to the signed in mobile number.
User should be taken to Select Profile screen when there are multiple profiles associated to the signed in mobile number.
Note: In this case, UID should be same as Traditional account ID.</t>
  </si>
  <si>
    <t>VK_2270</t>
  </si>
  <si>
    <t>Verify the redirection when user sign up with FB account by using the same Email ID which was used for Traditional sign up:
Pre Condition: User must have Traditional VK account and email ID should be tagged to this account
Steps:
1. Launch Voot Kids app
2. Tap on "Sign Up" button
3. Tap on FB option
4. Use the same Email ID which was used tagged with Traditional sign up account
5. Observe the redirection</t>
  </si>
  <si>
    <t>User should be taken to My Stuff screen when there is single profile associated to the signed in email ID.
User should be taken to Select Profile screen when there are multiple profiles associated to the signed in Email ID.
Note: In this case, UID should be same as Traditional account ID.</t>
  </si>
  <si>
    <t>VK_2271</t>
  </si>
  <si>
    <t xml:space="preserve">Google </t>
  </si>
  <si>
    <t>Verify the functionality of Google Option:
Steps:
 1. Launch Voot Kids app
 2.Tap on "Sign Up" button.
 3. Tap on Google option &amp; sign up with valid credential
 4. Observe the redirection</t>
  </si>
  <si>
    <t xml:space="preserve">User should be redirected to Google page and user should be able to sign up successfully.
User should be taken to profile creation screen and should be successfully able to craete a profile after sign up. </t>
  </si>
  <si>
    <t>VKIDS-51
VKIDS-3958
VKIOS-2512</t>
  </si>
  <si>
    <t>VK_2272</t>
  </si>
  <si>
    <t>Verify the UI for login screen
 Steps:
 1. Launch Voot Kids app
 2. Tap on "Login" option at the botton of Welcome screen
 3. Observe the UI</t>
  </si>
  <si>
    <t>The login screen should have following :-
 1. Screen title - "LOGIN" at the top of screen with bold letters
 2. "Enter your details" written at the bottom of "login" text in grey color
 3. Back button the top left(arrow should be in orange color and background should be in white color)
 4. "Mobile No" field
 5. "Password" field with "eye icon" button 
 6. "Login" button in orange color(should have curved edges)
 7. "Forgot Password" link in orange color
 8. "----OR-----" text below "Forgot Password" link underlined
 9. Login with Facebook &amp; Google options
 10. Not a member ? Sign Up (link) - Not a member should be in grey color and Sign Up in orange link underlined
 Note: Page should have grey background.</t>
  </si>
  <si>
    <t>https://app.zeplin.io/project/5ac5f1a650595036620957f3/screen/5cefbbb7ff418a1e46138c75
https://app.zeplin.io/project/5ac5f1a650595036620957f3/screen/5cefbbb62c7c2d1dc84eecb9</t>
  </si>
  <si>
    <t>VK_2273</t>
  </si>
  <si>
    <t>Verify the the "Login" button functionality by giving valid Mobile number in login screen
 Steps:
 1. Launch Voot Kids app
 2. Navigate to login screen by tapping on Login link from Welcome screen.
 3. Enter valid Mobile number in "Mobile number" field.
 4. Give valid password.
 5. Tap on Login button.
 6. Observe the behaviour</t>
  </si>
  <si>
    <t>For the user who has multiple profiles - should navigate to Select Profile screen.
 For the user who has a single profile - should navigate to My Stuff screen.</t>
  </si>
  <si>
    <t>VK_2274</t>
  </si>
  <si>
    <t>Verify the redirection when user sign up with Google account by using the same email which was used for FB sign up:
Pre Condition: Use must have signed up through FB option in VK before
Steps:
1. Launch Voot Kids app
2. Tap on "Sign Up" button
3. Tap on Google option
4. Use the same email ID which was used for FB sign up
5. Observe the redirection</t>
  </si>
  <si>
    <t>User should be taken to My Stuff screen when there is single profile associated to the signed in email id.
User should be taken to Select Profile screen when there are multiple profiles associated to the signed in email ID.
Note: In this case, UID should be same as FB ID.</t>
  </si>
  <si>
    <t>VK_2275</t>
  </si>
  <si>
    <t>Verify the redirection when user sign up with Google account by using the same Email ID which was used for Traditional sign up:
Pre Condition: User must have Traditional VK account and email ID should be tagged to this account
Steps:
1. Launch Voot Kids app
2. Tap on "Sign Up" button
3. Tap on Google option
4. Use the same Email ID which was used tagged with Traditional sign up account
5. Observe the redirection</t>
  </si>
  <si>
    <t>VK_2276</t>
  </si>
  <si>
    <t>Traditional</t>
  </si>
  <si>
    <t>Verify the behavior when user sign up with Traditional account by using the same Mobile number which was used for FB sign up:
Pre Condition: User must have created VK account through FB.
Steps:
1. Launch Voot Kids app
2. Tap on "Sign Up" button
3. Enter Mobile Number which was used for FB sign up in Mobile Number field.
4. Tap on Send OTP link
5. Observe the behavior</t>
  </si>
  <si>
    <t>Appropriate message "This mobile number is already registered with us" should be displayed below Mobile Number field.</t>
  </si>
  <si>
    <t>VK_2277</t>
  </si>
  <si>
    <t>Add Email - FB User</t>
  </si>
  <si>
    <t>Verify if user has an option to Add Email post FB sign up:
Steps:
1. Launch Voot Kids app
2. Sign Up with Facebook - Mobile Number
3. Go to Settings - Account
4. Look for Add Email option</t>
  </si>
  <si>
    <t>V18 to answer</t>
  </si>
  <si>
    <t>VK_2278</t>
  </si>
  <si>
    <t>Update Email - FB User</t>
  </si>
  <si>
    <t>Verify if user has an option to update Email post FB sign up:
Steps:
1. Launch Voot Kids app
2. Sign up with Facebook - Email
3. Go to Settings - Account
4. Look for Email update option
5. Update email ID and observe the behavior</t>
  </si>
  <si>
    <t>Email Update option should  be available for FB users and user should be able to update their email ID.</t>
  </si>
  <si>
    <t>VK_2279</t>
  </si>
  <si>
    <t>Update Email - Google User</t>
  </si>
  <si>
    <t>Verify if user has an option to update Email post Google sign up:
Steps:
1. Launch Voot Kids app
2. Sign up with Google
3. Go to Settings - Account
4. Look for Email update option
5. Update Email ID and observe the behavior</t>
  </si>
  <si>
    <t>Email Update option should  be available for Google users and user should be able to update their email ID.</t>
  </si>
  <si>
    <t>VK_2280</t>
  </si>
  <si>
    <t>Verify the functionality of Facebook login:
Steps:
1. Launch Voot Kids app
2. Tap on Login option from Welcome screen
3. Tap on Facebook button
4. Observe the functionality</t>
  </si>
  <si>
    <t>User should be taken to FB page and should able to login successfully.
post successful login - 
If user has single profile - User should be taken to My Stuff
If user has multiple profile - User should be taken to Select Profile screen</t>
  </si>
  <si>
    <t>https://app.zeplin.io/project/5ac5f1a650595036620957f3/screen/5cefbbb7ff418a1e46138c75
https://app.zeplin.io/project/5ac5f1a650595036620957f3/screen/5cefbbb62c7c2d1dc84eecb9</t>
  </si>
  <si>
    <t>VK_2281</t>
  </si>
  <si>
    <t>Verify the redirection when user sign in with FB account by using the same email which was used for Google sign in:
Pre Condition: Use must have signed in through Google option in VK before
Steps:
1. Launch Voot Kids app
2. Tap on "Login option from Welcome screen
3. Tap on FB option
4. Use the same email ID which was used for Google sign in
5. Observe the redirection</t>
  </si>
  <si>
    <t>VK_2282</t>
  </si>
  <si>
    <t>Verify the redirection when user sign in with FB account by using the same Mobile Number which was used for Traditional sign in:
Pre Condition: User must have Traditional VK account
Steps:
1. Launch Voot Kids app
2. Tap on Login link from Welcome screen
3. Tap on FB option
4. Use the same Mobile Number which was used for Traditional sign in
5. Observe the redirection</t>
  </si>
  <si>
    <t>VK_2283</t>
  </si>
  <si>
    <t>Verify the redirection when user sign in with FB account by using the same Email ID which was used for Traditional sign in:
Pre Condition: User must have Traditional VK account and email ID should be tagged to this account
Steps:
1. Launch Voot Kids app
2. Tap on Login link from Welcome screen
3. Tap on FB option
4. Use the same Email ID which was used tagged with Traditional account
5. Observe the redirection</t>
  </si>
  <si>
    <t>VK_2284</t>
  </si>
  <si>
    <t>Verify the functionality of Google login:
Steps:
1. Launch Voot Kids app
2. Tap on Login option from Welcome screen
3. Tap on Google button
4. Observe the functionality</t>
  </si>
  <si>
    <t>User should be taken to Google page and should able to login successfully.
post successful login - 
If user has single profile - User should be taken to My Stuff
If user has multiple profile - User should be taken to Select Profile screen</t>
  </si>
  <si>
    <t>VK_2285</t>
  </si>
  <si>
    <t>Verify the redirection when user sign in with Google account by using the same email which was used for FB sign in:
Pre Condition: Use must have signed in through FB option in VK before
Steps:
1. Launch Voot Kids app
2. Tap on Login option from Welcome screen
3. Tap on Google option
4. Use the same email ID which was used for FB sign in
5. Observe the redirection</t>
  </si>
  <si>
    <t>VK_2286</t>
  </si>
  <si>
    <t>Verify the redirection when user sign in with Google account by using the same Email ID which was used for Traditional sign in:
Pre Condition: User must have Traditional VK account and email ID should be tagged to this account
Steps:
1. Launch Voot Kids app
2. Tap on Login link from Welcome screen
3. Tap on Google option
4. Use the same Email ID which was tagged with Traditional sign in account
5. Observe the redirection</t>
  </si>
  <si>
    <t>VK_2287</t>
  </si>
  <si>
    <t>Verify the behavior when user login with Traditional account by using the same Mobile number which was used for FB sign in:
Pre Condition: User must have created VK account through FB.
Steps:
1. Launch Voot Kids app
2. Tap on Login option from Welcome screen
3. Enter Mobile Number which was used for FB sign in.
4. Observe the behavior</t>
  </si>
  <si>
    <t>User should be taken to My Stuff screen when there is single profile associated to the signed in Mobile Number.
User should be taken to Select Profile screen when there are multiple profiles associated to the signed in Mobile number.
Note: In this case, UID should be same as FB account ID.</t>
  </si>
  <si>
    <t>VKIDS-4151</t>
  </si>
  <si>
    <t>VK_2288</t>
  </si>
  <si>
    <t>Reset Password - Facebook</t>
  </si>
  <si>
    <t>Verify if user has an option to reset the password post FB sign in:
Steps:
1. Launch Voot Kids app
2. Login with Facebook
3. Go to Settings - Account
4. Tap on Reset Password and observe the behavior</t>
  </si>
  <si>
    <t>Pop up message should be displayed on selecting reset password option.
Title - "Reset Password" 
Message - "You cannot reset your password if you logged in via Facebook or Google."
CTA - OK
Pop up should dismiss on tapping OK button</t>
  </si>
  <si>
    <t>VK_2289</t>
  </si>
  <si>
    <t>Reset Password - Google</t>
  </si>
  <si>
    <t>Verify if user has an option to reset the password post Google sign in:
Steps:
1. Launch Voot Kids app
2. Login with Google
3. Go to Settings - Account
4. Tap on Reset Password and observe the behavior</t>
  </si>
  <si>
    <t>VKIDS-4138</t>
  </si>
  <si>
    <t>VK_2290</t>
  </si>
  <si>
    <t>Reset PIN - Facebook</t>
  </si>
  <si>
    <t>Verify Reset PIN functionality for FB users:
Steps:
1. Launch Voot Kids app
2. Login with FB account
3. Go to Settings - Account - Reset PIN
4. Enter valid data in current PIN, new PIn &amp; Confirm New PIN fields and tap on Save
5. Observe the behavior</t>
  </si>
  <si>
    <t>User should be able to reset the PIN successfully. And, user should be able to enter Parent Zone with the reset PIN from next navigation</t>
  </si>
  <si>
    <t>VK_2291</t>
  </si>
  <si>
    <t>Reset PIN - Google</t>
  </si>
  <si>
    <t>Verify Reset PIN functionality for Google users:
Steps:
1. Launch Voot Kids app
2. Login with Google account
3. Go to Settings - Account - Reset PIN
4. Enter valid data in current PIN, new PIn &amp; Confirm New PIN fields and tap on Save
5. Observe the behavior</t>
  </si>
  <si>
    <t>VK_2292</t>
  </si>
  <si>
    <t>Forgot PIN - Facebook</t>
  </si>
  <si>
    <t>Verify Forgot PIN functionality for FB users:
Steps:
1. Launch Voot Kids app
2. Login with FB account
3. Go to Settings - Account - Reset PIN
4. Tap on Forgot PIN link. Observe the behavior</t>
  </si>
  <si>
    <t>Pop up message should be displayed on tapping 'Forgot PIN' link.
Pop Up title - FORGOT PIN
Sub text - If you have forgotten your PIN. We can send you an SMS or email to reset your PIN. Do you want to reset your PIN?
Button - YES &amp; NO
Note: Both the buttons should be in orange color and should have curved edges. Also, pop up edges should be in curved shape</t>
  </si>
  <si>
    <t>VK_2293</t>
  </si>
  <si>
    <t>Verify the functionality of NO button from Forgot PIN pop up for FB users:
Steps:
1. Launch Voot Kids app
2. Login with FB account
3. Go to Settings - Account - Reset PIN
4. Tap on Forgot PIN link. 
5. Tap on NO button and observe the functionality</t>
  </si>
  <si>
    <t>Forgot PIN pop up should dismiss on tapping NO button.</t>
  </si>
  <si>
    <t>VK_2294</t>
  </si>
  <si>
    <t>Verify the functionality of YES button from Forgot PIN pop up for FB users:
Steps:
1. Launch Voot Kids app
2. Login with FB account
3. Go to Settings - Account - Reset PIN
4. Tap on Forgot PIN link. 
5. Tap on YES button and observe the functionality</t>
  </si>
  <si>
    <t>Below toast msg should be displayed post confirming YES. Also, PIN should be delivered to mobile/email ID based on login.
If logged in with FB Mobile Number: "We have sent you a temporary PIN on your registered mobile."
if logged in with FB Email: "We have sent you a temporary PIN on your registered email address."</t>
  </si>
  <si>
    <t>VK_2295</t>
  </si>
  <si>
    <t>Verify user is able to reset the PIN with the received PIN from Forgot PIN flow for FB users:
Steps:
1. Launch Voot Kids app
2. Login with FB account
3. Go to Settings - Account - Reset PIN
4. Tap on Forgot PIN link. 
5. Tap on YES button
6. Enter the received PIN in 'Current PIN' field
7. Enter data in new &amp; confirm PIN field
8. Tap on Save and observe</t>
  </si>
  <si>
    <t>User should be able to reset the PIN with the received PIN from Forgot PIN flow.</t>
  </si>
  <si>
    <t>VK_2296</t>
  </si>
  <si>
    <t>Forgot PIN - Google</t>
  </si>
  <si>
    <t>Verify Forgot PIN functionality for Google users:
Steps:
1. Launch Voot Kids app
2. Login with Google account
3. Go to Settings - Account - Reset PIN
4. Tap on Forgot PIN link. Observe the behavior</t>
  </si>
  <si>
    <t>VK_2297</t>
  </si>
  <si>
    <t>Verify the functionality of NO button from Forgot PIN pop up for Google users:
Steps:
1. Launch Voot Kids app
2. Login with Google account
3. Go to Settings - Account - Reset PIN
4. Tap on Forgot PIN link. 
5. Tap on NO button and observe the functionality</t>
  </si>
  <si>
    <t>VK_2298</t>
  </si>
  <si>
    <t>Verify the functionality of YES button from Forgot PIN pop up for Google users:
Steps:
1. Launch Voot Kids app
2. Login with Google account
3. Go to Settings - Account - Reset PIN
4. Tap on Forgot PIN link. 
5. Tap on YES button and observe the functionality</t>
  </si>
  <si>
    <t>Below toast msg should be displayed post confirming YES. Also, PIN should be delivered to email ID.
"We have sent you a temporary PIN on your registered email address."</t>
  </si>
  <si>
    <t>VK_2299</t>
  </si>
  <si>
    <t>Verify user is able to reset the PIN with the received PIN from Forgot PIN flow for Google users:
Steps:
1. Launch Voot Kids app
2. Login with Google account
3. Go to Settings - Account - Reset PIN
4. Tap on Forgot PIN link. 
5. Tap on YES button
6. Enter the received PIN in 'Current PIN' field
7. Enter data in new &amp; confirm PIN field
8. Tap on Save and observe</t>
  </si>
  <si>
    <t>VK_2300</t>
  </si>
  <si>
    <t>Verify Forgot PIN functionality for FB users:
Steps:
1. Launch Voot Kids app
2. Login with FB account
3. Go to Profile - Parent Zone
4. Tap on Forgot PIN link. Observe the behavior</t>
  </si>
  <si>
    <t>VK_2301</t>
  </si>
  <si>
    <t>Verify the functionality of NO button from Forgot PIN pop up for FB users:
Steps:
1. Launch Voot Kids app
2. Login with FB account
3. Go to Profile - Parent Zone
4. Tap on Forgot PIN link. 
5. Tap on NO button and observe the functionality</t>
  </si>
  <si>
    <t>VK_2302</t>
  </si>
  <si>
    <t>Verify the functionality of YES button from Forgot PIN pop up for FB users:
Steps:
1. Launch Voot Kids app
2. Login with FB account
3. Go to Profile - Parent Zone
4. Tap on Forgot PIN link. 
5. Tap on YES button and observe the functionality</t>
  </si>
  <si>
    <t>VK_2303</t>
  </si>
  <si>
    <t>Verify user is able to reset the PIN with the received PIN from Forgot PIN flow for FB users:
Steps:
1. Launch Voot Kids app
2. Login with FB account
3. Go to Profile - Parent Zone
4. Tap on Forgot PIN link. 
5. Tap on YES button
6. Enter the received PIN in 'Current PIN' field
7. Enter data in new &amp; confirm PIN field
8. Tap on Save and observe</t>
  </si>
  <si>
    <t>VK_2304</t>
  </si>
  <si>
    <t>Verify Forgot PIN functionality for Google users:
Steps:
1. Launch Voot Kids app
2. Login with Google account
3. Go to Profile - Parent Zone
4. Tap on Forgot PIN link. Observe the behavior</t>
  </si>
  <si>
    <t>VK_2305</t>
  </si>
  <si>
    <t>Verify the functionality of NO button from Forgot PIN pop up for Google users:
Steps:
1. Launch Voot Kids app
2. Login with Google account
3. Go to Profile - Parent Zone
4. Tap on Forgot PIN link. 
5. Tap on NO button and observe the functionality</t>
  </si>
  <si>
    <t>VK_2306</t>
  </si>
  <si>
    <t>Verify the functionality of YES button from Forgot PIN pop up for Google users:
Steps:
1. Launch Voot Kids app
2. Login with Google account
3. Go to Profile - Parent Zone
4. Tap on Forgot PIN link. 
5. Tap on YES button and observe the functionality</t>
  </si>
  <si>
    <t>VK_2307</t>
  </si>
  <si>
    <t>Verify user is able to reset the PIN with the received PIN from Forgot PIN flow for Google users:
Steps:
1. Launch Voot Kids app
2. Login with Google account
3. Go to Profile - Parent Zone
4. Tap on Forgot PIN link. 
5. Tap on YES button
6. Enter the received PIN in 'Current PIN' field
7. Enter data in new &amp; confirm PIN field
8. Tap on Save and observe</t>
  </si>
  <si>
    <t>VKIDS-3986
VKIOS-2508</t>
  </si>
  <si>
    <t>VK_2308</t>
  </si>
  <si>
    <t>Verify the functionality when user taps on Favorite icon from audio programme info for the 1st time:
Steps:
1. Launch Voot Kids app
2. Sign up with valid credential
3. Tap on any Audio story card
4. Tap on Favorite icon
5. Observe the behavior</t>
  </si>
  <si>
    <t>"Added to Favorites" pop up message should be displayed when user taps on Favorite icon.
Pop up should show a message - "All your favorites contents are available under My Stuff section." with a OK button.</t>
  </si>
  <si>
    <t>https://app.zeplin.io/project/5ac5f1a650595036620957f3/screen/5cdeb3fa4c2e6c1db0551bb1
https://app.zeplin.io/project/5ac5f1a650595036620957f3/screen/5cdeb40196f9892aa0d7bba3</t>
  </si>
  <si>
    <t>VK_2309</t>
  </si>
  <si>
    <t>Verify the functionality of OK button from Favorite pop up for an audio card:
Steps:
1. Launch Voot Kids app
2. Sign up with valid credential
3. Tap on any audio card
4. Tap on Favorite icon
5. Tap on OK button from pop up
6. Observe the behavior</t>
  </si>
  <si>
    <t>Pop up should get dismissed and favorite icon should get filled and also the audio card should get favorited.</t>
  </si>
  <si>
    <t>VK_2310</t>
  </si>
  <si>
    <t>Verify the functionality when user taps on Favorite icon from audio programme info from 2nd time onwards:
Pre Condition: User should have already favorited any audio from programme info
Steps:
1. Launch Voot Kids app
2. Login with valid credential
3. Tap on any Audio card
4. Tap on Favorite icon
5. Observe the behavior</t>
  </si>
  <si>
    <t>Favorite icon should get filled and also the audio card should get favorited.
User should not get any pop up message.</t>
  </si>
  <si>
    <t>VK_2311</t>
  </si>
  <si>
    <t>Verify the functionality when user taps on Favorite icon from book programme info for the 1st time:
Steps:
1. Launch Voot Kids app
2. Sign up with valid credential
3. Tap on any Ebook card
4. Tap on Favorite icon
5. Observe the behavior</t>
  </si>
  <si>
    <t>VK_2312</t>
  </si>
  <si>
    <t>Verify the functionality of OK button from Favorite pop up for an ebook card:
Steps:
1. Launch Voot Kids app
2. Sign up with valid credential
3. Tap on any Ebook card
4. Tap on Favorite icon
5. Tap on OK button from pop up
6. Observe the behavior</t>
  </si>
  <si>
    <t>Pop up should get dismissed and favorite icon should get filled and also the ebook card should get favorited.</t>
  </si>
  <si>
    <t>VK_2313</t>
  </si>
  <si>
    <t>Verify the functionality when user taps on Favorite icon from ebook programme info from 2nd time onwards:
Pre Condition: User should have already favorited any ebook from programme info
Steps:
1. Launch Voot Kids app
2. Login with valid credential
3. Tap on any Ebook card
4. Tap on Favorite icon
5. Observe the behavior</t>
  </si>
  <si>
    <t>Favorite icon should get filled and also the ebook card should get favorited.
User should not get any pop up message.</t>
  </si>
  <si>
    <t>VK_2314</t>
  </si>
  <si>
    <t>Verify the functionality when user taps on Favorite icon from movie programme info for the 1st time:
Steps:
1. Launch Voot Kids app
2. Sign up with valid credential
3. Tap on any Movie card
4. Tap on Favorite icon
5. Observe the behavior</t>
  </si>
  <si>
    <t>VK_2315</t>
  </si>
  <si>
    <t>Verify the functionality of OK button from Favorite pop up for a movie card:
Steps:
1. Launch Voot Kids app
2. Sign up with valid credential
3. Tap on any Movie card
4. Tap on Favorite icon
5. Tap on OK button from pop up
6. Observe the behavior</t>
  </si>
  <si>
    <t>Pop up should get dismissed and favorite icon should get filled and also the movie card should get favorited.</t>
  </si>
  <si>
    <t>VK_2316</t>
  </si>
  <si>
    <t>Verify the functionality when user taps on Favorite icon from movie programme info from 2nd time onwards:
Pre Condition: User should have already favorited any movie from programme info
Steps:
1. Launch Voot Kids app
2. Login with valid credential
3. Tap on any Movie card
4. Tap on Favorite icon
5. Observe the behavior</t>
  </si>
  <si>
    <t>Favorite icon should get filled and also the movie card should get favorited.
User should not get any pop up message.</t>
  </si>
  <si>
    <t>VK_2317</t>
  </si>
  <si>
    <t>Verify the functionality when user taps on Favorite icon from episode player for the 1st time:
Steps:
1. Launch Voot Kids app
2. Sign up with valid credential
3. Tap on any episode card. Let the playback initiate.
4. Tap on Favorite icon
5. Observe the behavior</t>
  </si>
  <si>
    <t>https://app.zeplin.io/project/5ac5f1a650595036620957f3/screen/5cdeb3f939f2e51e01effb6a
https://app.zeplin.io/project/5ac5f1a650595036620957f3/screen/5cdeb3fd7a89412a9461fdb1</t>
  </si>
  <si>
    <t>VK_2318</t>
  </si>
  <si>
    <t>Verify the functionality of OK button from Favorite pop up for an episode content:
Steps:
1. Launch Voot Kids app
2. Sign up with valid credential
3. Tap on any episode card. Let the playback start.
4. Tap on Favorite icon
5. Tap on OK button from pop up
6. Observe the behavior</t>
  </si>
  <si>
    <t>Pop up should get dismissed and favorite icon should get filled and also the episode card should get favorited.</t>
  </si>
  <si>
    <t>VK_2319</t>
  </si>
  <si>
    <t>Verify the functionality when user taps on Favorite icon from episode player from 2nd content onwards:
Pre Condition: User should have already favorited any episode content from player
Steps:
1. Launch Voot Kids app
2. Login with valid credential
3. Tap on any episode card. Let the playback start.
4. Tap on Favorite icon
5. Observe the behavior</t>
  </si>
  <si>
    <t>Favorite icon should get filled and also episode content should get favorited.
User should not get any pop up message.</t>
  </si>
  <si>
    <t>VK_2320</t>
  </si>
  <si>
    <t>Verify the functionality when user taps on Favorite icon from movie player for the 1st time:
Steps:
1. Launch Voot Kids app
2. Sign up with valid credential
3. Tap on any movie card. Let the playback initiate.
4. Tap on Favorite icon
5. Observe the behavior</t>
  </si>
  <si>
    <t>VK_2321</t>
  </si>
  <si>
    <t>Verify the functionality of OK button from Favorite pop up for an movie content:
Steps:
1. Launch Voot Kids app
2. Sign up with valid credential
3. Tap on any movie card. Let the playback start.
4. Tap on Favorite icon
5. Tap on OK button from pop up
6. Observe the behavior</t>
  </si>
  <si>
    <t>Pop up should get dismissed and favorite icon should get filled and also tmovie content should get favorited.</t>
  </si>
  <si>
    <t>VK_2322</t>
  </si>
  <si>
    <t>Verify the functionality when user taps on Favorite icon from movie player from 2nd content onwards:
Pre Condition: User should have already favorited any movie content from Player.
Steps:
1. Launch Voot Kids app
2. Login with valid credential
3. Tap on any movie card. Let the playback start.
4. Tap on Favorite icon
5. Observe the behavior</t>
  </si>
  <si>
    <t>Favorite icon should get filled and also movie content should get favorited.
User should not get any pop up message.</t>
  </si>
  <si>
    <t>VK_2323</t>
  </si>
  <si>
    <t>Verify the functionality when user taps on Favorite icon from audio player for the 1st time:
Steps:
1. Launch Voot Kids app
2. Sign up with valid credential
3. Tap on any audio card. Let the playback initiate.
4. Tap on Favorite icon
5. Observe the behavior</t>
  </si>
  <si>
    <t>https://app.zeplin.io/project/5ac5f1a650595036620957f3/screen/5cdeb3fc3137451de91a07c2
https://app.zeplin.io/project/5ac5f1a650595036620957f3/screen/5cdeb406e78c7d1e3d059378</t>
  </si>
  <si>
    <t>VK_2324</t>
  </si>
  <si>
    <t>Verify the functionality of OK button from Favorite pop up for an Audio content:
Steps:
1. Launch Voot Kids app
2. Sign up with valid credential
3. Tap on any Audio card. Let the playback start.
4. Tap on Favorite icon
5. Tap on OK button from pop up
6. Observe the behavior</t>
  </si>
  <si>
    <t>Pop up should get dismissed and favorite icon should get filled and also audio content should get favorited.</t>
  </si>
  <si>
    <t>VK_2325</t>
  </si>
  <si>
    <t>Verify the functionality when user taps on Favorite icon from Audio player from 2nd content onwards:
Pre Condition: User should have already favorited any audio content from Player.
Steps:
1. Launch Voot Kids app
2. Login with valid credential
3. Tap on any audio card. Let the playback start.
4. Tap on Favorite icon
5. Observe the behavior</t>
  </si>
  <si>
    <t>Favorite icon should get filled and also audio content should get favorited.
User should not get any pop up message.</t>
  </si>
  <si>
    <t>VK_2326</t>
  </si>
  <si>
    <t>Verify the functionality when user taps on Favorite icon from Reader for the 1st time:
Steps:
1. Launch Voot Kids app
2. Sign up with valid credential
3. Tap on any book card. Let the book open.
4. Double tap on Reader to get controls
5. Tap on Favorite icon
6. Observe the behavior</t>
  </si>
  <si>
    <t>VK_2327</t>
  </si>
  <si>
    <t>Verify the functionality of OK button from Favorite pop up for an Ebook:
Steps:
1. Launch Voot Kids app
2. Sign up with valid credential
3. Tap on any Ebook card. Let the book open
4. Double tap on Reader to get controls.
5. Tap on Favorite icon
6. Tap on OK button from pop up
7. Observe the behavior</t>
  </si>
  <si>
    <t>Pop up should get dismissed and favorite icon should get filled and also ebook should get favorited.</t>
  </si>
  <si>
    <t>VK_2328</t>
  </si>
  <si>
    <t>Verify the functionality when user taps on Favorite icon from Reader from 2nd content onwards:
Pre Condition: User should have already favorited any ebook from Reader
Steps:
1. Launch Voot Kids app
2. Login with valid credential
3. Tap on any Ebook card. Let the book open
4. Tap on Favorite icon
5. Observe the behavior</t>
  </si>
  <si>
    <t>Favorite icon should get filled and also book should get favorited.
User should not get any pop up message.</t>
  </si>
  <si>
    <t>VKIDS-4004</t>
  </si>
  <si>
    <t>VK_2329</t>
  </si>
  <si>
    <t>Create Profile - 1st Screen</t>
  </si>
  <si>
    <t>DOB Field</t>
  </si>
  <si>
    <t>Verify the displayed keypad when user taps on DD, MM &amp; YY fields when user taps on field during profile creation flow:
Steps:
1. Launch Voot Kids app
2. Complete OTP verification &amp; Subscritpion screen.
3. Tap on DD, MM &amp; YY fields in Create Profile - 1st screen
4. Observe the displayed keypad</t>
  </si>
  <si>
    <t>Number keyboard should open up when user taps on DD, MM &amp; YYYY fields.</t>
  </si>
  <si>
    <t>VK_2330</t>
  </si>
  <si>
    <t>Verify the behavior when user taps on Next button by keeping DD field blank:
Steps:
1. Launch Voot Kids app
2. Complete OTP verification &amp; Subscritpion screen.
3. Enter data in MM &amp; YY fields and keep DD field blank
4. Enter data in Name field
5. Tap on Next button and observe the behavior</t>
  </si>
  <si>
    <t>"Please enter a date to proceed. " message should be displayed. And, DD/MM/YY field should highlight in RED with a message if the user misses any of these fields.</t>
  </si>
  <si>
    <t>VK_2331</t>
  </si>
  <si>
    <t>Verify the behavior when user taps on Next button by keeping MM field blank:
Steps:
1. Launch Voot Kids app
2. Complete OTP verification &amp; Subscritpion screen.
3. Enter data in DD &amp; YY fields and keep MM field blank
4. Enter data in Name field
5. Tap on Next button and observe the behavior</t>
  </si>
  <si>
    <t>"Please enter a month to proceed. " message should be displayed. And, DD/MM/YY field should highlight in RED with a message if the user misses any of these fields.</t>
  </si>
  <si>
    <t>VK_2332</t>
  </si>
  <si>
    <t>Verify the behavior when user taps on Next button by keeping YY field blank:
Steps:
1. Launch Voot Kids app
2. Complete OTP verification &amp; Subscritpion screen.
3. Enter data in DD &amp; MM fields and keep YY field blank
4. Enter data in Name field
5. Tap on Next button and observe the behavior</t>
  </si>
  <si>
    <t>"Please enter the year to proceed. " message should be displayed. And, DD/MM/YY field should highlight in RED with a message if the user misses any of these fields.</t>
  </si>
  <si>
    <t>VK_2333</t>
  </si>
  <si>
    <t>Verify the behavior when user taps on Next button by keeping DD, MM &amp; YY field blanks:
Steps:
1. Launch Voot Kids app
2. Complete OTP verification &amp; Subscritpion screen.
3. Keep all 3 fields(DD, MM &amp; YY) blank.
4. Enter data in Name field
5. Tap on Next button and observe the behavior</t>
  </si>
  <si>
    <t>VK_2334</t>
  </si>
  <si>
    <t>Verify the behavior when user enters future date in DOB field during profile creation:
Steps:
1. Launch Voot Kids app
2. Complete OTP verification &amp; Subscritpion screen.
3. Enter future date in DOB field.
4. Enter data in Name field
5. Tap on Next button and observe the behavior</t>
  </si>
  <si>
    <t>"The date of birth you entered is invalid. Please enter a valid date. " message should be displayed when user enters future date in DOB field.</t>
  </si>
  <si>
    <t>VK_2335</t>
  </si>
  <si>
    <t>Verify the displayed keypad when user taps on DD, MM &amp; YY fields when user taps on field during profile creation flow:
Steps:
1. Launch Voot Kids app
2. Login with valid credential
3. Tap on Profile icon and select Create Profile option
4. Tap on DD, MM &amp; YY fields in Create Profile - 1st screen
5. Observe the displayed keypad</t>
  </si>
  <si>
    <t>VK_2336</t>
  </si>
  <si>
    <t>Verify the behavior when user taps on Next button by keeping DD field blank:
Steps:
1. Launch Voot Kids app
2. Login with valid credential
3. Tap on Profile icon and select Create Profile option
4. Enter data in MM &amp; YY fields and keep DD field blank
5. Enter data in Name field
6. Tap on Next button and observe the behavior</t>
  </si>
  <si>
    <t>VK_2337</t>
  </si>
  <si>
    <t>Verify the behavior when user taps on Next button by keeping MM field blank:
Steps:
1. Launch Voot Kids app
2. Login with valid credential
3. Tap on Profile icon and select Create Profile option
4. Enter data in DD &amp; YY fields and keep MM field blank
5. Enter data in Name field
6. Tap on Next button and observe the behavior</t>
  </si>
  <si>
    <t>VK_2338</t>
  </si>
  <si>
    <t>Verify the behavior when user taps on Next button by keeping YY field blank:
Steps:
1. Launch Voot Kids app
2. Login with valid credential
3. Tap on Profile icon and select Create Profile option
4. Enter data in DD &amp; MM fields and keep YY field blank
5. Enter data in Name field
6. Tap on Next button and observe the behavior</t>
  </si>
  <si>
    <t>VK_2339</t>
  </si>
  <si>
    <t>Verify the behavior when user taps on Next button by keeping DD, MM &amp; YY field blanks:
Steps:
1. Launch Voot Kids app
2. Login with valid credential
3. Tap on Profile icon and select Create Profile option
4. Keep all 3 fields(DD, MM &amp; YY) blank.
5. Enter data in Name field
6. Tap on Next button and observe the behavior</t>
  </si>
  <si>
    <t>VK_2340</t>
  </si>
  <si>
    <t>Verify the behavior when user enters future date in DOB field during profile creation:
Steps:
1. Launch Voot Kids app
2. Login with valid credential
3. Tap on Profile icon and select Create Profile option
4. Enter future date in DOB field.
5. Enter data in Name field
6. Tap on Next button and observe the behavior</t>
  </si>
  <si>
    <t>VK_2341</t>
  </si>
  <si>
    <t>Profile - Create Profile - 1st Screen</t>
  </si>
  <si>
    <t>Verify the displayed keypad when user taps on DD, MM &amp; YY fields when user taps on field during profile creation flow:
Steps:
1. Launch Voot Kids app
2. Login with valid credential
3. Tap on Profile icon and select Parent Zone 
4. Tap on Settings icon and select Profile
5. Tap on Create Profile
6. Tap on DD, MM &amp; YY fields in Create Profile - 1st screen
7. Observe the displayed keypad</t>
  </si>
  <si>
    <t>VK_2342</t>
  </si>
  <si>
    <t>Verify the behavior when user taps on Next button by keeping DD field blank:
Steps:
1. Launch Voot Kids app
2. Login with valid credential
3. Tap on Profile icon and select Parent Zone 
4. Tap on Settings icon and select Profile
5. Tap on Create Profile
6. Enter data in MM &amp; YY fields and keep DD field blank
7. Enter data in Name field
8. Tap on Next button and observe the behavior</t>
  </si>
  <si>
    <t>VK_2343</t>
  </si>
  <si>
    <t>Verify the behavior when user taps on Next button by keeping MM field blank:
Steps:
1. Launch Voot Kids app
2. Login with valid credential
3. Tap on Profile icon and select Parent Zone 
4. Tap on Settings icon and select Profile
5. Tap on Create Profile
6. Enter data in DD &amp; YY fields and keep MM field blank
7. Enter data in Name field
8. Tap on Next button and observe the behavior</t>
  </si>
  <si>
    <t>VK_2344</t>
  </si>
  <si>
    <t>Verify the behavior when user taps on Next button by keeping YY field blank:
Steps:
1. Launch Voot Kids app
2. Login with valid credential
3. Tap on Profile icon and select Parent Zone 
4. Tap on Settings icon and select Profile
5. Tap on Create Profile
6. Enter data in DD &amp; MM fields and keep YY field blank
7. Enter data in Name field
8. Tap on Next button and observe the behavior</t>
  </si>
  <si>
    <t>VK_2345</t>
  </si>
  <si>
    <t>Verify the behavior when user taps on Next button by keeping DD, MM &amp; YY field blanks:
Steps:
1. Launch Voot Kids app
2. Login with valid credential
3. Tap on Profile icon and select Parent Zone 
4. Tap on Settings icon and select Profile
5. Tap on Create Profile
6. Keep all 3 fields(DD, MM &amp; YY) blank.
7. Enter data in Name field
8. Tap on Next button and observe the behavior</t>
  </si>
  <si>
    <t>Query asked</t>
  </si>
  <si>
    <t>VK_2346</t>
  </si>
  <si>
    <t>Verify the behavior when user enters future date in DOB field during profile creation:
Steps:
1. Launch Voot Kids app
2. Login with valid credential
3. Tap on Profile icon and select Parent Zone 
4. Tap on Settings icon and select Profile
5. Tap on Create Profile
6. Enter future date in DOB field.
7. Enter data in Name field
8. Tap on Next button and observe the behavior</t>
  </si>
  <si>
    <t>VK_2347</t>
  </si>
  <si>
    <t>Verify 'Next' button functionality by entering valid data in all fields:
 Steps:
 1. Launch Voot Kids application.
 2. Tap on 'Join Free for 30 Days' button in Welcome screen.
 3. Enter valid data in all 3 fields
 4. Tap on Next button
 5. Observe the behavior</t>
  </si>
  <si>
    <t>VK_2348</t>
  </si>
  <si>
    <t>Verify the navigation when user kill &amp; relaunches app from Sign Up screen:
 Steps:
 1. Launch Voot Kids application.
 2. Tap on 'Join Free for 30 Days' button
 3. Enter valid data in all 3 fields and tap on Next button.
 4. Kill &amp; relaunch app when screen is in loading state.
 5. Observe the navigation.</t>
  </si>
  <si>
    <t>User should be taken to profile creation screen when user kill &amp; relauches app.</t>
  </si>
  <si>
    <t>https://docs.google.com/document/d/1wEuoZxuQG5bXzz_SfdvfMzimry8FCNwAIjYz1rwKpgA/edit#
 Page 76</t>
  </si>
  <si>
    <t>VKIDS-4017
VKIOS-2513</t>
  </si>
  <si>
    <t>VK_2349</t>
  </si>
  <si>
    <t>Subscription</t>
  </si>
  <si>
    <t>Verify user is able to watch 10 contents without subscription after sign up:
Steps:
1. Launch Voot Kids app
2. Sign up with valid credential
3. Play any 10 contents(episodes, audio, ebook, movies)
4. Observe the behavior</t>
  </si>
  <si>
    <t>User should be allowed to watch any 10 contents without subscription.</t>
  </si>
  <si>
    <t>VK_2350</t>
  </si>
  <si>
    <t>Verify user is asked to opt for subscription after playback of 10 contents:
Steps:
1. Launch Voot Kids app
2. Sign up with valid credential
3. Play any 10 contents(episodes, audio, ebook, movies)
4. Play 11th content and observe</t>
  </si>
  <si>
    <t>Payment Gateway Screen should appear to user after playback of 10 contents.</t>
  </si>
  <si>
    <t>Mobile - https://app.zeplin.io/project/5ac5f1a650595036620957f3/screen/5ce7ceb63355f82ab2ced57d
Tablet - https://app.zeplin.io/project/5ac5f1a650595036620957f3/screen/5ce7cebee78c7d1e3d666894</t>
  </si>
  <si>
    <t>VK_2351</t>
  </si>
  <si>
    <t>Verify user is able to watch contents after buying a plan:
Steps:
1. Launch Voot Kids app
2. Sign up with valid credential
3. Play any 10 contents(episodes, audio, ebook, movies)
4. Play 11th content. User gets PG screen
5. Buy any plan
6. Try playing any content and observe</t>
  </si>
  <si>
    <t>User should be allowed to play contents after buying a plan</t>
  </si>
  <si>
    <t>VK_2352</t>
  </si>
  <si>
    <t>Verify the behavior when user clears app data post watching 10 contents and then try to watch any content by relogin with same account:
Steps:
1. Launch Voot Kids app
2. Sign up with valid credential
3. Play any 10 contents(episodes, audio, ebook, movies)
4. Play 11th content. User gets PG screen
5. Clear app data
6. Relogin with same credenital
7. Observe the behavior</t>
  </si>
  <si>
    <t>Payment Gateway Screen should appear to user after relogin with same credential.</t>
  </si>
  <si>
    <t>VK_2353</t>
  </si>
  <si>
    <t>Verify the behavior when user kills app post watching 10 contents and then try to watch any content by relaunching:
Steps:
1. Launch Voot Kids app
2. Sign up with valid credential
3. Play any 10 contents(episodes, audio, ebook, movies)
4. Play 11th content. User gets PG screen
5. Kill the app
6. Relaunch app
7. Observe the behavior</t>
  </si>
  <si>
    <t>Payment Gateway Screen should appear to user as soon as relaunching app.</t>
  </si>
  <si>
    <t>VK_2354</t>
  </si>
  <si>
    <t>Verify the behavior when user upgrades app post watching 10 contents:
Steps:
1. Launch Voot Kids app
2. Sign up with valid credential
3. Play any 10 contents(episodes, audio, ebook, movies)
4. Play 11th content. User gets PG screen
5. Upgrade app to latest version
6. Launch app and observe the behavior.</t>
  </si>
  <si>
    <t>Payment Gateway Screen should appear to user when user launches app post upgrade.</t>
  </si>
  <si>
    <t>VK_2355</t>
  </si>
  <si>
    <t>Verify user is allowed download 'n' number of contents without subscription:
Steps:
1. Launch Voot Kids app
2. Sign up with valid credential
3. Download 'n' number of contents(Ex: say more than 10 contents from different category)
4. Observe the behavior</t>
  </si>
  <si>
    <t>User should be allowed to download as many number of contents they wish to download.</t>
  </si>
  <si>
    <t>VK_2356</t>
  </si>
  <si>
    <t>Verify if user is allowed to watch all downloaded contents without subscription
Steps:
1. Launch Voot Kids app
2. Sign up/Login with valid credential
3. Download any category contents
4. Now, go to My Stuff - Downloads segmented tab.
5. Observe the behavior</t>
  </si>
  <si>
    <t>User should NOT be allowed to watch downloaded contents. User should get PG screen after visiting Download section</t>
  </si>
  <si>
    <t>VK_2357</t>
  </si>
  <si>
    <t>Verify if user is allowed to watch all downloaded contents even after watching 10 contents
Steps:
1. Launch Voot Kids app
2. Sign up/Login with valid credential
3. Download more than 10 contents of any category
4. Watch any 10 contents. 
5. Now, go to My Stuff - Downloads segmented tab.
6. Observe the behavior</t>
  </si>
  <si>
    <t>VK_2358</t>
  </si>
  <si>
    <t>Verify if user is allowed to download contents after watching 10 contents
Steps:
1. Launch Voot Kids app
2. Login/Sign up with valid credential
3. Watch any 10 contents. Do not initiate playback of 11th content.
4. Now, try downloading episode, audio, movie or ebook from programme info
5. Observe the behavior</t>
  </si>
  <si>
    <t>User should be allowed to download content even after watching 10 contents.</t>
  </si>
  <si>
    <t>VK_2359</t>
  </si>
  <si>
    <t>Verify user is allowed to watch downloaded content from device notification drawer before watching 10 contents:
Steps:
1. Launch Voot Kids app
2. Login/Sign up with valid credential
3. Download any content(Episode, Movie, Audio &amp; Ebook)
4. Now, access any downloaded content from device notification drawer
5. Observe the behavior</t>
  </si>
  <si>
    <t>if the users are subscribed then they should get access for this downloaded content. 
If not subscribed, then should get PG screen.</t>
  </si>
  <si>
    <t>VK_2360</t>
  </si>
  <si>
    <t>Verify user is allowed to watch downloaded content from device notification drawer after watching 10 contents:
Steps:
1. Launch Voot Kids app
2. Login/Sign up with valid credential
3. Download few contents 
4. Watch any 10 contents.
5. Now, access any downloaded content from device notification drawer
6. Observe the behavior</t>
  </si>
  <si>
    <t>VK_2361</t>
  </si>
  <si>
    <t>Verify user is allowed to browse app even after getting PG screen:
Steps:
1. Launch Voot Kids app
2. Login/Sign up with valid credential
3. Watch any 10 contents. 
4. Now, try playing edutainment games and browse through entire app
5. Observe the behavior
6. Play 11th content. User gets PG screen.
7. Try to browse through app and observe the behavior</t>
  </si>
  <si>
    <t>Post Step 3 - User should be allowed to play games and allowed to browse through app even after getting PG screen.
Post Step 6 - User should not be allowed to access any of the screens</t>
  </si>
  <si>
    <t>VK_2362</t>
  </si>
  <si>
    <t>Subscription - Cross Device</t>
  </si>
  <si>
    <t>Verify user is not allowed to watch any contents in another device after getting PG screen in one device(cross device) for same user:
Steps:
1. Launch Voot Kids app
2. Login/Sign up with valid credential
3. Watch any 11 contents. User gets PG screen
4. Now, login with same account in another device of same platform
5. Observe the behavior</t>
  </si>
  <si>
    <t>User should NOT be allowed to watch any contents instead he/she should get PG screen as soon as he/she logs in.</t>
  </si>
  <si>
    <t>VK_2363</t>
  </si>
  <si>
    <t>Subscription - Cross Platform</t>
  </si>
  <si>
    <t>Verify user is not allowed to watch any contents in different platform device after getting PG screen in one platform(cross platform) for same user:
Steps:
1. Launch Voot Kids app
2. Login/Sign up with valid credential
3. Watch any 11 contents. User gets PG screen
4. Now, login with same account in another device of different platform
5. Observe the behavior</t>
  </si>
  <si>
    <t>VK_2364</t>
  </si>
  <si>
    <t>Verify user is not allowed to browse through app when he/she logs out &amp; logs in again after getting PG screen:
Steps:
1. Launch Voot Kids app
2. Login/Sign up with valid credential
3. Watch any 11 contents. User gets PG screen
4. Tap on Join free for 30 days button
5. Tap on Login link
6. Login with valid credential and observe the behavior</t>
  </si>
  <si>
    <t>User should get PG screen and should be allowed to browse app only after buying a plan</t>
  </si>
  <si>
    <t>VK_2365</t>
  </si>
  <si>
    <t>PG Screen</t>
  </si>
  <si>
    <t>Verify UI of PG screen when user gets this screen before free bowsing period expires:
Steps:
1. Launch Voot Kids app
2. Login/Sign up with valid credential
3. Download few contents
4. Go to My Stuff - Download segmented tab. User gets PG screen
5. Observe the page UI</t>
  </si>
  <si>
    <t>PG screen UI should be as follows:
1. Voot Kids logo on top of screen
2. Back arrow on top left(icon to be in orange color with white background)
3. Static image
4. Text - All New Voot Kids!
5. Message - Subscribe now to continue enjoying your favorite toon shows, best e-books, handpicked audio stories and fun quizzes, all at once place.
6. Message - Subscribe and start your 30-day free trial today. Cancel at anytime!.
7. Price amount(layout should be in curved shape)
8. Button - Join Free for 30 Days(button should be in orange color and should have curved edges)
9. Section separator
10. Voot Kids Member Privileges points(all 3 points should be written one below another)</t>
  </si>
  <si>
    <t>https://app.zeplin.io/project/5b080dd3eba862456b2a56c3/screen/5ce7cf85eb1f2f1e222f7bf0</t>
  </si>
  <si>
    <t>VK_2366</t>
  </si>
  <si>
    <t>PG screen UI should be as follows:
1. Voot Kids logo on top of screen
2. Back arrow on top left(icon to be in orange color with white background)
3. Static image
4. Text - All New Voot Kids!
5. Message - Subscribe now to continue enjoying your favorite toon shows, best e-books, handpicked audio stories and fun quizzes, all at once place.
6. Message - Subscribe and start your 30-day free trial today. Cancel at anytime!.
7. Price amount(layout should be in curved shape)
8. Button - Join Free for 30 Days(button should be in orange color and should have curved edges)
9. Section separator
10. Voot Kids Member Privileges points(all 3 points should be written adjacent to each other)</t>
  </si>
  <si>
    <t>https://app.zeplin.io/project/5ac5f1a650595036620957f3/screen/5ce7cebee78c7d1e3d666894</t>
  </si>
  <si>
    <t>VK_2367</t>
  </si>
  <si>
    <t>Verify the functionality of Back arrow present in PG screen:
Steps:
1. Launch Voot Kids app
2. Login/Sign up with valid credential
3. Download few contents
4. Go to My Stuff - Download segmented tab. User gets PG screen
5. Tap on Back arrow and observe the behavior</t>
  </si>
  <si>
    <t>User should be taken back to app and should be allowed to browse through app.</t>
  </si>
  <si>
    <t>VK_2368</t>
  </si>
  <si>
    <t>Join free for 30 days button</t>
  </si>
  <si>
    <t>Verify the functionality of 'Join free for 30 Days'  button present in PG screen:
Steps:
1. Launch Voot Kids app
2. Login/Sign up with valid credential
3. Download few contents
4. Go to My Stuff - Download segmented tab. User gets PG screen
5. Tap on 'Join free for 30 Days' button and observe the functionality</t>
  </si>
  <si>
    <t>User should be taken to Plan selection screen on tapping 'Join free for 30 Days' button</t>
  </si>
  <si>
    <t>VK_2369</t>
  </si>
  <si>
    <t>Music &amp; Animation - Back arrow</t>
  </si>
  <si>
    <t>Verify the music &amp; animation of Back arrow present in PG screen:
Steps:
1. Launch Voot Kids app
2. Login/Sign up with valid credential
3. Download few contents
4. Go to My Stuff - Download segmented tab. User gets PG screen
5. Tap on Back arrow and observe the music &amp; animation of button</t>
  </si>
  <si>
    <t>VK_2370</t>
  </si>
  <si>
    <t>Music &amp; Animation - Join free for 30 days</t>
  </si>
  <si>
    <t>Verify the music &amp; animation of 'Join free for 30 days' button present in PG screen:
Steps:
1. Launch Voot Kids app
2. Login/Sign up with valid credential
3. Download few contents
4. Go to My Stuff - Download segmented tab. User gets PG screen
5. Tap on 'Join free for 30 days' button and observe the music &amp; animation of button</t>
  </si>
  <si>
    <t>On tapping the 'Join free for 30 days' button,appropriate animation and sound should play.(refer the doc)</t>
  </si>
  <si>
    <t>VKIDS-4017</t>
  </si>
  <si>
    <t>VK_2371</t>
  </si>
  <si>
    <t>Device Back Button</t>
  </si>
  <si>
    <t>Mobile &amp; Tablet(Android)</t>
  </si>
  <si>
    <t>Verify the functionality of device back button from PG screen:
Steps:
1. Launch Voot Kids app
2. Login/Sign up with valid credential
3. Download few contents
4. Go to My Stuff - Download segmented tab. User gets PG screen
5. Tap on device back button and observe the behavior</t>
  </si>
  <si>
    <t>User should be taken back to app and should be allowed to browse through app on tapping device back button.</t>
  </si>
  <si>
    <t>VK_2372</t>
  </si>
  <si>
    <t>Verify UI of PG screen when user gets this screen after free bowsing period expires:
Steps:
1. Launch Voot Kids app
2. Login/Sign up with valid credential
3. Watch 11 contents. User gets PG screen
4. Observe the page UI</t>
  </si>
  <si>
    <t>PG screen UI should be as follows:
1. Voot Kids logo on top of screen
2. Static image
3. Text - All New Voot Kids!
4. Message - Subscribe now to continue enjoying your favorite toon shows, best e-books, handpicked audio stories and fun quizzes, all at once place.
5. Message - Subscribe and start your 30-day free trial today. Cancel at anytime!.
6. Price amount(layout should be in curved shape)
7. Button - Join Free for 30 Days(button should be in orange color and should have curved edges)
8. Section separator
9. Voot Kids Member Privileges points(all 3 points should be written one below another)
Note: Back arrow should NOT be displayed in this case</t>
  </si>
  <si>
    <t>VK_2373</t>
  </si>
  <si>
    <t>PG screen UI should be as follows:
1. Voot Kids logo on top of screen
2. Static image
3. Text - All New Voot Kids!
4. Message - Subscribe now to continue enjoying your favorite toon shows, best e-books, handpicked audio stories and fun quizzes, all at once place.
5. Message - Subscribe and start your 30-day free trial today. Cancel at anytime!.
6. Price amount(layout should be in curved shape)
7. Button - Join Free for 30 Days(button should be in orange color and should have curved edges)
8. Section separator
9. Voot Kids Member Privileges points(all 3 points should be written adjacent to each other)
Note: Back arrow should NOT be displayed in this case</t>
  </si>
  <si>
    <t>VK_2374</t>
  </si>
  <si>
    <t>Join free for 3o days button</t>
  </si>
  <si>
    <t>Verify the functionality of 'Join free for 30 Days'  button present in PG screen:
Steps:
1. Launch Voot Kids app
2. Login/Sign up with valid credential
3. Watch 11 contents. User gets PG screen
4. Tap on 'Join free for 30 Days' button and observe the functionality</t>
  </si>
  <si>
    <t>VK_2375</t>
  </si>
  <si>
    <t>Verify the music &amp; animation of 'Join free for 30 days' button present in PG screen:
Steps:
1. Launch Voot Kids app
2. Login/Sign up with valid credential
3. Watch 11 contents. User gets PG screen
4. Tap on 'Join free for 30 days' button and observe the music &amp; animation of button</t>
  </si>
  <si>
    <t>VK_2376</t>
  </si>
  <si>
    <t>Verify the functionality of device back button from PG screen:
Steps:
1. Launch Voot Kids app
2. Login/Sign up with valid credential
3. Watch 11 contents. User gets PG screen
4. Tap on device back button and observe the behavior</t>
  </si>
  <si>
    <t>1st tap - Device back button should be non functional
2nd tap - User should be taken out of application</t>
  </si>
  <si>
    <t>VKIDS-3310
VKIOS-2087</t>
  </si>
  <si>
    <t>VK_2377</t>
  </si>
  <si>
    <t>Verify Splash screen when launching app:
 Steps:
 1. Launch Voot Kids application.
 2. Look for splash screen</t>
  </si>
  <si>
    <t>Splash screen remains for a short period of time and so locating becomes diffcult</t>
  </si>
  <si>
    <t>VKIDS-3563
VKIDS-3310
VKIOS-2087</t>
  </si>
  <si>
    <t>VK_2378</t>
  </si>
  <si>
    <t>Verify splash screen:
 Steps:
 1. Launch Voot Kids app
 2. Observe the splash screen</t>
  </si>
  <si>
    <t>Automation Results</t>
  </si>
  <si>
    <t>Pass</t>
  </si>
  <si>
    <t>Unable to Test</t>
  </si>
  <si>
    <t>PASS</t>
  </si>
  <si>
    <t>FAIL</t>
  </si>
  <si>
    <t>FAIl</t>
  </si>
  <si>
    <t>WARNING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</si>
</sst>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font>
      <sz val="11"/>
      <color rgb="FF000000"/>
      <name val="Calibri"/>
    </font>
    <font>
      <b/>
      <sz val="11"/>
      <color rgb="FF000000"/>
      <name val="Calibri"/>
    </font>
    <font>
      <b/>
      <sz val="11"/>
      <name val="Calibri"/>
    </font>
    <font>
      <sz val="11"/>
      <name val="Calibri"/>
    </font>
    <font>
      <sz val="11"/>
      <name val="Calibri"/>
    </font>
    <font>
      <u/>
      <sz val="11"/>
      <color rgb="FF000000"/>
      <name val="Calibri"/>
    </font>
    <font>
      <u/>
      <sz val="11"/>
      <color rgb="FF000000"/>
      <name val="Calibri"/>
    </font>
    <font>
      <sz val="11"/>
      <name val="Calibri"/>
    </font>
    <font>
      <strike/>
      <sz val="11"/>
      <name val="Calibri"/>
    </font>
    <font>
      <b/>
      <sz val="18"/>
      <name val="Calibri"/>
    </font>
    <font>
      <sz val="11"/>
      <color rgb="FFFFFFFF"/>
      <name val="Calibri"/>
    </font>
    <font>
      <sz val="11"/>
      <color rgb="FFFFFFFF"/>
      <name val="Calibri"/>
    </font>
    <font>
      <u/>
      <sz val="11"/>
      <color rgb="FF0000FF"/>
      <name val="Calibri"/>
    </font>
    <font>
      <sz val="11"/>
      <color rgb="FF000000"/>
      <name val="Docs-Calibri"/>
    </font>
    <font>
      <sz val="11"/>
      <color rgb="FF000000"/>
      <name val="Calibri"/>
    </font>
    <font>
      <sz val="11"/>
      <name val="Calibri"/>
    </font>
    <font>
      <u/>
      <sz val="11"/>
      <color rgb="FF1155CC"/>
      <name val="Calibri"/>
    </font>
    <font>
      <sz val="11"/>
      <color rgb="FFFF9900"/>
      <name val="Calibri"/>
    </font>
    <font>
      <b/>
      <sz val="13"/>
      <name val="Calibri"/>
    </font>
    <font>
      <b/>
      <sz val="13"/>
      <color rgb="FF000000"/>
      <name val="Calibri"/>
    </font>
    <font>
      <sz val="11"/>
      <color rgb="FFFF0000"/>
      <name val="Calibri"/>
    </font>
    <font>
      <u/>
      <sz val="11"/>
      <color rgb="FFFF0000"/>
      <name val="Calibri"/>
    </font>
    <font>
      <b/>
      <sz val="11"/>
      <color rgb="FFFF0000"/>
      <name val="Calibri"/>
    </font>
    <font>
      <sz val="11"/>
      <color rgb="FF1155CC"/>
      <name val="Calibri"/>
    </font>
    <font>
      <b/>
      <sz val="11"/>
      <name val="Calibri"/>
    </font>
    <font>
      <u/>
      <sz val="11"/>
      <color rgb="FF000000"/>
      <name val="Calibri"/>
    </font>
    <font>
      <u/>
      <sz val="11"/>
      <color rgb="FFFF9900"/>
      <name val="Calibri"/>
    </font>
    <font>
      <u/>
      <sz val="11"/>
      <color rgb="FF0000FF"/>
      <name val="Calibri"/>
    </font>
    <font>
      <u/>
      <sz val="11"/>
      <color rgb="FF000000"/>
      <name val="Calibri"/>
    </font>
    <font>
      <u/>
      <sz val="11"/>
      <color rgb="FF1155CC"/>
      <name val="Calibri"/>
    </font>
    <font>
      <u/>
      <sz val="11"/>
      <color rgb="FF1155CC"/>
      <name val="Calibri"/>
    </font>
    <font>
      <u/>
      <sz val="11"/>
      <color rgb="FF0000FF"/>
      <name val="Calibri"/>
    </font>
    <font>
      <sz val="11"/>
      <name val="Arial"/>
    </font>
    <font>
      <sz val="11"/>
      <color rgb="FFFF00FF"/>
      <name val="Calibri"/>
    </font>
  </fonts>
  <fills count="15">
    <fill>
      <patternFill patternType="none"/>
    </fill>
    <fill>
      <patternFill patternType="gray125"/>
    </fill>
    <fill>
      <patternFill patternType="solid">
        <fgColor rgb="FFCFE2F3"/>
        <bgColor rgb="FFCFE2F3"/>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B6D7A8"/>
        <bgColor rgb="FFB6D7A8"/>
      </patternFill>
    </fill>
    <fill>
      <patternFill patternType="solid">
        <fgColor rgb="FFB4A7D6"/>
        <bgColor rgb="FFB4A7D6"/>
      </patternFill>
    </fill>
    <fill>
      <patternFill patternType="solid">
        <fgColor rgb="FF7030A0"/>
        <bgColor rgb="FF7030A0"/>
      </patternFill>
    </fill>
    <fill>
      <patternFill patternType="solid">
        <fgColor rgb="FF9FC5E8"/>
        <bgColor rgb="FF9FC5E8"/>
      </patternFill>
    </fill>
    <fill>
      <patternFill patternType="solid">
        <fgColor rgb="FFD9D2E9"/>
        <bgColor rgb="FFD9D2E9"/>
      </patternFill>
    </fill>
    <fill>
      <patternFill patternType="solid">
        <fgColor rgb="FFFFE599"/>
        <bgColor rgb="FFFFE599"/>
      </patternFill>
    </fill>
    <fill>
      <patternFill patternType="solid">
        <fgColor rgb="FFFFF2CC"/>
        <bgColor rgb="FFFFF2CC"/>
      </patternFill>
    </fill>
    <fill>
      <patternFill patternType="solid">
        <fgColor rgb="FFFF9900"/>
        <bgColor rgb="FFFF99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diagonal/>
    </border>
  </borders>
  <cellStyleXfs count="1">
    <xf numFmtId="0" fontId="0" fillId="0" borderId="0"/>
  </cellStyleXfs>
  <cellXfs count="2664">
    <xf numFmtId="0" fontId="0" fillId="0" borderId="0" xfId="0" applyFont="1" applyAlignment="1"/>
    <xf numFmtId="0" fontId="1" fillId="2" borderId="1" xfId="0" applyFont="1" applyFill="1" applyBorder="1" applyAlignment="1">
      <alignment horizontal="center" vertical="center" wrapText="1"/>
    </xf>
    <xf numFmtId="0" fontId="2" fillId="2" borderId="0" xfId="0" applyFont="1" applyFill="1" applyAlignment="1">
      <alignment horizontal="center" vertical="center"/>
    </xf>
    <xf numFmtId="0" fontId="3" fillId="0" borderId="0" xfId="0" applyFont="1" applyAlignment="1">
      <alignment horizontal="center" vertical="center"/>
    </xf>
    <xf numFmtId="0" fontId="4"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3" fillId="3" borderId="0" xfId="0" applyFont="1" applyFill="1" applyAlignment="1"/>
    <xf numFmtId="0" fontId="3" fillId="0" borderId="0" xfId="0" applyFont="1" applyAlignment="1"/>
    <xf numFmtId="0" fontId="4" fillId="3" borderId="1" xfId="0" applyFont="1" applyFill="1" applyBorder="1" applyAlignment="1">
      <alignment vertical="center" wrapText="1"/>
    </xf>
    <xf numFmtId="0" fontId="3" fillId="3" borderId="0" xfId="0" applyFont="1" applyFill="1"/>
    <xf numFmtId="0" fontId="0" fillId="0" borderId="0" xfId="0" applyFont="1" applyAlignment="1">
      <alignment horizontal="center" vertical="center"/>
    </xf>
    <xf numFmtId="0" fontId="0" fillId="0" borderId="1" xfId="0" applyFont="1" applyBorder="1" applyAlignment="1">
      <alignment horizontal="center" vertical="center"/>
    </xf>
    <xf numFmtId="0" fontId="0" fillId="3"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3" fillId="4" borderId="0" xfId="0" applyFont="1" applyFill="1"/>
    <xf numFmtId="0" fontId="0" fillId="3" borderId="1" xfId="0" applyFont="1" applyFill="1" applyBorder="1" applyAlignment="1">
      <alignment vertical="center" wrapText="1"/>
    </xf>
    <xf numFmtId="0" fontId="5" fillId="0" borderId="1" xfId="0" applyFont="1" applyBorder="1" applyAlignment="1">
      <alignment horizontal="center" vertical="center" wrapText="1"/>
    </xf>
    <xf numFmtId="0" fontId="0" fillId="0" borderId="1" xfId="0" applyFont="1" applyBorder="1"/>
    <xf numFmtId="0" fontId="0" fillId="3" borderId="1" xfId="0" applyFont="1" applyFill="1" applyBorder="1" applyAlignment="1">
      <alignment horizontal="left" vertical="center" wrapText="1"/>
    </xf>
    <xf numFmtId="0" fontId="0" fillId="0" borderId="1" xfId="0" applyFont="1" applyBorder="1" applyAlignment="1">
      <alignment wrapText="1"/>
    </xf>
    <xf numFmtId="0" fontId="4" fillId="0" borderId="1" xfId="0" applyFont="1" applyBorder="1" applyAlignment="1">
      <alignment vertical="top" wrapText="1"/>
    </xf>
    <xf numFmtId="0" fontId="0" fillId="0" borderId="0" xfId="0" applyFont="1"/>
    <xf numFmtId="0" fontId="4" fillId="0" borderId="1" xfId="0" applyFont="1" applyBorder="1" applyAlignment="1">
      <alignment vertical="center" wrapText="1"/>
    </xf>
    <xf numFmtId="0" fontId="0" fillId="0" borderId="1" xfId="0" applyFont="1" applyBorder="1" applyAlignment="1">
      <alignment horizontal="center" vertical="center" wrapText="1"/>
    </xf>
    <xf numFmtId="0" fontId="4" fillId="0" borderId="1" xfId="0" quotePrefix="1" applyFont="1" applyBorder="1" applyAlignment="1">
      <alignment vertical="center" wrapText="1"/>
    </xf>
    <xf numFmtId="0" fontId="0" fillId="0" borderId="1" xfId="0" applyFont="1" applyBorder="1" applyAlignment="1">
      <alignment horizontal="center" vertical="center"/>
    </xf>
    <xf numFmtId="0" fontId="3" fillId="0" borderId="0" xfId="0" applyFont="1" applyAlignment="1">
      <alignment horizontal="left" vertical="center"/>
    </xf>
    <xf numFmtId="0" fontId="0" fillId="0" borderId="1" xfId="0" applyFont="1" applyBorder="1" applyAlignment="1">
      <alignment horizontal="left" vertical="top" wrapText="1"/>
    </xf>
    <xf numFmtId="0" fontId="0" fillId="0" borderId="2"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center" vertical="center"/>
    </xf>
    <xf numFmtId="0" fontId="6" fillId="0" borderId="1" xfId="0" applyFont="1" applyBorder="1" applyAlignment="1">
      <alignment horizontal="center" vertical="center" wrapText="1"/>
    </xf>
    <xf numFmtId="0" fontId="0" fillId="5" borderId="2" xfId="0" applyFont="1" applyFill="1" applyBorder="1" applyAlignment="1">
      <alignment horizontal="left" vertical="center" wrapText="1"/>
    </xf>
    <xf numFmtId="0" fontId="0" fillId="5" borderId="2" xfId="0" quotePrefix="1" applyFont="1" applyFill="1" applyBorder="1" applyAlignment="1">
      <alignment horizontal="left" vertical="center" wrapText="1"/>
    </xf>
    <xf numFmtId="0" fontId="0" fillId="0" borderId="1" xfId="0" applyFont="1" applyBorder="1" applyAlignment="1">
      <alignment vertical="center" wrapText="1"/>
    </xf>
    <xf numFmtId="0" fontId="0" fillId="6" borderId="1" xfId="0" applyFont="1" applyFill="1" applyBorder="1" applyAlignment="1">
      <alignment horizontal="center" vertical="center" wrapText="1"/>
    </xf>
    <xf numFmtId="0" fontId="4" fillId="0" borderId="0" xfId="0" applyFont="1" applyAlignment="1">
      <alignment horizontal="center" vertical="center" wrapText="1"/>
    </xf>
    <xf numFmtId="0" fontId="1" fillId="7" borderId="1" xfId="0" applyFont="1" applyFill="1" applyBorder="1" applyAlignment="1">
      <alignment horizontal="center" vertical="center" wrapText="1"/>
    </xf>
    <xf numFmtId="0" fontId="7"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8" fillId="0" borderId="1" xfId="0" applyFont="1" applyBorder="1" applyAlignment="1">
      <alignment horizontal="left" vertical="center" wrapText="1"/>
    </xf>
    <xf numFmtId="0" fontId="0" fillId="5"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4" borderId="1" xfId="0" applyFont="1" applyFill="1" applyBorder="1" applyAlignment="1">
      <alignment horizontal="center" vertical="center" wrapText="1"/>
    </xf>
    <xf numFmtId="0" fontId="3" fillId="0" borderId="0" xfId="0" applyFont="1" applyAlignment="1">
      <alignment horizontal="center"/>
    </xf>
    <xf numFmtId="0" fontId="0" fillId="0" borderId="6" xfId="0" applyFont="1" applyBorder="1" applyAlignment="1">
      <alignment horizontal="center"/>
    </xf>
    <xf numFmtId="0" fontId="10" fillId="9" borderId="7" xfId="0" applyFont="1" applyFill="1" applyBorder="1" applyAlignment="1">
      <alignment horizontal="center"/>
    </xf>
    <xf numFmtId="0" fontId="11" fillId="9" borderId="7" xfId="0" applyFont="1" applyFill="1" applyBorder="1" applyAlignment="1">
      <alignment horizontal="center"/>
    </xf>
    <xf numFmtId="0" fontId="11" fillId="9" borderId="8" xfId="0" applyFont="1" applyFill="1" applyBorder="1" applyAlignment="1">
      <alignment horizontal="center"/>
    </xf>
    <xf numFmtId="0" fontId="11" fillId="9" borderId="9" xfId="0" applyFont="1" applyFill="1" applyBorder="1" applyAlignment="1">
      <alignment horizontal="center"/>
    </xf>
    <xf numFmtId="0" fontId="0" fillId="0" borderId="10" xfId="0" applyFont="1" applyBorder="1" applyAlignment="1">
      <alignment horizontal="center"/>
    </xf>
    <xf numFmtId="0" fontId="0" fillId="0" borderId="1" xfId="0" applyFont="1" applyBorder="1" applyAlignment="1">
      <alignment horizontal="center"/>
    </xf>
    <xf numFmtId="0" fontId="3" fillId="0" borderId="1" xfId="0" applyFont="1" applyBorder="1" applyAlignment="1">
      <alignment horizontal="center"/>
    </xf>
    <xf numFmtId="0" fontId="0" fillId="4" borderId="1" xfId="0" applyFont="1" applyFill="1" applyBorder="1" applyAlignment="1">
      <alignment horizontal="center" vertical="center"/>
    </xf>
    <xf numFmtId="0" fontId="3" fillId="0" borderId="2" xfId="0" applyFont="1" applyBorder="1" applyAlignment="1">
      <alignment horizontal="center"/>
    </xf>
    <xf numFmtId="0" fontId="3"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0" fillId="5" borderId="14" xfId="0" applyFont="1" applyFill="1" applyBorder="1" applyAlignment="1">
      <alignment horizontal="center"/>
    </xf>
    <xf numFmtId="0" fontId="0" fillId="5" borderId="15" xfId="0" applyFont="1" applyFill="1" applyBorder="1" applyAlignment="1">
      <alignment horizontal="center"/>
    </xf>
    <xf numFmtId="0" fontId="0" fillId="5" borderId="16" xfId="0" applyFont="1" applyFill="1" applyBorder="1" applyAlignment="1">
      <alignment horizontal="center"/>
    </xf>
    <xf numFmtId="0" fontId="10" fillId="9" borderId="8" xfId="0" applyFont="1" applyFill="1" applyBorder="1" applyAlignment="1">
      <alignment horizontal="center"/>
    </xf>
    <xf numFmtId="0" fontId="10" fillId="9" borderId="9" xfId="0" applyFont="1" applyFill="1" applyBorder="1" applyAlignment="1">
      <alignment horizontal="center"/>
    </xf>
    <xf numFmtId="164" fontId="0" fillId="0" borderId="1" xfId="0" applyNumberFormat="1" applyFont="1" applyBorder="1" applyAlignment="1">
      <alignment horizontal="center"/>
    </xf>
    <xf numFmtId="164" fontId="0" fillId="0" borderId="2" xfId="0" applyNumberFormat="1" applyFont="1" applyBorder="1" applyAlignment="1">
      <alignment horizontal="center"/>
    </xf>
    <xf numFmtId="164" fontId="0" fillId="0" borderId="11" xfId="0" applyNumberFormat="1" applyFont="1" applyBorder="1" applyAlignment="1">
      <alignment horizontal="center"/>
    </xf>
    <xf numFmtId="164" fontId="0" fillId="0" borderId="13" xfId="0" applyNumberFormat="1" applyFont="1" applyBorder="1" applyAlignment="1">
      <alignment horizontal="center"/>
    </xf>
    <xf numFmtId="164" fontId="0" fillId="0" borderId="17" xfId="0" applyNumberFormat="1" applyFont="1" applyBorder="1" applyAlignment="1">
      <alignment horizontal="center"/>
    </xf>
    <xf numFmtId="0" fontId="4" fillId="0" borderId="1" xfId="0" applyFont="1" applyBorder="1" applyAlignment="1">
      <alignment horizontal="center" vertical="center"/>
    </xf>
    <xf numFmtId="164" fontId="0" fillId="0" borderId="16" xfId="0" applyNumberFormat="1" applyFont="1" applyBorder="1" applyAlignment="1">
      <alignment horizontal="center"/>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12" fillId="0" borderId="1" xfId="0" applyFont="1" applyBorder="1" applyAlignment="1">
      <alignment horizontal="center" vertical="center" wrapText="1"/>
    </xf>
    <xf numFmtId="0" fontId="4" fillId="0" borderId="0" xfId="0" applyFont="1"/>
    <xf numFmtId="0" fontId="2" fillId="10" borderId="1" xfId="0" applyFont="1" applyFill="1" applyBorder="1" applyAlignment="1">
      <alignment horizontal="center" vertical="center"/>
    </xf>
    <xf numFmtId="0" fontId="2" fillId="10"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3" fillId="5" borderId="0" xfId="0" applyFont="1" applyFill="1" applyAlignment="1">
      <alignment horizontal="center"/>
    </xf>
    <xf numFmtId="0" fontId="0" fillId="0" borderId="1" xfId="0" applyFont="1" applyBorder="1" applyAlignment="1">
      <alignment horizontal="center"/>
    </xf>
    <xf numFmtId="0" fontId="0" fillId="0" borderId="18" xfId="0" applyFont="1" applyBorder="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5" borderId="0" xfId="0" applyFont="1" applyFill="1" applyAlignment="1">
      <alignment horizontal="center"/>
    </xf>
    <xf numFmtId="0" fontId="3" fillId="0" borderId="0" xfId="0" applyFont="1" applyAlignment="1">
      <alignment horizontal="center" vertical="center" wrapText="1"/>
    </xf>
    <xf numFmtId="0" fontId="0" fillId="5" borderId="0" xfId="0" applyFont="1" applyFill="1" applyAlignment="1">
      <alignment horizontal="center"/>
    </xf>
    <xf numFmtId="0" fontId="4" fillId="0" borderId="1" xfId="0" applyFont="1" applyBorder="1" applyAlignment="1">
      <alignment horizontal="center" vertical="center" wrapText="1"/>
    </xf>
    <xf numFmtId="0" fontId="0" fillId="5" borderId="1" xfId="0" applyFont="1" applyFill="1" applyBorder="1" applyAlignment="1">
      <alignment horizontal="center" vertical="center"/>
    </xf>
    <xf numFmtId="0" fontId="3" fillId="5" borderId="0" xfId="0" applyFont="1" applyFill="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24" xfId="0" applyFont="1" applyBorder="1" applyAlignment="1">
      <alignment horizontal="center"/>
    </xf>
    <xf numFmtId="0" fontId="1" fillId="0" borderId="1" xfId="0" applyFont="1" applyBorder="1" applyAlignment="1">
      <alignment horizontal="center" vertical="center"/>
    </xf>
    <xf numFmtId="0" fontId="0" fillId="0" borderId="25" xfId="0" applyFont="1" applyBorder="1" applyAlignment="1">
      <alignment horizontal="center"/>
    </xf>
    <xf numFmtId="0" fontId="0" fillId="12" borderId="1"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0" borderId="1" xfId="0" quotePrefix="1" applyFont="1" applyBorder="1" applyAlignment="1">
      <alignment horizontal="center" vertical="center" wrapText="1"/>
    </xf>
    <xf numFmtId="0" fontId="0" fillId="0" borderId="1" xfId="0" quotePrefix="1" applyFont="1" applyBorder="1" applyAlignment="1">
      <alignment horizontal="left" vertical="top" wrapText="1"/>
    </xf>
    <xf numFmtId="0" fontId="15" fillId="0" borderId="11" xfId="0" applyFont="1" applyBorder="1" applyAlignment="1">
      <alignment horizontal="center"/>
    </xf>
    <xf numFmtId="0" fontId="0" fillId="0" borderId="26" xfId="0" applyFont="1" applyBorder="1" applyAlignment="1">
      <alignment horizontal="center"/>
    </xf>
    <xf numFmtId="0" fontId="10" fillId="9" borderId="27" xfId="0" applyFont="1" applyFill="1" applyBorder="1" applyAlignment="1">
      <alignment horizontal="center"/>
    </xf>
    <xf numFmtId="0" fontId="10" fillId="9" borderId="28" xfId="0" applyFont="1" applyFill="1" applyBorder="1" applyAlignment="1">
      <alignment horizontal="center"/>
    </xf>
    <xf numFmtId="164" fontId="0" fillId="0" borderId="27" xfId="0" applyNumberFormat="1" applyFont="1" applyBorder="1" applyAlignment="1">
      <alignment horizontal="center"/>
    </xf>
    <xf numFmtId="164" fontId="0" fillId="0" borderId="28" xfId="0" applyNumberFormat="1" applyFont="1" applyBorder="1" applyAlignment="1">
      <alignment horizontal="center"/>
    </xf>
    <xf numFmtId="0" fontId="0" fillId="0" borderId="29" xfId="0" applyFont="1" applyBorder="1" applyAlignment="1">
      <alignment horizontal="center"/>
    </xf>
    <xf numFmtId="164" fontId="0" fillId="0" borderId="30" xfId="0" applyNumberFormat="1" applyFont="1" applyBorder="1" applyAlignment="1">
      <alignment horizontal="center"/>
    </xf>
    <xf numFmtId="164" fontId="0" fillId="0" borderId="31" xfId="0" applyNumberFormat="1" applyFont="1" applyBorder="1" applyAlignment="1">
      <alignment horizontal="center"/>
    </xf>
    <xf numFmtId="0" fontId="10" fillId="9" borderId="18" xfId="0" applyFont="1" applyFill="1" applyBorder="1" applyAlignment="1">
      <alignment horizontal="center"/>
    </xf>
    <xf numFmtId="0" fontId="11" fillId="9" borderId="32" xfId="0" applyFont="1" applyFill="1" applyBorder="1" applyAlignment="1">
      <alignment horizontal="center"/>
    </xf>
    <xf numFmtId="0" fontId="4" fillId="0" borderId="1" xfId="0" applyFont="1" applyBorder="1" applyAlignment="1">
      <alignment vertical="top" wrapText="1"/>
    </xf>
    <xf numFmtId="0" fontId="0" fillId="0" borderId="1" xfId="0" applyFont="1" applyBorder="1" applyAlignment="1">
      <alignment vertical="top" wrapText="1"/>
    </xf>
    <xf numFmtId="0" fontId="16"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17" fillId="0" borderId="1" xfId="0" applyFont="1" applyBorder="1" applyAlignment="1">
      <alignment horizontal="left" vertical="top" wrapText="1"/>
    </xf>
    <xf numFmtId="0" fontId="4" fillId="0" borderId="1" xfId="0" applyFont="1" applyBorder="1" applyAlignment="1">
      <alignment horizontal="left" vertical="center" wrapText="1"/>
    </xf>
    <xf numFmtId="0" fontId="14" fillId="0" borderId="0" xfId="0" applyFont="1"/>
    <xf numFmtId="0" fontId="3" fillId="0" borderId="0" xfId="0" applyFont="1" applyAlignment="1">
      <alignment vertical="center"/>
    </xf>
    <xf numFmtId="0" fontId="18" fillId="11" borderId="1" xfId="0" applyFont="1" applyFill="1" applyBorder="1" applyAlignment="1">
      <alignment horizontal="center" vertical="center"/>
    </xf>
    <xf numFmtId="0" fontId="18" fillId="11" borderId="1" xfId="0" applyFont="1" applyFill="1" applyBorder="1" applyAlignment="1">
      <alignment horizontal="center" vertical="center" wrapText="1"/>
    </xf>
    <xf numFmtId="0" fontId="19" fillId="11" borderId="1" xfId="0" applyFont="1" applyFill="1" applyBorder="1" applyAlignment="1">
      <alignment horizontal="center" vertical="center" wrapText="1"/>
    </xf>
    <xf numFmtId="0" fontId="17" fillId="0" borderId="1" xfId="0" applyFont="1" applyBorder="1" applyAlignment="1">
      <alignment horizontal="center" vertical="center"/>
    </xf>
    <xf numFmtId="0" fontId="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0" fillId="0" borderId="1" xfId="0" applyFont="1" applyBorder="1" applyAlignment="1">
      <alignment horizontal="left" vertical="center" wrapText="1"/>
    </xf>
    <xf numFmtId="0" fontId="20"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1" xfId="0" applyFont="1" applyBorder="1" applyAlignment="1">
      <alignment horizontal="left"/>
    </xf>
    <xf numFmtId="0" fontId="14" fillId="0" borderId="1" xfId="0" applyFont="1" applyBorder="1"/>
    <xf numFmtId="0" fontId="3" fillId="0" borderId="1" xfId="0" applyFont="1" applyBorder="1" applyAlignment="1">
      <alignment vertical="center"/>
    </xf>
    <xf numFmtId="0" fontId="20" fillId="12"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0" fillId="0" borderId="1" xfId="0" applyFont="1" applyBorder="1" applyAlignment="1">
      <alignment horizontal="left"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top"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0" fillId="0" borderId="0" xfId="0" applyFont="1"/>
    <xf numFmtId="0" fontId="4" fillId="0" borderId="1" xfId="0" applyFont="1" applyBorder="1"/>
    <xf numFmtId="0" fontId="4" fillId="0" borderId="1" xfId="0" applyFont="1" applyBorder="1" applyAlignment="1">
      <alignment wrapText="1"/>
    </xf>
    <xf numFmtId="0" fontId="4" fillId="5" borderId="1" xfId="0" applyFont="1" applyFill="1" applyBorder="1" applyAlignment="1">
      <alignment horizontal="center" vertical="center" wrapText="1"/>
    </xf>
    <xf numFmtId="0" fontId="0" fillId="0" borderId="1" xfId="0" applyFont="1" applyBorder="1" applyAlignment="1">
      <alignment horizontal="center" vertical="top" wrapText="1"/>
    </xf>
    <xf numFmtId="0" fontId="4" fillId="0" borderId="0" xfId="0" applyFont="1" applyAlignment="1"/>
    <xf numFmtId="0" fontId="17" fillId="0" borderId="1" xfId="0" applyFont="1" applyBorder="1"/>
    <xf numFmtId="0" fontId="17" fillId="0" borderId="1" xfId="0" applyFont="1" applyBorder="1" applyAlignment="1">
      <alignment wrapText="1"/>
    </xf>
    <xf numFmtId="0" fontId="17" fillId="0" borderId="0" xfId="0" applyFont="1"/>
    <xf numFmtId="0" fontId="0" fillId="5" borderId="0" xfId="0" applyFont="1" applyFill="1" applyAlignment="1">
      <alignment horizontal="left" wrapText="1"/>
    </xf>
    <xf numFmtId="0" fontId="0" fillId="0" borderId="1" xfId="0" quotePrefix="1" applyFont="1" applyBorder="1" applyAlignment="1">
      <alignment horizontal="left" vertical="top" wrapText="1"/>
    </xf>
    <xf numFmtId="0" fontId="0" fillId="0" borderId="20" xfId="0" applyFont="1" applyBorder="1" applyAlignment="1">
      <alignment horizontal="center" vertical="center" wrapText="1"/>
    </xf>
    <xf numFmtId="0" fontId="4" fillId="0" borderId="20" xfId="0" applyFont="1" applyBorder="1" applyAlignment="1">
      <alignment horizontal="center" vertical="center"/>
    </xf>
    <xf numFmtId="0" fontId="4" fillId="0" borderId="20" xfId="0" applyFont="1" applyBorder="1" applyAlignment="1">
      <alignment horizontal="center" vertical="center" wrapText="1"/>
    </xf>
    <xf numFmtId="0" fontId="0" fillId="4" borderId="1" xfId="0" applyFont="1" applyFill="1" applyBorder="1" applyAlignment="1">
      <alignment horizontal="center" vertical="center" wrapText="1"/>
    </xf>
    <xf numFmtId="0" fontId="17" fillId="0" borderId="1" xfId="0" applyFont="1" applyBorder="1" applyAlignment="1">
      <alignment horizontal="left" vertical="top" wrapText="1"/>
    </xf>
    <xf numFmtId="0" fontId="17" fillId="0" borderId="1" xfId="0" quotePrefix="1" applyFont="1" applyBorder="1" applyAlignment="1">
      <alignment horizontal="left" vertical="top" wrapText="1"/>
    </xf>
    <xf numFmtId="0" fontId="0" fillId="0" borderId="27" xfId="0" applyFont="1" applyBorder="1" applyAlignment="1">
      <alignment horizontal="left" vertical="top" wrapText="1"/>
    </xf>
    <xf numFmtId="0" fontId="4" fillId="13" borderId="1" xfId="0" applyFont="1" applyFill="1" applyBorder="1" applyAlignment="1">
      <alignment horizontal="center" vertical="center"/>
    </xf>
    <xf numFmtId="0" fontId="0"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0" fontId="4" fillId="13" borderId="1" xfId="0" applyFont="1" applyFill="1" applyBorder="1" applyAlignment="1">
      <alignment horizontal="left" vertical="top" wrapText="1"/>
    </xf>
    <xf numFmtId="0" fontId="4" fillId="13" borderId="1" xfId="0" applyFont="1" applyFill="1" applyBorder="1" applyAlignment="1">
      <alignment horizontal="left" vertical="top" wrapText="1"/>
    </xf>
    <xf numFmtId="0" fontId="0" fillId="13" borderId="1" xfId="0" applyFont="1" applyFill="1" applyBorder="1" applyAlignment="1">
      <alignment horizontal="center" vertical="center" wrapText="1"/>
    </xf>
    <xf numFmtId="0" fontId="4" fillId="13" borderId="1" xfId="0" applyFont="1" applyFill="1" applyBorder="1"/>
    <xf numFmtId="0" fontId="4" fillId="13" borderId="1" xfId="0" applyFont="1" applyFill="1" applyBorder="1" applyAlignment="1">
      <alignment vertical="top" wrapText="1"/>
    </xf>
    <xf numFmtId="0" fontId="4" fillId="13" borderId="0" xfId="0" applyFont="1" applyFill="1"/>
    <xf numFmtId="0" fontId="4"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5" borderId="0" xfId="0" applyFont="1" applyFill="1" applyAlignment="1">
      <alignment horizontal="center" vertical="center"/>
    </xf>
    <xf numFmtId="0" fontId="0" fillId="5" borderId="0" xfId="0" applyFont="1" applyFill="1" applyAlignment="1">
      <alignment horizontal="center" wrapText="1"/>
    </xf>
    <xf numFmtId="0" fontId="4" fillId="0" borderId="1" xfId="0" applyFont="1" applyBorder="1" applyAlignment="1">
      <alignment horizontal="center" vertical="top" wrapText="1"/>
    </xf>
    <xf numFmtId="0" fontId="4" fillId="0" borderId="20" xfId="0" applyFont="1" applyBorder="1" applyAlignment="1">
      <alignment vertical="center"/>
    </xf>
    <xf numFmtId="0" fontId="4" fillId="0" borderId="20" xfId="0" applyFont="1" applyBorder="1" applyAlignment="1">
      <alignment vertical="center" wrapText="1"/>
    </xf>
    <xf numFmtId="0" fontId="23"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quotePrefix="1" applyFont="1" applyBorder="1" applyAlignment="1">
      <alignment horizontal="left" vertical="top" wrapText="1"/>
    </xf>
    <xf numFmtId="0" fontId="4" fillId="0" borderId="1" xfId="0" quotePrefix="1" applyFont="1" applyBorder="1" applyAlignment="1">
      <alignment vertical="top" wrapText="1"/>
    </xf>
    <xf numFmtId="0" fontId="4" fillId="0" borderId="1" xfId="0" quotePrefix="1" applyFont="1" applyBorder="1" applyAlignment="1">
      <alignment horizontal="center" vertical="center" wrapText="1"/>
    </xf>
    <xf numFmtId="0" fontId="17" fillId="0" borderId="0" xfId="0" applyFont="1" applyAlignment="1">
      <alignment horizontal="center" vertical="center"/>
    </xf>
    <xf numFmtId="0" fontId="4" fillId="14" borderId="1" xfId="0" applyFont="1" applyFill="1" applyBorder="1" applyAlignment="1">
      <alignment horizontal="left" vertical="top" wrapText="1"/>
    </xf>
    <xf numFmtId="0" fontId="4" fillId="0" borderId="1" xfId="0" applyFont="1" applyBorder="1" applyAlignment="1">
      <alignment horizontal="center" wrapText="1"/>
    </xf>
    <xf numFmtId="0" fontId="4" fillId="0" borderId="20" xfId="0" applyFont="1" applyBorder="1" applyAlignment="1">
      <alignment vertical="top" wrapText="1"/>
    </xf>
    <xf numFmtId="0" fontId="0" fillId="5" borderId="1" xfId="0" applyFont="1" applyFill="1" applyBorder="1" applyAlignment="1">
      <alignment horizontal="left" vertical="top" wrapText="1"/>
    </xf>
    <xf numFmtId="0" fontId="24" fillId="0" borderId="1" xfId="0" applyFont="1" applyBorder="1" applyAlignment="1">
      <alignment horizontal="center" vertical="center" wrapText="1"/>
    </xf>
    <xf numFmtId="0" fontId="4" fillId="0" borderId="18" xfId="0" applyFont="1" applyBorder="1" applyAlignment="1">
      <alignment horizontal="center" vertical="center" wrapText="1"/>
    </xf>
    <xf numFmtId="0" fontId="0" fillId="0" borderId="18" xfId="0" applyFont="1" applyBorder="1" applyAlignment="1">
      <alignment horizontal="center" vertical="center" wrapText="1"/>
    </xf>
    <xf numFmtId="0" fontId="4" fillId="0" borderId="18" xfId="0" applyFont="1" applyBorder="1" applyAlignment="1">
      <alignment horizontal="center" vertical="center"/>
    </xf>
    <xf numFmtId="0" fontId="0" fillId="0" borderId="18" xfId="0" applyFont="1" applyBorder="1" applyAlignment="1">
      <alignment horizontal="center" vertical="center"/>
    </xf>
    <xf numFmtId="0" fontId="4" fillId="0" borderId="18" xfId="0" applyFont="1" applyBorder="1" applyAlignment="1">
      <alignment horizontal="left" vertical="top" wrapText="1"/>
    </xf>
    <xf numFmtId="0" fontId="4" fillId="0" borderId="18" xfId="0" applyFont="1" applyBorder="1"/>
    <xf numFmtId="0" fontId="4" fillId="0" borderId="18" xfId="0" applyFont="1" applyBorder="1" applyAlignment="1">
      <alignment vertical="center" wrapText="1"/>
    </xf>
    <xf numFmtId="0" fontId="4" fillId="0" borderId="20" xfId="0" applyFont="1" applyBorder="1" applyAlignment="1">
      <alignment horizontal="left" vertical="top" wrapText="1"/>
    </xf>
    <xf numFmtId="0" fontId="0" fillId="0" borderId="2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7" xfId="0" applyFont="1" applyBorder="1" applyAlignment="1">
      <alignment horizontal="left" vertical="top" wrapText="1"/>
    </xf>
    <xf numFmtId="0" fontId="0" fillId="0" borderId="33"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3" xfId="0" applyFont="1" applyBorder="1" applyAlignment="1">
      <alignment horizontal="left" vertical="top" wrapText="1"/>
    </xf>
    <xf numFmtId="0" fontId="4" fillId="0" borderId="25" xfId="0" applyFont="1" applyBorder="1" applyAlignment="1">
      <alignment horizontal="center" vertical="center" wrapText="1"/>
    </xf>
    <xf numFmtId="0" fontId="4" fillId="0" borderId="25" xfId="0" applyFont="1" applyBorder="1" applyAlignment="1">
      <alignment horizontal="center" vertical="center"/>
    </xf>
    <xf numFmtId="0" fontId="0" fillId="0" borderId="25" xfId="0" applyFont="1" applyBorder="1" applyAlignment="1">
      <alignment horizontal="center" vertical="center" wrapText="1"/>
    </xf>
    <xf numFmtId="0" fontId="0" fillId="0" borderId="25" xfId="0" applyFont="1" applyBorder="1" applyAlignment="1">
      <alignment horizontal="left" vertical="top" wrapText="1"/>
    </xf>
    <xf numFmtId="0" fontId="4" fillId="0" borderId="25" xfId="0" applyFont="1" applyBorder="1"/>
    <xf numFmtId="0" fontId="4" fillId="0" borderId="25" xfId="0" applyFont="1" applyBorder="1" applyAlignment="1">
      <alignment vertical="center" wrapText="1"/>
    </xf>
    <xf numFmtId="0" fontId="4" fillId="0" borderId="25" xfId="0" applyFont="1" applyBorder="1" applyAlignment="1">
      <alignment horizontal="left" vertical="top" wrapText="1"/>
    </xf>
    <xf numFmtId="0" fontId="17" fillId="0" borderId="25" xfId="0" applyFont="1" applyBorder="1" applyAlignment="1">
      <alignment horizontal="center" vertical="center" wrapText="1"/>
    </xf>
    <xf numFmtId="0" fontId="4" fillId="0" borderId="1" xfId="0" applyFont="1" applyBorder="1" applyAlignment="1">
      <alignment vertical="center"/>
    </xf>
    <xf numFmtId="0" fontId="4" fillId="0" borderId="0" xfId="0" applyFont="1" applyAlignment="1">
      <alignment vertical="center"/>
    </xf>
    <xf numFmtId="0" fontId="3" fillId="0" borderId="1" xfId="0" applyFont="1" applyBorder="1"/>
    <xf numFmtId="0" fontId="3" fillId="0" borderId="0" xfId="0" applyFont="1"/>
    <xf numFmtId="0" fontId="0" fillId="5" borderId="25"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0" fillId="5" borderId="18" xfId="0" applyFont="1" applyFill="1" applyBorder="1" applyAlignment="1">
      <alignment horizontal="center" vertical="center" wrapText="1"/>
    </xf>
    <xf numFmtId="0" fontId="4" fillId="5" borderId="18" xfId="0" applyFont="1" applyFill="1" applyBorder="1" applyAlignment="1">
      <alignment horizontal="center" vertical="center"/>
    </xf>
    <xf numFmtId="0" fontId="0" fillId="5" borderId="18" xfId="0" applyFont="1" applyFill="1" applyBorder="1" applyAlignment="1">
      <alignment horizontal="center" vertical="center"/>
    </xf>
    <xf numFmtId="0" fontId="4" fillId="5" borderId="1" xfId="0" applyFont="1" applyFill="1" applyBorder="1" applyAlignment="1">
      <alignment horizontal="left" vertical="top" wrapText="1"/>
    </xf>
    <xf numFmtId="0" fontId="17" fillId="5" borderId="18"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3" fillId="5" borderId="18" xfId="0" applyFont="1" applyFill="1" applyBorder="1" applyAlignment="1">
      <alignment horizontal="center" vertical="center"/>
    </xf>
    <xf numFmtId="0" fontId="3" fillId="5" borderId="0" xfId="0" applyFont="1" applyFill="1" applyAlignment="1">
      <alignment horizontal="center" vertical="center"/>
    </xf>
    <xf numFmtId="0" fontId="0" fillId="0" borderId="20" xfId="0" applyFont="1" applyBorder="1" applyAlignment="1">
      <alignment vertical="top" wrapText="1"/>
    </xf>
    <xf numFmtId="0" fontId="0" fillId="0" borderId="18" xfId="0" applyFont="1" applyBorder="1" applyAlignment="1">
      <alignment vertical="top" wrapText="1"/>
    </xf>
    <xf numFmtId="0" fontId="0" fillId="0" borderId="27" xfId="0" applyFont="1" applyBorder="1" applyAlignment="1">
      <alignment vertical="top" wrapText="1"/>
    </xf>
    <xf numFmtId="0" fontId="4" fillId="0" borderId="18" xfId="0" applyFont="1" applyBorder="1" applyAlignment="1">
      <alignment vertical="top" wrapText="1"/>
    </xf>
    <xf numFmtId="0" fontId="4" fillId="0" borderId="27" xfId="0" applyFont="1" applyBorder="1" applyAlignment="1">
      <alignment vertical="top" wrapText="1"/>
    </xf>
    <xf numFmtId="0" fontId="4" fillId="0" borderId="25" xfId="0" applyFont="1" applyBorder="1" applyAlignment="1">
      <alignment horizontal="center" vertical="center" wrapText="1"/>
    </xf>
    <xf numFmtId="0" fontId="4" fillId="0" borderId="20" xfId="0" applyFont="1" applyBorder="1" applyAlignment="1">
      <alignment wrapText="1"/>
    </xf>
    <xf numFmtId="0" fontId="0" fillId="5" borderId="20" xfId="0" applyFont="1" applyFill="1" applyBorder="1" applyAlignment="1">
      <alignment horizontal="center" vertical="center" wrapText="1"/>
    </xf>
    <xf numFmtId="0" fontId="25" fillId="0" borderId="20" xfId="0" applyFont="1" applyBorder="1" applyAlignment="1">
      <alignment horizontal="center" vertical="center" wrapText="1"/>
    </xf>
    <xf numFmtId="0" fontId="0" fillId="0" borderId="20" xfId="0" applyFont="1" applyBorder="1" applyAlignment="1">
      <alignment horizontal="center" vertical="center"/>
    </xf>
    <xf numFmtId="0" fontId="0" fillId="0" borderId="1" xfId="0" applyFont="1" applyBorder="1" applyAlignment="1"/>
    <xf numFmtId="0" fontId="0" fillId="0" borderId="1" xfId="0" applyFont="1" applyBorder="1" applyAlignment="1">
      <alignment wrapText="1"/>
    </xf>
    <xf numFmtId="0" fontId="0" fillId="0" borderId="0" xfId="0" applyFont="1" applyAlignment="1"/>
    <xf numFmtId="0" fontId="0" fillId="5" borderId="27" xfId="0" applyFont="1" applyFill="1" applyBorder="1" applyAlignment="1">
      <alignment horizontal="center" vertical="center" wrapText="1"/>
    </xf>
    <xf numFmtId="0" fontId="17" fillId="0" borderId="20"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27" xfId="0" applyFont="1" applyBorder="1" applyAlignment="1">
      <alignment horizontal="center" vertical="center" wrapText="1"/>
    </xf>
    <xf numFmtId="0" fontId="26" fillId="0" borderId="1" xfId="0" applyFont="1" applyBorder="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vertical="center" wrapText="1"/>
    </xf>
    <xf numFmtId="0" fontId="3" fillId="0" borderId="0" xfId="0" applyFont="1" applyAlignment="1">
      <alignment wrapText="1"/>
    </xf>
    <xf numFmtId="0" fontId="0" fillId="0" borderId="20" xfId="0" applyFont="1" applyBorder="1" applyAlignment="1">
      <alignment vertical="center" wrapText="1"/>
    </xf>
    <xf numFmtId="0" fontId="4" fillId="0" borderId="20" xfId="0" applyFont="1" applyBorder="1" applyAlignment="1">
      <alignment vertical="center" wrapText="1"/>
    </xf>
    <xf numFmtId="0" fontId="0" fillId="5" borderId="0" xfId="0" applyFont="1" applyFill="1" applyAlignment="1">
      <alignment horizontal="left" wrapText="1"/>
    </xf>
    <xf numFmtId="0" fontId="0" fillId="0" borderId="20" xfId="0" applyFont="1" applyBorder="1" applyAlignment="1">
      <alignment vertical="top" wrapText="1"/>
    </xf>
    <xf numFmtId="0" fontId="4" fillId="5" borderId="2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7" fillId="0" borderId="1" xfId="0" applyFont="1" applyBorder="1" applyAlignment="1">
      <alignment horizontal="center" vertical="center" wrapText="1"/>
    </xf>
    <xf numFmtId="0" fontId="4" fillId="0" borderId="1" xfId="0" quotePrefix="1" applyFont="1"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vertical="top" wrapText="1"/>
    </xf>
    <xf numFmtId="0" fontId="4" fillId="13"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ont="1" applyFill="1" applyBorder="1" applyAlignment="1">
      <alignment horizontal="center" vertical="center"/>
    </xf>
    <xf numFmtId="0" fontId="0" fillId="13" borderId="20" xfId="0" applyFont="1" applyFill="1" applyBorder="1" applyAlignment="1">
      <alignment horizontal="center" vertical="center" wrapText="1"/>
    </xf>
    <xf numFmtId="0" fontId="4" fillId="13" borderId="20" xfId="0" applyFont="1" applyFill="1" applyBorder="1" applyAlignment="1">
      <alignment horizontal="center" vertical="center" wrapText="1"/>
    </xf>
    <xf numFmtId="0" fontId="0" fillId="13" borderId="20" xfId="0" applyFont="1" applyFill="1" applyBorder="1" applyAlignment="1">
      <alignment vertical="top" wrapText="1"/>
    </xf>
    <xf numFmtId="0" fontId="3" fillId="13" borderId="0" xfId="0" applyFont="1" applyFill="1" applyAlignment="1">
      <alignment horizontal="center" vertical="center"/>
    </xf>
    <xf numFmtId="0" fontId="0" fillId="0" borderId="27" xfId="0" applyFont="1" applyBorder="1" applyAlignment="1">
      <alignment vertical="top" wrapText="1"/>
    </xf>
    <xf numFmtId="0" fontId="28" fillId="0" borderId="27" xfId="0" applyFont="1" applyBorder="1" applyAlignment="1">
      <alignment horizontal="center" vertical="center" wrapText="1"/>
    </xf>
    <xf numFmtId="0" fontId="0" fillId="0" borderId="27" xfId="0" applyFont="1" applyBorder="1" applyAlignment="1">
      <alignment horizontal="center" vertical="center" wrapText="1"/>
    </xf>
    <xf numFmtId="0" fontId="4" fillId="0" borderId="27" xfId="0" applyFont="1" applyBorder="1" applyAlignment="1">
      <alignment vertical="top" wrapText="1"/>
    </xf>
    <xf numFmtId="0" fontId="29" fillId="0" borderId="27" xfId="0" applyFont="1" applyBorder="1" applyAlignment="1">
      <alignment horizontal="center" vertical="center" wrapText="1"/>
    </xf>
    <xf numFmtId="0" fontId="30" fillId="0" borderId="27" xfId="0" applyFont="1" applyBorder="1" applyAlignment="1">
      <alignment horizontal="center" vertical="center" wrapText="1"/>
    </xf>
    <xf numFmtId="0" fontId="0" fillId="0" borderId="20"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wrapText="1"/>
    </xf>
    <xf numFmtId="0" fontId="0" fillId="0" borderId="1" xfId="0" applyFont="1" applyBorder="1" applyAlignment="1">
      <alignment wrapText="1"/>
    </xf>
    <xf numFmtId="0" fontId="31" fillId="0" borderId="1" xfId="0" applyFont="1" applyBorder="1" applyAlignment="1">
      <alignment vertic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4" fillId="5"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4" fillId="13" borderId="1" xfId="0" applyFont="1" applyFill="1" applyBorder="1" applyAlignment="1">
      <alignment horizontal="left" vertical="top"/>
    </xf>
    <xf numFmtId="0" fontId="0" fillId="0" borderId="1" xfId="0" applyFont="1" applyBorder="1" applyAlignment="1">
      <alignment horizontal="left" vertical="top" wrapText="1"/>
    </xf>
    <xf numFmtId="0" fontId="4" fillId="0" borderId="0" xfId="0" applyFont="1" applyAlignment="1">
      <alignment vertical="top" wrapText="1"/>
    </xf>
    <xf numFmtId="0" fontId="4" fillId="0" borderId="0" xfId="0" applyFont="1" applyAlignment="1">
      <alignment vertical="center" wrapText="1"/>
    </xf>
    <xf numFmtId="0" fontId="3" fillId="0" borderId="0" xfId="0" applyFont="1" applyAlignment="1">
      <alignment horizontal="center" vertical="center"/>
    </xf>
    <xf numFmtId="0" fontId="0" fillId="0" borderId="0" xfId="0" applyFont="1" applyAlignment="1"/>
    <xf numFmtId="0" fontId="9" fillId="8" borderId="3" xfId="0" applyFont="1" applyFill="1" applyBorder="1" applyAlignment="1">
      <alignment horizontal="center"/>
    </xf>
    <xf numFmtId="0" fontId="3" fillId="0" borderId="4" xfId="0" applyFont="1" applyBorder="1"/>
    <xf numFmtId="0" fontId="3" fillId="0" borderId="5" xfId="0" applyFont="1" applyBorder="1"/>
    <xf numFmtId="0" fontId="9" fillId="8" borderId="21" xfId="0" applyFont="1" applyFill="1" applyBorder="1" applyAlignment="1">
      <alignment horizontal="center"/>
    </xf>
    <xf numFmtId="0" fontId="3" fillId="0" borderId="22" xfId="0" applyFont="1" applyBorder="1"/>
    <xf numFmtId="0" fontId="3" fillId="0" borderId="23" xfId="0" applyFont="1" applyBorder="1"/>
    <xf numFmtId="0" fontId="14" fillId="11" borderId="2" xfId="0" applyFont="1" applyFill="1" applyBorder="1"/>
    <xf numFmtId="0" fontId="3" fillId="0" borderId="19" xfId="0" applyFont="1" applyBorder="1"/>
    <xf numFmtId="0" fontId="3" fillId="0" borderId="20" xfId="0" applyFont="1" applyBorder="1"/>
    <xf numFmtId="0" fontId="9" fillId="8" borderId="2" xfId="0" applyFont="1" applyFill="1" applyBorder="1" applyAlignment="1">
      <alignment horizontal="center"/>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12"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https://app.zeplin.io/project/5ac5f1a650595036620957f3/screen/5c7509cc84515bbd4c0ad1d2"
                 TargetMode="External"
                 Type="http://schemas.openxmlformats.org/officeDocument/2006/relationships/hyperlink"/>
   <Relationship Id="rId10"
                 Target="https://app.zeplin.io/project/5b080dd3eba862456b2a56c3/screen/5b080e5648308dc37f6205e6"
                 TargetMode="External"
                 Type="http://schemas.openxmlformats.org/officeDocument/2006/relationships/hyperlink"/>
   <Relationship Id="rId100"
                 Target="https://app.zeplin.io/project/5b080dd3eba862456b2a56c3/screen/5b17dee8e57d8c3618cfc2a7"
                 TargetMode="External"
                 Type="http://schemas.openxmlformats.org/officeDocument/2006/relationships/hyperlink"/>
   <Relationship Id="rId101"
                 Target="https://app.zeplin.io/project/5b080dd3eba862456b2a56c3/screen/5b17dee8e57d8c3618cfc2a7"
                 TargetMode="External"
                 Type="http://schemas.openxmlformats.org/officeDocument/2006/relationships/hyperlink"/>
   <Relationship Id="rId102"
                 Target="https://docs.google.com/spreadsheets/d/1SUcmET84D5d0Bz33NqMrn4BgS-SCKgYAx2WPUWHMxls/edit"
                 TargetMode="External"
                 Type="http://schemas.openxmlformats.org/officeDocument/2006/relationships/hyperlink"/>
   <Relationship Id="rId103"
                 Target="https://app.zeplin.io/project/5b080dd3eba862456b2a56c3/screen/5b1a4ebb31a28bc314784956"
                 TargetMode="External"
                 Type="http://schemas.openxmlformats.org/officeDocument/2006/relationships/hyperlink"/>
   <Relationship Id="rId104"
                 Target="https://app.zeplin.io/project/5b080dd3eba862456b2a56c3/screen/5b1a4ebb31a28bc314784956"
                 TargetMode="External"
                 Type="http://schemas.openxmlformats.org/officeDocument/2006/relationships/hyperlink"/>
   <Relationship Id="rId105" Target="http://jira.v18cc.com/browse/VKIDS-1154"
                 TargetMode="External"
                 Type="http://schemas.openxmlformats.org/officeDocument/2006/relationships/hyperlink"/>
   <Relationship Id="rId106" Target="http://jira.v18cc.com/browse/VKIDS-1154"
                 TargetMode="External"
                 Type="http://schemas.openxmlformats.org/officeDocument/2006/relationships/hyperlink"/>
   <Relationship Id="rId107" Target="http://jira.v18cc.com/browse/VKIDS-1154"
                 TargetMode="External"
                 Type="http://schemas.openxmlformats.org/officeDocument/2006/relationships/hyperlink"/>
   <Relationship Id="rId108" Target="http://jira.v18cc.com/browse/VKIDS-1154"
                 TargetMode="External"
                 Type="http://schemas.openxmlformats.org/officeDocument/2006/relationships/hyperlink"/>
   <Relationship Id="rId109" Target="http://jira.v18cc.com/browse/VKIDS-1154"
                 TargetMode="External"
                 Type="http://schemas.openxmlformats.org/officeDocument/2006/relationships/hyperlink"/>
   <Relationship Id="rId11"
                 Target="https://app.zeplin.io/project/5b080dd3eba862456b2a56c3/screen/5b080f47b17a27c252cdd0fb"
                 TargetMode="External"
                 Type="http://schemas.openxmlformats.org/officeDocument/2006/relationships/hyperlink"/>
   <Relationship Id="rId110"
                 Target="https://app.zeplin.io/project/59e4c96bb2d2088b140d00a9/screen/5a5e3971c12cee72a8d1e5d4"
                 TargetMode="External"
                 Type="http://schemas.openxmlformats.org/officeDocument/2006/relationships/hyperlink"/>
   <Relationship Id="rId111"
                 Target="https://app.zeplin.io/project/59e4c96bb2d2088b140d00a9/screen/5a5e3971c12cee72a8d1e5d4"
                 TargetMode="External"
                 Type="http://schemas.openxmlformats.org/officeDocument/2006/relationships/hyperlink"/>
   <Relationship Id="rId112"
                 Target="https://app.zeplin.io/project/59e4c96bb2d2088b140d00a9/screen/5a5e3971c12cee72a8d1e5d4"
                 TargetMode="External"
                 Type="http://schemas.openxmlformats.org/officeDocument/2006/relationships/hyperlink"/>
   <Relationship Id="rId113"
                 Target="https://app.zeplin.io/project/59e4c96bb2d2088b140d00a9/screen/5a5e3971c12cee72a8d1e5d4"
                 TargetMode="External"
                 Type="http://schemas.openxmlformats.org/officeDocument/2006/relationships/hyperlink"/>
   <Relationship Id="rId114"
                 Target="https://app.zeplin.io/project/59e4c96bb2d2088b140d00a9/screen/5a5e3971c12cee72a8d1e5d4"
                 TargetMode="External"
                 Type="http://schemas.openxmlformats.org/officeDocument/2006/relationships/hyperlink"/>
   <Relationship Id="rId115" Target="https://zpl.io/bWYYNg1" TargetMode="External"
                 Type="http://schemas.openxmlformats.org/officeDocument/2006/relationships/hyperlink"/>
   <Relationship Id="rId116" Target="https://zpl.io/V0yyLRR" TargetMode="External"
                 Type="http://schemas.openxmlformats.org/officeDocument/2006/relationships/hyperlink"/>
   <Relationship Id="rId117"
                 Target="https://app.zeplin.io/project/5b080dd3eba862456b2a56c3/screen/5b27aa0acb5696cb12fd398b"
                 TargetMode="External"
                 Type="http://schemas.openxmlformats.org/officeDocument/2006/relationships/hyperlink"/>
   <Relationship Id="rId118"
                 Target="https://app.zeplin.io/project/5b080dd3eba862456b2a56c3/screen/5b27aa0acb5696cb12fd398b"
                 TargetMode="External"
                 Type="http://schemas.openxmlformats.org/officeDocument/2006/relationships/hyperlink"/>
   <Relationship Id="rId119"
                 Target="https://app.zeplin.io/project/5ac5f1a650595036620957f3/screen/5ac73ed9b19c747c3a03b097"
                 TargetMode="External"
                 Type="http://schemas.openxmlformats.org/officeDocument/2006/relationships/hyperlink"/>
   <Relationship Id="rId12"
                 Target="https://app.zeplin.io/project/5b080dd3eba862456b2a56c3/screen/5b080f4788f1108b7610a915"
                 TargetMode="External"
                 Type="http://schemas.openxmlformats.org/officeDocument/2006/relationships/hyperlink"/>
   <Relationship Id="rId120"
                 Target="https://app.zeplin.io/project/5ac5f1a650595036620957f3/screen/5ac73ed9b19c747c3a03b097"
                 TargetMode="External"
                 Type="http://schemas.openxmlformats.org/officeDocument/2006/relationships/hyperlink"/>
   <Relationship Id="rId121"
                 Target="https://docs.google.com/document/d/1wEuoZxuQG5bXzz_SfdvfMzimry8FCNwAIjYz1rwKpgA/edit?ts=5acdc9fa"
                 TargetMode="External"
                 Type="http://schemas.openxmlformats.org/officeDocument/2006/relationships/hyperlink"/>
   <Relationship Id="rId122" Target="https://zpl.io/aRPPG9r" TargetMode="External"
                 Type="http://schemas.openxmlformats.org/officeDocument/2006/relationships/hyperlink"/>
   <Relationship Id="rId123"
                 Target="https://docs.google.com/document/d/1wEuoZxuQG5bXzz_SfdvfMzimry8FCNwAIjYz1rwKpgA/edit?ts=5acdc9fa"
                 TargetMode="External"
                 Type="http://schemas.openxmlformats.org/officeDocument/2006/relationships/hyperlink"/>
   <Relationship Id="rId124"
                 Target="https://docs.google.com/document/d/1wEuoZxuQG5bXzz_SfdvfMzimry8FCNwAIjYz1rwKpgA/edit?ts=5acdc9fa"
                 TargetMode="External"
                 Type="http://schemas.openxmlformats.org/officeDocument/2006/relationships/hyperlink"/>
   <Relationship Id="rId125"
                 Target="https://docs.google.com/document/d/1wEuoZxuQG5bXzz_SfdvfMzimry8FCNwAIjYz1rwKpgA/edit?ts=5acdc9fa"
                 TargetMode="External"
                 Type="http://schemas.openxmlformats.org/officeDocument/2006/relationships/hyperlink"/>
   <Relationship Id="rId126"
                 Target="https://docs.google.com/document/d/1wEuoZxuQG5bXzz_SfdvfMzimry8FCNwAIjYz1rwKpgA/edit?ts=5acdc9fa"
                 TargetMode="External"
                 Type="http://schemas.openxmlformats.org/officeDocument/2006/relationships/hyperlink"/>
   <Relationship Id="rId127" Target="https://zpl.io/aRPPG9z" TargetMode="External"
                 Type="http://schemas.openxmlformats.org/officeDocument/2006/relationships/hyperlink"/>
   <Relationship Id="rId128"
                 Target="https://app.zeplin.io/project/5ac5f1a650595036620957f3/screen/5ac5f57f61dada8d28e7f2f6"
                 TargetMode="External"
                 Type="http://schemas.openxmlformats.org/officeDocument/2006/relationships/hyperlink"/>
   <Relationship Id="rId129" Target="https://zpl.io/2ZJWqqL" TargetMode="External"
                 Type="http://schemas.openxmlformats.org/officeDocument/2006/relationships/hyperlink"/>
   <Relationship Id="rId13"
                 Target="https://app.zeplin.io/project/5b080dd3eba862456b2a56c3/screen/5b080f4685a3f8b4747204d0"
                 TargetMode="External"
                 Type="http://schemas.openxmlformats.org/officeDocument/2006/relationships/hyperlink"/>
   <Relationship Id="rId130" Target="https://zpl.io/boxjKyZ" TargetMode="External"
                 Type="http://schemas.openxmlformats.org/officeDocument/2006/relationships/hyperlink"/>
   <Relationship Id="rId131" Target="https://zpl.io/boxjKyZ" TargetMode="External"
                 Type="http://schemas.openxmlformats.org/officeDocument/2006/relationships/hyperlink"/>
   <Relationship Id="rId132" Target="https://zpl.io/aMqO5MN" TargetMode="External"
                 Type="http://schemas.openxmlformats.org/officeDocument/2006/relationships/hyperlink"/>
   <Relationship Id="rId133"
                 Target="https://app.zeplin.io/project/5b3cf46582f66e944b71cc90/screen/5b3cfa10a740bca04b403c77"
                 TargetMode="External"
                 Type="http://schemas.openxmlformats.org/officeDocument/2006/relationships/hyperlink"/>
   <Relationship Id="rId134"
                 Target="https://app.zeplin.io/project/5b3cf46582f66e944b71cc90/screen/5b3cfa10a740bca04b403c77"
                 TargetMode="External"
                 Type="http://schemas.openxmlformats.org/officeDocument/2006/relationships/hyperlink"/>
   <Relationship Id="rId135"
                 Target="https://app.zeplin.io/project/5b3cf46582f66e944b71cc90/screen/5b3cfa10a740bca04b403c77"
                 TargetMode="External"
                 Type="http://schemas.openxmlformats.org/officeDocument/2006/relationships/hyperlink"/>
   <Relationship Id="rId136"
                 Target="https://app.zeplin.io/project/5b3cf46582f66e944b71cc90/screen/5b3cf872a3078df22df2bcb0"
                 TargetMode="External"
                 Type="http://schemas.openxmlformats.org/officeDocument/2006/relationships/hyperlink"/>
   <Relationship Id="rId137"
                 Target="https://app.zeplin.io/project/5b3cf46582f66e944b71cc90/screen/5b3cf872a3078df22df2bcb0"
                 TargetMode="External"
                 Type="http://schemas.openxmlformats.org/officeDocument/2006/relationships/hyperlink"/>
   <Relationship Id="rId138"
                 Target="https://app.zeplin.io/project/5b3cf46582f66e944b71cc90/screen/5b3cf872a3078df22df2bcb0"
                 TargetMode="External"
                 Type="http://schemas.openxmlformats.org/officeDocument/2006/relationships/hyperlink"/>
   <Relationship Id="rId139"
                 Target="https://app.zeplin.io/project/5b3cf46582f66e944b71cc90/screen/5b3cf872a3078df22df2bcb0"
                 TargetMode="External"
                 Type="http://schemas.openxmlformats.org/officeDocument/2006/relationships/hyperlink"/>
   <Relationship Id="rId14"
                 Target="https://app.zeplin.io/project/5b080dd3eba862456b2a56c3/screen/5b080f4685a3f8b4747204d0"
                 TargetMode="External"
                 Type="http://schemas.openxmlformats.org/officeDocument/2006/relationships/hyperlink"/>
   <Relationship Id="rId140"
                 Target="https://w12studios.app.box.com/s/d33m560d9m7twagklnmt588b6g8tx7fv/file/313267873943"
                 TargetMode="External"
                 Type="http://schemas.openxmlformats.org/officeDocument/2006/relationships/hyperlink"/>
   <Relationship Id="rId141"
                 Target="https://app.zeplin.io/project/5b3cf46582f66e944b71cc90/screen/5b3cfa292f4775474e1290a3"
                 TargetMode="External"
                 Type="http://schemas.openxmlformats.org/officeDocument/2006/relationships/hyperlink"/>
   <Relationship Id="rId142"
                 Target="https://app.zeplin.io/project/5b3cf46582f66e944b71cc90/screen/5b3cfa292f4775474e1290a3"
                 TargetMode="External"
                 Type="http://schemas.openxmlformats.org/officeDocument/2006/relationships/hyperlink"/>
   <Relationship Id="rId143"
                 Target="https://app.zeplin.io/project/5b3cf46582f66e944b71cc90/screen/5b3cf776b0cbd2c82ba8a030"
                 TargetMode="External"
                 Type="http://schemas.openxmlformats.org/officeDocument/2006/relationships/hyperlink"/>
   <Relationship Id="rId144"
                 Target="https://app.zeplin.io/project/5b080dd3eba862456b2a56c3/screen/5b080f47b17a27c252cdd0fb"
                 TargetMode="External"
                 Type="http://schemas.openxmlformats.org/officeDocument/2006/relationships/hyperlink"/>
   <Relationship Id="rId145" Target="https://zpl.io/adrPzj7" TargetMode="External"
                 Type="http://schemas.openxmlformats.org/officeDocument/2006/relationships/hyperlink"/>
   <Relationship Id="rId146"
                 Target="https://app.zeplin.io/project/5ac5f1a650595036620957f3/screen/5ce53810bcb7511d687e2bc1"
                 TargetMode="External"
                 Type="http://schemas.openxmlformats.org/officeDocument/2006/relationships/hyperlink"/>
   <Relationship Id="rId147"
                 Target="https://app.zeplin.io/project/5ac5f1a650595036620957f3/screen/5ce538102d86001d8c05ab50"
                 TargetMode="External"
                 Type="http://schemas.openxmlformats.org/officeDocument/2006/relationships/hyperlink"/>
   <Relationship Id="rId148"
                 Target="https://app.zeplin.io/project/5ac5f1a650595036620957f3/screen/5ce5377cefa7aa1d3ff11092"
                 TargetMode="External"
                 Type="http://schemas.openxmlformats.org/officeDocument/2006/relationships/hyperlink"/>
   <Relationship Id="rId149"
                 Target="https://app.zeplin.io/project/5ac5f1a650595036620957f3/screen/5ce538105d01801e1c90484c"
                 TargetMode="External"
                 Type="http://schemas.openxmlformats.org/officeDocument/2006/relationships/hyperlink"/>
   <Relationship Id="rId15"
                 Target="https://app.zeplin.io/project/5b080dd3eba862456b2a56c3/screen/5b080f4685a3f8b4747204d0"
                 TargetMode="External"
                 Type="http://schemas.openxmlformats.org/officeDocument/2006/relationships/hyperlink"/>
   <Relationship Id="rId150"
                 Target="https://app.zeplin.io/project/5ac5f1a650595036620957f3/screen/5ce53810372bbb1d9e1c6b0b"
                 TargetMode="External"
                 Type="http://schemas.openxmlformats.org/officeDocument/2006/relationships/hyperlink"/>
   <Relationship Id="rId151"
                 Target="https://app.zeplin.io/project/5ac5f1a650595036620957f3/screen/5ce5380ea03dad1de705bf85"
                 TargetMode="External"
                 Type="http://schemas.openxmlformats.org/officeDocument/2006/relationships/hyperlink"/>
   <Relationship Id="rId16"
                 Target="https://app.zeplin.io/project/5b080dd3eba862456b2a56c3/screen/5b080f4685a3f8b4747204f1"
                 TargetMode="External"
                 Type="http://schemas.openxmlformats.org/officeDocument/2006/relationships/hyperlink"/>
   <Relationship Id="rId17"
                 Target="https://app.zeplin.io/project/5b080dd3eba862456b2a56c3/screen/5b080f4685a3f8b4747204f1"
                 TargetMode="External"
                 Type="http://schemas.openxmlformats.org/officeDocument/2006/relationships/hyperlink"/>
   <Relationship Id="rId18"
                 Target="https://app.zeplin.io/project/5b080dd3eba862456b2a56c3/screen/5b080f4685a3f8b4747204d0"
                 TargetMode="External"
                 Type="http://schemas.openxmlformats.org/officeDocument/2006/relationships/hyperlink"/>
   <Relationship Id="rId19"
                 Target="https://app.zeplin.io/project/5b080dd3eba862456b2a56c3/screen/5b080f46923fdb28215e46dd"
                 TargetMode="External"
                 Type="http://schemas.openxmlformats.org/officeDocument/2006/relationships/hyperlink"/>
   <Relationship Id="rId2"
                 Target="https://w12studios.app.box.com/s/d33m560d9m7twagklnmt588b6g8tx7fv/folder/52717234678"
                 TargetMode="External"
                 Type="http://schemas.openxmlformats.org/officeDocument/2006/relationships/hyperlink"/>
   <Relationship Id="rId20"
                 Target="https://app.zeplin.io/project/5b080dd3eba862456b2a56c3/screen/5b080f455d4970c313740829"
                 TargetMode="External"
                 Type="http://schemas.openxmlformats.org/officeDocument/2006/relationships/hyperlink"/>
   <Relationship Id="rId21"
                 Target="https://app.zeplin.io/project/5b080dd3eba862456b2a56c3/screen/5b080f455d4970c313740829"
                 TargetMode="External"
                 Type="http://schemas.openxmlformats.org/officeDocument/2006/relationships/hyperlink"/>
   <Relationship Id="rId22"
                 Target="https://app.zeplin.io/project/5b3cf46582f66e944b71cc90/screen/5b3cf8a47eaddafea144a189"
                 TargetMode="External"
                 Type="http://schemas.openxmlformats.org/officeDocument/2006/relationships/hyperlink"/>
   <Relationship Id="rId23"
                 Target="https://app.zeplin.io/project/5b080dd3eba862456b2a56c3/screen/5b08113a648fa1ea3eba9534"
                 TargetMode="External"
                 Type="http://schemas.openxmlformats.org/officeDocument/2006/relationships/hyperlink"/>
   <Relationship Id="rId24"
                 Target="https://app.zeplin.io/project/5b080dd3eba862456b2a56c3/screen/5b08113a648fa1ea3eba9534"
                 TargetMode="External"
                 Type="http://schemas.openxmlformats.org/officeDocument/2006/relationships/hyperlink"/>
   <Relationship Id="rId25"
                 Target="https://docs.google.com/spreadsheets/d/1SUcmET84D5d0Bz33NqMrn4BgS-SCKgYAx2WPUWHMxls/edit"
                 TargetMode="External"
                 Type="http://schemas.openxmlformats.org/officeDocument/2006/relationships/hyperlink"/>
   <Relationship Id="rId26"
                 Target="https://app.zeplin.io/project/5b080dd3eba862456b2a56c3/screen/5b08113a038f2ca0431b9b75"
                 TargetMode="External"
                 Type="http://schemas.openxmlformats.org/officeDocument/2006/relationships/hyperlink"/>
   <Relationship Id="rId27"
                 Target="https://app.zeplin.io/project/5b080dd3eba862456b2a56c3/screen/5b08113a038f2ca0431b9b75"
                 TargetMode="External"
                 Type="http://schemas.openxmlformats.org/officeDocument/2006/relationships/hyperlink"/>
   <Relationship Id="rId28" Target="https://projects.invisionapp.com/share/FEF0OTN5M"
                 TargetMode="External"
                 Type="http://schemas.openxmlformats.org/officeDocument/2006/relationships/hyperlink"/>
   <Relationship Id="rId29" Target="https://projects.invisionapp.com/share/FEF0OTN5M"
                 TargetMode="External"
                 Type="http://schemas.openxmlformats.org/officeDocument/2006/relationships/hyperlink"/>
   <Relationship Id="rId3"
                 Target="https://w12studios.app.box.com/s/d33m560d9m7twagklnmt588b6g8tx7fv/file/307105121691"
                 TargetMode="External"
                 Type="http://schemas.openxmlformats.org/officeDocument/2006/relationships/hyperlink"/>
   <Relationship Id="rId30"
                 Target="https://app.zeplin.io/project/5ac5f1a650595036620957f3/screen/5af054857461125c4115cb62"
                 TargetMode="External"
                 Type="http://schemas.openxmlformats.org/officeDocument/2006/relationships/hyperlink"/>
   <Relationship Id="rId31"
                 Target="https://app.zeplin.io/project/5ac5f1a650595036620957f3/screen/5af054857461125c4115cb62"
                 TargetMode="External"
                 Type="http://schemas.openxmlformats.org/officeDocument/2006/relationships/hyperlink"/>
   <Relationship Id="rId32"
                 Target="https://app.zeplin.io/project/5ac5f1a650595036620957f3/screen/5af054857461125c4115cb62"
                 TargetMode="External"
                 Type="http://schemas.openxmlformats.org/officeDocument/2006/relationships/hyperlink"/>
   <Relationship Id="rId33"
                 Target="https://app.zeplin.io/project/5ac5f1a650595036620957f3/screen/5af054857461125c4115cb62"
                 TargetMode="External"
                 Type="http://schemas.openxmlformats.org/officeDocument/2006/relationships/hyperlink"/>
   <Relationship Id="rId34"
                 Target="https://app.zeplin.io/project/5ac5f1a650595036620957f3/screen/5af054857461125c4115cb62"
                 TargetMode="External"
                 Type="http://schemas.openxmlformats.org/officeDocument/2006/relationships/hyperlink"/>
   <Relationship Id="rId35"
                 Target="https://app.zeplin.io/project/5ac5f1a650595036620957f3/screen/5af054857461125c4115cb62"
                 TargetMode="External"
                 Type="http://schemas.openxmlformats.org/officeDocument/2006/relationships/hyperlink"/>
   <Relationship Id="rId36"
                 Target="https://app.zeplin.io/project/5ac5f1a650595036620957f3/screen/5b20e82d8017621a48387f05"
                 TargetMode="External"
                 Type="http://schemas.openxmlformats.org/officeDocument/2006/relationships/hyperlink"/>
   <Relationship Id="rId37"
                 Target="https://app.zeplin.io/project/5ac5f1a650595036620957f3/screen/5b20e82d8017621a48387f05"
                 TargetMode="External"
                 Type="http://schemas.openxmlformats.org/officeDocument/2006/relationships/hyperlink"/>
   <Relationship Id="rId38"
                 Target="https://app.zeplin.io/project/59e4c96bb2d2088b140d00a9/screen/5a5e34299962c7ad5c5cadb8"
                 TargetMode="External"
                 Type="http://schemas.openxmlformats.org/officeDocument/2006/relationships/hyperlink"/>
   <Relationship Id="rId39"
                 Target="https://app.zeplin.io/project/59e4c96bb2d2088b140d00a9/screen/5a5e34299962c7ad5c5cadb8"
                 TargetMode="External"
                 Type="http://schemas.openxmlformats.org/officeDocument/2006/relationships/hyperlink"/>
   <Relationship Id="rId4"
                 Target="https://app.zeplin.io/project/5ac5f1a650595036620957f3/screen/5ce7ceb1372bbb1d9e30ee56"
                 TargetMode="External"
                 Type="http://schemas.openxmlformats.org/officeDocument/2006/relationships/hyperlink"/>
   <Relationship Id="rId40"
                 Target="https://app.zeplin.io/project/59e4c96bb2d2088b140d00a9/screen/5a5e34299962c7ad5c5cadb8"
                 TargetMode="External"
                 Type="http://schemas.openxmlformats.org/officeDocument/2006/relationships/hyperlink"/>
   <Relationship Id="rId41"
                 Target="https://app.zeplin.io/project/5ac5f1a650595036620957f3/screen/5ac5f87e2eab838e7c7e6181"
                 TargetMode="External"
                 Type="http://schemas.openxmlformats.org/officeDocument/2006/relationships/hyperlink"/>
   <Relationship Id="rId42"
                 Target="https://app.zeplin.io/project/5ac5f1a650595036620957f3/screen/5ac5f87e2eab838e7c7e6181"
                 TargetMode="External"
                 Type="http://schemas.openxmlformats.org/officeDocument/2006/relationships/hyperlink"/>
   <Relationship Id="rId43"
                 Target="https://app.zeplin.io/project/5ac5f1a650595036620957f3/screen/5ac5f87e2eab838e7c7e6181"
                 TargetMode="External"
                 Type="http://schemas.openxmlformats.org/officeDocument/2006/relationships/hyperlink"/>
   <Relationship Id="rId44"
                 Target="https://app.zeplin.io/project/59e4c96bb2d2088b140d00a9/screen/5a5e34299962c7ad5c5cadb8"
                 TargetMode="External"
                 Type="http://schemas.openxmlformats.org/officeDocument/2006/relationships/hyperlink"/>
   <Relationship Id="rId45"
                 Target="https://app.zeplin.io/project/59e4c96bb2d2088b140d00a9/screen/5a5e34299962c7ad5c5cadb8"
                 TargetMode="External"
                 Type="http://schemas.openxmlformats.org/officeDocument/2006/relationships/hyperlink"/>
   <Relationship Id="rId46"
                 Target="https://app.zeplin.io/project/59e4c96bb2d2088b140d00a9/screen/5a5e34299962c7ad5c5cadb8"
                 TargetMode="External"
                 Type="http://schemas.openxmlformats.org/officeDocument/2006/relationships/hyperlink"/>
   <Relationship Id="rId47"
                 Target="https://app.zeplin.io/project/59e4c96bb2d2088b140d00a9/screen/5a5e34299962c7ad5c5cadb8"
                 TargetMode="External"
                 Type="http://schemas.openxmlformats.org/officeDocument/2006/relationships/hyperlink"/>
   <Relationship Id="rId48"
                 Target="https://app.zeplin.io/project/5ac5f1a650595036620957f3/screen/5ac5f87e61dada8d28e848c6"
                 TargetMode="External"
                 Type="http://schemas.openxmlformats.org/officeDocument/2006/relationships/hyperlink"/>
   <Relationship Id="rId49"
                 Target="https://app.zeplin.io/project/5ac5f1a650595036620957f3/screen/5ac5f87e61dada8d28e848c6"
                 TargetMode="External"
                 Type="http://schemas.openxmlformats.org/officeDocument/2006/relationships/hyperlink"/>
   <Relationship Id="rId5"
                 Target="https://app.zeplin.io/project/5b080dd3eba862456b2a56c3/screen/5b08113a648fa1ea3eba9534"
                 TargetMode="External"
                 Type="http://schemas.openxmlformats.org/officeDocument/2006/relationships/hyperlink"/>
   <Relationship Id="rId50"
                 Target="https://app.zeplin.io/project/5ac5f1a650595036620957f3/screen/5ac5f87e61dada8d28e848c6"
                 TargetMode="External"
                 Type="http://schemas.openxmlformats.org/officeDocument/2006/relationships/hyperlink"/>
   <Relationship Id="rId51"
                 Target="https://app.zeplin.io/project/59e4c96bb2d2088b140d00a9/screen/5a6f64d368b81ec42a8e471f"
                 TargetMode="External"
                 Type="http://schemas.openxmlformats.org/officeDocument/2006/relationships/hyperlink"/>
   <Relationship Id="rId52" Target="https://projects.invisionapp.com/share/FEF0OTN5M"
                 TargetMode="External"
                 Type="http://schemas.openxmlformats.org/officeDocument/2006/relationships/hyperlink"/>
   <Relationship Id="rId53"
                 Target="https://app.zeplin.io/project/59e4c96bb2d2088b140d00a9/screen/5a6f64d368b81ec42a8e471f"
                 TargetMode="External"
                 Type="http://schemas.openxmlformats.org/officeDocument/2006/relationships/hyperlink"/>
   <Relationship Id="rId54" Target="https://zpl.io/bLOmKmY" TargetMode="External"
                 Type="http://schemas.openxmlformats.org/officeDocument/2006/relationships/hyperlink"/>
   <Relationship Id="rId55" Target="https://zpl.io/bLOmKmY" TargetMode="External"
                 Type="http://schemas.openxmlformats.org/officeDocument/2006/relationships/hyperlink"/>
   <Relationship Id="rId56"
                 Target="https://app.zeplin.io/project/59e4c930b056135c0aaa18f1/screen/5a5e05ebc609eff45f26c00f"
                 TargetMode="External"
                 Type="http://schemas.openxmlformats.org/officeDocument/2006/relationships/hyperlink"/>
   <Relationship Id="rId57"
                 Target="https://app.zeplin.io/project/59e4c930b056135c0aaa18f1/screen/5a60d6d880daf5b9c6037373"
                 TargetMode="External"
                 Type="http://schemas.openxmlformats.org/officeDocument/2006/relationships/hyperlink"/>
   <Relationship Id="rId58"
                 Target="https://app.zeplin.io/project/5ac5f1a650595036620957f3/screen/5ac73f17401810064d6e6cd9"
                 TargetMode="External"
                 Type="http://schemas.openxmlformats.org/officeDocument/2006/relationships/hyperlink"/>
   <Relationship Id="rId59"
                 Target="https://app.zeplin.io/project/5ac5f1a650595036620957f3/screen/5ac7403315dd16183311f134"
                 TargetMode="External"
                 Type="http://schemas.openxmlformats.org/officeDocument/2006/relationships/hyperlink"/>
   <Relationship Id="rId6"
                 Target="https://app.zeplin.io/project/5b080dd3eba862456b2a56c3/screen/5b080e565d4970c31374022f"
                 TargetMode="External"
                 Type="http://schemas.openxmlformats.org/officeDocument/2006/relationships/hyperlink"/>
   <Relationship Id="rId60"
                 Target="https://app.zeplin.io/project/5ac5f1a650595036620957f3/screen/5ac7403315dd16183311f134"
                 TargetMode="External"
                 Type="http://schemas.openxmlformats.org/officeDocument/2006/relationships/hyperlink"/>
   <Relationship Id="rId61"
                 Target="https://app.zeplin.io/project/5ac5f1a650595036620957f3/screen/5ac7403315dd16183311f134"
                 TargetMode="External"
                 Type="http://schemas.openxmlformats.org/officeDocument/2006/relationships/hyperlink"/>
   <Relationship Id="rId62"
                 Target="https://app.zeplin.io/project/5ac5f1a650595036620957f3/screen/5ac7403315dd16183311f134"
                 TargetMode="External"
                 Type="http://schemas.openxmlformats.org/officeDocument/2006/relationships/hyperlink"/>
   <Relationship Id="rId63"
                 Target="https://app.zeplin.io/project/5ac5f1a650595036620957f3/screen/5ac7403315dd16183311f134"
                 TargetMode="External"
                 Type="http://schemas.openxmlformats.org/officeDocument/2006/relationships/hyperlink"/>
   <Relationship Id="rId64"
                 Target="https://app.zeplin.io/project/5ac5f1a650595036620957f3/screen/5ac73e0e8c5bcb5a61cc6748"
                 TargetMode="External"
                 Type="http://schemas.openxmlformats.org/officeDocument/2006/relationships/hyperlink"/>
   <Relationship Id="rId65"
                 Target="https://app.zeplin.io/project/5ac5f1a650595036620957f3/screen/5ac73e0e8c5bcb5a61cc6748"
                 TargetMode="External"
                 Type="http://schemas.openxmlformats.org/officeDocument/2006/relationships/hyperlink"/>
   <Relationship Id="rId66"
                 Target="https://app.zeplin.io/project/5ac5f1a650595036620957f3/screen/5ac73e0e8c5bcb5a61cc6748"
                 TargetMode="External"
                 Type="http://schemas.openxmlformats.org/officeDocument/2006/relationships/hyperlink"/>
   <Relationship Id="rId67"
                 Target="https://app.zeplin.io/project/5ac5f1a650595036620957f3/screen/5ac7403315dd16183311f134"
                 TargetMode="External"
                 Type="http://schemas.openxmlformats.org/officeDocument/2006/relationships/hyperlink"/>
   <Relationship Id="rId68"
                 Target="https://app.zeplin.io/project/5ac5f1a650595036620957f3/screen/5ac7403315dd16183311f134"
                 TargetMode="External"
                 Type="http://schemas.openxmlformats.org/officeDocument/2006/relationships/hyperlink"/>
   <Relationship Id="rId69"
                 Target="https://app.zeplin.io/project/5b080dd3eba862456b2a56c3/screen/5b17de353837faf42cba3e30"
                 TargetMode="External"
                 Type="http://schemas.openxmlformats.org/officeDocument/2006/relationships/hyperlink"/>
   <Relationship Id="rId7"
                 Target="https://app.zeplin.io/project/5b080dd3eba862456b2a56c3/screen/5b080e5648308dc37f6205e6"
                 TargetMode="External"
                 Type="http://schemas.openxmlformats.org/officeDocument/2006/relationships/hyperlink"/>
   <Relationship Id="rId70"
                 Target="https://app.zeplin.io/project/5b080dd3eba862456b2a56c3/screen/5b17deae856695746362acad"
                 TargetMode="External"
                 Type="http://schemas.openxmlformats.org/officeDocument/2006/relationships/hyperlink"/>
   <Relationship Id="rId71"
                 Target="https://docs.google.com/spreadsheets/d/1SUcmET84D5d0Bz33NqMrn4BgS-SCKgYAx2WPUWHMxls/edit"
                 TargetMode="External"
                 Type="http://schemas.openxmlformats.org/officeDocument/2006/relationships/hyperlink"/>
   <Relationship Id="rId72"
                 Target="https://docs.google.com/spreadsheets/d/1SUcmET84D5d0Bz33NqMrn4BgS-SCKgYAx2WPUWHMxls/edit"
                 TargetMode="External"
                 Type="http://schemas.openxmlformats.org/officeDocument/2006/relationships/hyperlink"/>
   <Relationship Id="rId73" Target="https://app.zeplin.io/project/5b080dd3eba862456b2a56c3"
                 TargetMode="External"
                 Type="http://schemas.openxmlformats.org/officeDocument/2006/relationships/hyperlink"/>
   <Relationship Id="rId74" Target="https://app.zeplin.io/project/5b080dd3eba862456b2a56c3"
                 TargetMode="External"
                 Type="http://schemas.openxmlformats.org/officeDocument/2006/relationships/hyperlink"/>
   <Relationship Id="rId75" Target="https://app.zeplin.io/project/5b080dd3eba862456b2a56c3"
                 TargetMode="External"
                 Type="http://schemas.openxmlformats.org/officeDocument/2006/relationships/hyperlink"/>
   <Relationship Id="rId76" Target="https://zpl.io/beYwYZY" TargetMode="External"
                 Type="http://schemas.openxmlformats.org/officeDocument/2006/relationships/hyperlink"/>
   <Relationship Id="rId77" Target="https://zpl.io/beYwYZY" TargetMode="External"
                 Type="http://schemas.openxmlformats.org/officeDocument/2006/relationships/hyperlink"/>
   <Relationship Id="rId78" Target="https://zpl.io/beYwYZY" TargetMode="External"
                 Type="http://schemas.openxmlformats.org/officeDocument/2006/relationships/hyperlink"/>
   <Relationship Id="rId79" Target="https://zpl.io/beYwYZY" TargetMode="External"
                 Type="http://schemas.openxmlformats.org/officeDocument/2006/relationships/hyperlink"/>
   <Relationship Id="rId8"
                 Target="https://app.zeplin.io/project/5b080dd3eba862456b2a56c3/screen/5b080e56bf38a3c63d828a77"
                 TargetMode="External"
                 Type="http://schemas.openxmlformats.org/officeDocument/2006/relationships/hyperlink"/>
   <Relationship Id="rId80" Target="https://zpl.io/beYwYZY" TargetMode="External"
                 Type="http://schemas.openxmlformats.org/officeDocument/2006/relationships/hyperlink"/>
   <Relationship Id="rId81"
                 Target="https://app.zeplin.io/project/5b150711cdc1c1615f8d349e/screen/5b1e29bf12880a01a714b5d7"
                 TargetMode="External"
                 Type="http://schemas.openxmlformats.org/officeDocument/2006/relationships/hyperlink"/>
   <Relationship Id="rId82" Target="https://zpl.io/beYwYZY" TargetMode="External"
                 Type="http://schemas.openxmlformats.org/officeDocument/2006/relationships/hyperlink"/>
   <Relationship Id="rId83" Target="https://zpl.io/beYwYZY" TargetMode="External"
                 Type="http://schemas.openxmlformats.org/officeDocument/2006/relationships/hyperlink"/>
   <Relationship Id="rId84"
                 Target="https://app.zeplin.io/project/5b150711cdc1c1615f8d349e/screen/5b1e29c03c80da07a5349ef4"
                 TargetMode="External"
                 Type="http://schemas.openxmlformats.org/officeDocument/2006/relationships/hyperlink"/>
   <Relationship Id="rId85"
                 Target="https://app.zeplin.io/project/5b150711cdc1c1615f8d349e/screen/5b1e29c03c80da07a5349ef4"
                 TargetMode="External"
                 Type="http://schemas.openxmlformats.org/officeDocument/2006/relationships/hyperlink"/>
   <Relationship Id="rId86"
                 Target="https://app.zeplin.io/project/5b150711cdc1c1615f8d349e/screen/5b1e29bf57a0c54542c43d13"
                 TargetMode="External"
                 Type="http://schemas.openxmlformats.org/officeDocument/2006/relationships/hyperlink"/>
   <Relationship Id="rId87"
                 Target="https://app.zeplin.io/project/5b150711cdc1c1615f8d349e/screen/5b1e29bf57a0c54542c43d13"
                 TargetMode="External"
                 Type="http://schemas.openxmlformats.org/officeDocument/2006/relationships/hyperlink"/>
   <Relationship Id="rId88"
                 Target="https://app.zeplin.io/project/5b150711cdc1c1615f8d349e/screen/5b1e29bf57a0c54542c43d13"
                 TargetMode="External"
                 Type="http://schemas.openxmlformats.org/officeDocument/2006/relationships/hyperlink"/>
   <Relationship Id="rId89"
                 Target="https://app.zeplin.io/project/5b150711cdc1c1615f8d349e/screen/5b1e29c03c80da07a5349ef4"
                 TargetMode="External"
                 Type="http://schemas.openxmlformats.org/officeDocument/2006/relationships/hyperlink"/>
   <Relationship Id="rId9"
                 Target="https://app.zeplin.io/project/5b080dd3eba862456b2a56c3/screen/5b080e55f4ff0ddb3f62815f"
                 TargetMode="External"
                 Type="http://schemas.openxmlformats.org/officeDocument/2006/relationships/hyperlink"/>
   <Relationship Id="rId90"
                 Target="https://app.zeplin.io/project/5b150711cdc1c1615f8d349e/screen/5b1e29c03c80da07a5349ef4"
                 TargetMode="External"
                 Type="http://schemas.openxmlformats.org/officeDocument/2006/relationships/hyperlink"/>
   <Relationship Id="rId91"
                 Target="https://app.zeplin.io/project/5b3cf46582f66e944b71cc90/screen/5b3cfb7ab0cbd2c82ba8c1ef"
                 TargetMode="External"
                 Type="http://schemas.openxmlformats.org/officeDocument/2006/relationships/hyperlink"/>
   <Relationship Id="rId92"
                 Target="https://app.zeplin.io/project/5b3cf46582f66e944b71cc90/screen/5b3cfb7ab0cbd2c82ba8c1ef"
                 TargetMode="External"
                 Type="http://schemas.openxmlformats.org/officeDocument/2006/relationships/hyperlink"/>
   <Relationship Id="rId93"
                 Target="https://app.zeplin.io/project/5b3cf46582f66e944b71cc90/screen/5b3cfb7b2c5f59c472b128b7"
                 TargetMode="External"
                 Type="http://schemas.openxmlformats.org/officeDocument/2006/relationships/hyperlink"/>
   <Relationship Id="rId94"
                 Target="https://app.zeplin.io/project/5b3cf46582f66e944b71cc90/screen/5b3cfb792c5f59c472b1282e"
                 TargetMode="External"
                 Type="http://schemas.openxmlformats.org/officeDocument/2006/relationships/hyperlink"/>
   <Relationship Id="rId95"
                 Target="https://app.zeplin.io/project/5b3cf46582f66e944b71cc90/screen/5b3cfb792c5f59c472b1282e"
                 TargetMode="External"
                 Type="http://schemas.openxmlformats.org/officeDocument/2006/relationships/hyperlink"/>
   <Relationship Id="rId96"
                 Target="https://app.zeplin.io/project/5b3cf46582f66e944b71cc90/screen/5b3cfb792c5f59c472b1282e"
                 TargetMode="External"
                 Type="http://schemas.openxmlformats.org/officeDocument/2006/relationships/hyperlink"/>
   <Relationship Id="rId97"
                 Target="https://app.zeplin.io/project/5b3cf46582f66e944b71cc90/screen/5b3cfb792c5f59c472b1282e"
                 TargetMode="External"
                 Type="http://schemas.openxmlformats.org/officeDocument/2006/relationships/hyperlink"/>
   <Relationship Id="rId98"
                 Target="https://app.zeplin.io/project/5b3cf46582f66e944b71cc90/screen/5b3cfb792c5f59c472b1282e"
                 TargetMode="External"
                 Type="http://schemas.openxmlformats.org/officeDocument/2006/relationships/hyperlink"/>
   <Relationship Id="rId99"
                 Target="https://app.zeplin.io/project/5b080dd3eba862456b2a56c3/screen/5b17dee8e57d8c3618cfc2a7"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https://app.zeplin.io/project/5ac5f1a650595036620957f3/screen/5affad5fb2fa32fd90f16e9e"
                 TargetMode="External"
                 Type="http://schemas.openxmlformats.org/officeDocument/2006/relationships/hyperlink"/>
   <Relationship Id="rId10"
                 Target="https://app.zeplin.io/project/5b080dd3eba862456b2a56c3/screen/5b080e55f4ff0ddb3f62815f"
                 TargetMode="External"
                 Type="http://schemas.openxmlformats.org/officeDocument/2006/relationships/hyperlink"/>
   <Relationship Id="rId100"
                 Target="https://app.zeplin.io/project/5ac5f1a650595036620957f3/screen/5ac5f87e61dada8d28e848c6"
                 TargetMode="External"
                 Type="http://schemas.openxmlformats.org/officeDocument/2006/relationships/hyperlink"/>
   <Relationship Id="rId101"
                 Target="https://app.zeplin.io/project/5ac5f1a650595036620957f3/screen/5ac5f87e61dada8d28e848c6"
                 TargetMode="External"
                 Type="http://schemas.openxmlformats.org/officeDocument/2006/relationships/hyperlink"/>
   <Relationship Id="rId102"
                 Target="https://app.zeplin.io/project/59e4c96bb2d2088b140d00a9/screen/5a6f64d368b81ec42a8e471f"
                 TargetMode="External"
                 Type="http://schemas.openxmlformats.org/officeDocument/2006/relationships/hyperlink"/>
   <Relationship Id="rId103" Target="https://projects.invisionapp.com/share/FEF0OTN5M"
                 TargetMode="External"
                 Type="http://schemas.openxmlformats.org/officeDocument/2006/relationships/hyperlink"/>
   <Relationship Id="rId104"
                 Target="https://app.zeplin.io/project/5ac5f1a650595036620957f3/screen/5ac5fcad9459c56ea62d4c3c"
                 TargetMode="External"
                 Type="http://schemas.openxmlformats.org/officeDocument/2006/relationships/hyperlink"/>
   <Relationship Id="rId105"
                 Target="https://app.zeplin.io/project/5ac5f1a650595036620957f3/screen/5ac5fcad9459c56ea62d4c3c"
                 TargetMode="External"
                 Type="http://schemas.openxmlformats.org/officeDocument/2006/relationships/hyperlink"/>
   <Relationship Id="rId106"
                 Target="https://app.zeplin.io/project/59e4c96bb2d2088b140d00a9/screen/5a6f64d368b81ec42a8e471f"
                 TargetMode="External"
                 Type="http://schemas.openxmlformats.org/officeDocument/2006/relationships/hyperlink"/>
   <Relationship Id="rId107" Target="https://zpl.io/bLOmKmY" TargetMode="External"
                 Type="http://schemas.openxmlformats.org/officeDocument/2006/relationships/hyperlink"/>
   <Relationship Id="rId108" Target="https://zpl.io/bLOmKmY" TargetMode="External"
                 Type="http://schemas.openxmlformats.org/officeDocument/2006/relationships/hyperlink"/>
   <Relationship Id="rId109"
                 Target="https://app.zeplin.io/project/59e4c930b056135c0aaa18f1/screen/5a5e05ebc609eff45f26c00f"
                 TargetMode="External"
                 Type="http://schemas.openxmlformats.org/officeDocument/2006/relationships/hyperlink"/>
   <Relationship Id="rId11"
                 Target="https://app.zeplin.io/project/5b080dd3eba862456b2a56c3/screen/5b080e5648308dc37f6205e6"
                 TargetMode="External"
                 Type="http://schemas.openxmlformats.org/officeDocument/2006/relationships/hyperlink"/>
   <Relationship Id="rId110"
                 Target="https://app.zeplin.io/project/59e4c930b056135c0aaa18f1/screen/5a60d6d880daf5b9c6037373"
                 TargetMode="External"
                 Type="http://schemas.openxmlformats.org/officeDocument/2006/relationships/hyperlink"/>
   <Relationship Id="rId111"
                 Target="https://app.zeplin.io/project/59e4c930b056135c0aaa18f1/screen/5a60d6d880daf5b9c6037373"
                 TargetMode="External"
                 Type="http://schemas.openxmlformats.org/officeDocument/2006/relationships/hyperlink"/>
   <Relationship Id="rId112"
                 Target="https://app.zeplin.io/project/59e4c930b056135c0aaa18f1/screen/5a60d6d880daf5b9c6037373"
                 TargetMode="External"
                 Type="http://schemas.openxmlformats.org/officeDocument/2006/relationships/hyperlink"/>
   <Relationship Id="rId113"
                 Target="https://app.zeplin.io/project/59e4c930b056135c0aaa18f1/screen/5a60d6d880daf5b9c6037373"
                 TargetMode="External"
                 Type="http://schemas.openxmlformats.org/officeDocument/2006/relationships/hyperlink"/>
   <Relationship Id="rId114"
                 Target="https://app.zeplin.io/project/59e4c930b056135c0aaa18f1/screen/5a60d6d880daf5b9c6037373"
                 TargetMode="External"
                 Type="http://schemas.openxmlformats.org/officeDocument/2006/relationships/hyperlink"/>
   <Relationship Id="rId115"
                 Target="https://app.zeplin.io/project/59e4c930b056135c0aaa18f1/screen/5a60d6d880daf5b9c6037373"
                 TargetMode="External"
                 Type="http://schemas.openxmlformats.org/officeDocument/2006/relationships/hyperlink"/>
   <Relationship Id="rId116"
                 Target="https://app.zeplin.io/project/5ac5f1a650595036620957f3/screen/5af12ac66c4eed432363a10f"
                 TargetMode="External"
                 Type="http://schemas.openxmlformats.org/officeDocument/2006/relationships/hyperlink"/>
   <Relationship Id="rId117"
                 Target="https://app.zeplin.io/project/5ac5f1a650595036620957f3/screen/5ac73f17401810064d6e6cd9"
                 TargetMode="External"
                 Type="http://schemas.openxmlformats.org/officeDocument/2006/relationships/hyperlink"/>
   <Relationship Id="rId118"
                 Target="https://app.zeplin.io/project/59e4c930b056135c0aaa18f1/screen/5a7199c24f1af4bc1010c799"
                 TargetMode="External"
                 Type="http://schemas.openxmlformats.org/officeDocument/2006/relationships/hyperlink"/>
   <Relationship Id="rId119"
                 Target="https://app.zeplin.io/project/5ac5f1a650595036620957f3/screen/5ac73f588b174a323d4bac49"
                 TargetMode="External"
                 Type="http://schemas.openxmlformats.org/officeDocument/2006/relationships/hyperlink"/>
   <Relationship Id="rId12"
                 Target="https://app.zeplin.io/project/5b080dd3eba862456b2a56c3/screen/5b080f47b17a27c252cdd0fb"
                 TargetMode="External"
                 Type="http://schemas.openxmlformats.org/officeDocument/2006/relationships/hyperlink"/>
   <Relationship Id="rId120"
                 Target="https://app.zeplin.io/project/5ac5f1a650595036620957f3/screen/5ac7403315dd16183311f134"
                 TargetMode="External"
                 Type="http://schemas.openxmlformats.org/officeDocument/2006/relationships/hyperlink"/>
   <Relationship Id="rId121"
                 Target="https://app.zeplin.io/project/5ac5f1a650595036620957f3/screen/5ac7403315dd16183311f134"
                 TargetMode="External"
                 Type="http://schemas.openxmlformats.org/officeDocument/2006/relationships/hyperlink"/>
   <Relationship Id="rId122"
                 Target="https://app.zeplin.io/project/5ac5f1a650595036620957f3/screen/5ac7403315dd16183311f134"
                 TargetMode="External"
                 Type="http://schemas.openxmlformats.org/officeDocument/2006/relationships/hyperlink"/>
   <Relationship Id="rId123"
                 Target="https://app.zeplin.io/project/5ac5f1a650595036620957f3/screen/5ac7403315dd16183311f134"
                 TargetMode="External"
                 Type="http://schemas.openxmlformats.org/officeDocument/2006/relationships/hyperlink"/>
   <Relationship Id="rId124"
                 Target="https://app.zeplin.io/project/5ac5f1a650595036620957f3/screen/5ac7403315dd16183311f134"
                 TargetMode="External"
                 Type="http://schemas.openxmlformats.org/officeDocument/2006/relationships/hyperlink"/>
   <Relationship Id="rId125"
                 Target="https://app.zeplin.io/project/5ac5f1a650595036620957f3/screen/5ac7403315dd16183311f134"
                 TargetMode="External"
                 Type="http://schemas.openxmlformats.org/officeDocument/2006/relationships/hyperlink"/>
   <Relationship Id="rId126"
                 Target="https://app.zeplin.io/project/5ac5f1a650595036620957f3/screen/5ac73e0e8c5bcb5a61cc6748"
                 TargetMode="External"
                 Type="http://schemas.openxmlformats.org/officeDocument/2006/relationships/hyperlink"/>
   <Relationship Id="rId127"
                 Target="https://app.zeplin.io/project/5ac5f1a650595036620957f3/screen/5ac73e0e8c5bcb5a61cc6748"
                 TargetMode="External"
                 Type="http://schemas.openxmlformats.org/officeDocument/2006/relationships/hyperlink"/>
   <Relationship Id="rId128"
                 Target="https://app.zeplin.io/project/5ac5f1a650595036620957f3/screen/5ac73e0e8c5bcb5a61cc6748"
                 TargetMode="External"
                 Type="http://schemas.openxmlformats.org/officeDocument/2006/relationships/hyperlink"/>
   <Relationship Id="rId129"
                 Target="https://app.zeplin.io/project/5ac5f1a650595036620957f3/screen/5ac7403315dd16183311f134"
                 TargetMode="External"
                 Type="http://schemas.openxmlformats.org/officeDocument/2006/relationships/hyperlink"/>
   <Relationship Id="rId13"
                 Target="https://app.zeplin.io/project/5b080dd3eba862456b2a56c3/screen/5b080f4788f1108b7610a915"
                 TargetMode="External"
                 Type="http://schemas.openxmlformats.org/officeDocument/2006/relationships/hyperlink"/>
   <Relationship Id="rId130"
                 Target="https://app.zeplin.io/project/5ac5f1a650595036620957f3/screen/5ac7403315dd16183311f134"
                 TargetMode="External"
                 Type="http://schemas.openxmlformats.org/officeDocument/2006/relationships/hyperlink"/>
   <Relationship Id="rId131"
                 Target="https://app.zeplin.io/project/5b080dd3eba862456b2a56c3/screen/5b17de353837faf42cba3e30"
                 TargetMode="External"
                 Type="http://schemas.openxmlformats.org/officeDocument/2006/relationships/hyperlink"/>
   <Relationship Id="rId132"
                 Target="https://app.zeplin.io/project/5b080dd3eba862456b2a56c3/screen/5b17deae856695746362acad"
                 TargetMode="External"
                 Type="http://schemas.openxmlformats.org/officeDocument/2006/relationships/hyperlink"/>
   <Relationship Id="rId133"
                 Target="https://docs.google.com/spreadsheets/d/1SUcmET84D5d0Bz33NqMrn4BgS-SCKgYAx2WPUWHMxls/edit"
                 TargetMode="External"
                 Type="http://schemas.openxmlformats.org/officeDocument/2006/relationships/hyperlink"/>
   <Relationship Id="rId134"
                 Target="https://docs.google.com/spreadsheets/d/1SUcmET84D5d0Bz33NqMrn4BgS-SCKgYAx2WPUWHMxls/edit"
                 TargetMode="External"
                 Type="http://schemas.openxmlformats.org/officeDocument/2006/relationships/hyperlink"/>
   <Relationship Id="rId135" Target="https://app.zeplin.io/project/5b080dd3eba862456b2a56c3"
                 TargetMode="External"
                 Type="http://schemas.openxmlformats.org/officeDocument/2006/relationships/hyperlink"/>
   <Relationship Id="rId136" Target="https://app.zeplin.io/project/5b080dd3eba862456b2a56c3"
                 TargetMode="External"
                 Type="http://schemas.openxmlformats.org/officeDocument/2006/relationships/hyperlink"/>
   <Relationship Id="rId137" Target="https://app.zeplin.io/project/5b080dd3eba862456b2a56c3"
                 TargetMode="External"
                 Type="http://schemas.openxmlformats.org/officeDocument/2006/relationships/hyperlink"/>
   <Relationship Id="rId138" Target="https://app.zeplin.io/project/5b080dd3eba862456b2a56c3"
                 TargetMode="External"
                 Type="http://schemas.openxmlformats.org/officeDocument/2006/relationships/hyperlink"/>
   <Relationship Id="rId139" Target="https://app.zeplin.io/project/5b080dd3eba862456b2a56c3"
                 TargetMode="External"
                 Type="http://schemas.openxmlformats.org/officeDocument/2006/relationships/hyperlink"/>
   <Relationship Id="rId14"
                 Target="https://app.zeplin.io/project/5b080dd3eba862456b2a56c3/screen/5b080f4685a3f8b4747204d0"
                 TargetMode="External"
                 Type="http://schemas.openxmlformats.org/officeDocument/2006/relationships/hyperlink"/>
   <Relationship Id="rId140" Target="https://app.zeplin.io/project/5b080dd3eba862456b2a56c3"
                 TargetMode="External"
                 Type="http://schemas.openxmlformats.org/officeDocument/2006/relationships/hyperlink"/>
   <Relationship Id="rId141" Target="https://app.zeplin.io/project/5b080dd3eba862456b2a56c3"
                 TargetMode="External"
                 Type="http://schemas.openxmlformats.org/officeDocument/2006/relationships/hyperlink"/>
   <Relationship Id="rId142" Target="https://app.zeplin.io/project/5b080dd3eba862456b2a56c3"
                 TargetMode="External"
                 Type="http://schemas.openxmlformats.org/officeDocument/2006/relationships/hyperlink"/>
   <Relationship Id="rId143" Target="https://app.zeplin.io/project/5b080dd3eba862456b2a56c3"
                 TargetMode="External"
                 Type="http://schemas.openxmlformats.org/officeDocument/2006/relationships/hyperlink"/>
   <Relationship Id="rId144" Target="https://app.zeplin.io/project/5b080dd3eba862456b2a56c3"
                 TargetMode="External"
                 Type="http://schemas.openxmlformats.org/officeDocument/2006/relationships/hyperlink"/>
   <Relationship Id="rId145" Target="https://app.zeplin.io/project/5b080dd3eba862456b2a56c3"
                 TargetMode="External"
                 Type="http://schemas.openxmlformats.org/officeDocument/2006/relationships/hyperlink"/>
   <Relationship Id="rId146" Target="https://app.zeplin.io/project/5b080dd3eba862456b2a56c3"
                 TargetMode="External"
                 Type="http://schemas.openxmlformats.org/officeDocument/2006/relationships/hyperlink"/>
   <Relationship Id="rId147" Target="https://zpl.io/VDzGOgJ" TargetMode="External"
                 Type="http://schemas.openxmlformats.org/officeDocument/2006/relationships/hyperlink"/>
   <Relationship Id="rId148" Target="https://zpl.io/VDzGOgJ" TargetMode="External"
                 Type="http://schemas.openxmlformats.org/officeDocument/2006/relationships/hyperlink"/>
   <Relationship Id="rId149" Target="https://zpl.io/VDzGOgJ" TargetMode="External"
                 Type="http://schemas.openxmlformats.org/officeDocument/2006/relationships/hyperlink"/>
   <Relationship Id="rId15"
                 Target="https://app.zeplin.io/project/5b080dd3eba862456b2a56c3/screen/5b080f4685a3f8b4747204d0"
                 TargetMode="External"
                 Type="http://schemas.openxmlformats.org/officeDocument/2006/relationships/hyperlink"/>
   <Relationship Id="rId150" Target="https://zpl.io/beYwYZY" TargetMode="External"
                 Type="http://schemas.openxmlformats.org/officeDocument/2006/relationships/hyperlink"/>
   <Relationship Id="rId151" Target="https://zpl.io/beYwYZY" TargetMode="External"
                 Type="http://schemas.openxmlformats.org/officeDocument/2006/relationships/hyperlink"/>
   <Relationship Id="rId152" Target="https://zpl.io/beYwYZY" TargetMode="External"
                 Type="http://schemas.openxmlformats.org/officeDocument/2006/relationships/hyperlink"/>
   <Relationship Id="rId153" Target="https://zpl.io/beYwYZY" TargetMode="External"
                 Type="http://schemas.openxmlformats.org/officeDocument/2006/relationships/hyperlink"/>
   <Relationship Id="rId154" Target="https://zpl.io/beYwYZY" TargetMode="External"
                 Type="http://schemas.openxmlformats.org/officeDocument/2006/relationships/hyperlink"/>
   <Relationship Id="rId155" Target="https://zpl.io/beYwYZY" TargetMode="External"
                 Type="http://schemas.openxmlformats.org/officeDocument/2006/relationships/hyperlink"/>
   <Relationship Id="rId156"
                 Target="https://app.zeplin.io/project/5b150711cdc1c1615f8d349e/screen/5b1e29bf12880a01a714b5d7"
                 TargetMode="External"
                 Type="http://schemas.openxmlformats.org/officeDocument/2006/relationships/hyperlink"/>
   <Relationship Id="rId157" Target="https://zpl.io/beYwYZY" TargetMode="External"
                 Type="http://schemas.openxmlformats.org/officeDocument/2006/relationships/hyperlink"/>
   <Relationship Id="rId158" Target="https://zpl.io/beYwYZY" TargetMode="External"
                 Type="http://schemas.openxmlformats.org/officeDocument/2006/relationships/hyperlink"/>
   <Relationship Id="rId159"
                 Target="https://app.zeplin.io/project/5b150711cdc1c1615f8d349e/screen/5b1e29c03c80da07a5349ef4"
                 TargetMode="External"
                 Type="http://schemas.openxmlformats.org/officeDocument/2006/relationships/hyperlink"/>
   <Relationship Id="rId16"
                 Target="https://app.zeplin.io/project/5b080dd3eba862456b2a56c3/screen/5b080f4685a3f8b4747204d0"
                 TargetMode="External"
                 Type="http://schemas.openxmlformats.org/officeDocument/2006/relationships/hyperlink"/>
   <Relationship Id="rId160"
                 Target="https://app.zeplin.io/project/5b150711cdc1c1615f8d349e/screen/5b1e29c03c80da07a5349ef4"
                 TargetMode="External"
                 Type="http://schemas.openxmlformats.org/officeDocument/2006/relationships/hyperlink"/>
   <Relationship Id="rId161"
                 Target="https://app.zeplin.io/project/5b150711cdc1c1615f8d349e/screen/5b1e29c03c80da07a5349ef4"
                 TargetMode="External"
                 Type="http://schemas.openxmlformats.org/officeDocument/2006/relationships/hyperlink"/>
   <Relationship Id="rId162"
                 Target="https://app.zeplin.io/project/5b150711cdc1c1615f8d349e/screen/5b1e29bf57a0c54542c43d13"
                 TargetMode="External"
                 Type="http://schemas.openxmlformats.org/officeDocument/2006/relationships/hyperlink"/>
   <Relationship Id="rId163"
                 Target="https://app.zeplin.io/project/5b150711cdc1c1615f8d349e/screen/5b1e29bf57a0c54542c43d13"
                 TargetMode="External"
                 Type="http://schemas.openxmlformats.org/officeDocument/2006/relationships/hyperlink"/>
   <Relationship Id="rId164"
                 Target="https://app.zeplin.io/project/5b150711cdc1c1615f8d349e/screen/5b1e29bf57a0c54542c43d13"
                 TargetMode="External"
                 Type="http://schemas.openxmlformats.org/officeDocument/2006/relationships/hyperlink"/>
   <Relationship Id="rId165"
                 Target="https://app.zeplin.io/project/5b150711cdc1c1615f8d349e/screen/5b1e29c03c80da07a5349ef4"
                 TargetMode="External"
                 Type="http://schemas.openxmlformats.org/officeDocument/2006/relationships/hyperlink"/>
   <Relationship Id="rId166"
                 Target="https://app.zeplin.io/project/5b150711cdc1c1615f8d349e/screen/5b1e29c03c80da07a5349ef4"
                 TargetMode="External"
                 Type="http://schemas.openxmlformats.org/officeDocument/2006/relationships/hyperlink"/>
   <Relationship Id="rId167"
                 Target="https://app.zeplin.io/project/5b3cf46582f66e944b71cc90/screen/5b3cfb7ab0cbd2c82ba8c1ef"
                 TargetMode="External"
                 Type="http://schemas.openxmlformats.org/officeDocument/2006/relationships/hyperlink"/>
   <Relationship Id="rId168"
                 Target="https://app.zeplin.io/project/5b3cf46582f66e944b71cc90/screen/5b3cfb7ab0cbd2c82ba8c1ef"
                 TargetMode="External"
                 Type="http://schemas.openxmlformats.org/officeDocument/2006/relationships/hyperlink"/>
   <Relationship Id="rId169"
                 Target="https://app.zeplin.io/project/5b3cf46582f66e944b71cc90/screen/5b3cfb7b2c5f59c472b128b7"
                 TargetMode="External"
                 Type="http://schemas.openxmlformats.org/officeDocument/2006/relationships/hyperlink"/>
   <Relationship Id="rId17"
                 Target="https://app.zeplin.io/project/5b080dd3eba862456b2a56c3/screen/5b080f45fcc028e3565c0240"
                 TargetMode="External"
                 Type="http://schemas.openxmlformats.org/officeDocument/2006/relationships/hyperlink"/>
   <Relationship Id="rId170"
                 Target="https://app.zeplin.io/project/5b3cf46582f66e944b71cc90/screen/5b3cfb7b2c5f59c472b128b7"
                 TargetMode="External"
                 Type="http://schemas.openxmlformats.org/officeDocument/2006/relationships/hyperlink"/>
   <Relationship Id="rId171"
                 Target="https://app.zeplin.io/project/5b3cf46582f66e944b71cc90/screen/5b3cfb7b2c5f59c472b128b7"
                 TargetMode="External"
                 Type="http://schemas.openxmlformats.org/officeDocument/2006/relationships/hyperlink"/>
   <Relationship Id="rId172"
                 Target="https://app.zeplin.io/project/5b3cf46582f66e944b71cc90/screen/5b3cfb7b2c5f59c472b128b7"
                 TargetMode="External"
                 Type="http://schemas.openxmlformats.org/officeDocument/2006/relationships/hyperlink"/>
   <Relationship Id="rId173"
                 Target="https://app.zeplin.io/project/5b3cf46582f66e944b71cc90/screen/5b3cfb7b2c5f59c472b128b7"
                 TargetMode="External"
                 Type="http://schemas.openxmlformats.org/officeDocument/2006/relationships/hyperlink"/>
   <Relationship Id="rId174"
                 Target="https://app.zeplin.io/project/5b3cf46582f66e944b71cc90/screen/5b3cfb7b2c5f59c472b128b7"
                 TargetMode="External"
                 Type="http://schemas.openxmlformats.org/officeDocument/2006/relationships/hyperlink"/>
   <Relationship Id="rId175"
                 Target="https://app.zeplin.io/project/5b3cf46582f66e944b71cc90/screen/5b3cfb792c5f59c472b1282e"
                 TargetMode="External"
                 Type="http://schemas.openxmlformats.org/officeDocument/2006/relationships/hyperlink"/>
   <Relationship Id="rId176"
                 Target="https://app.zeplin.io/project/5b3cf46582f66e944b71cc90/screen/5b3cfb792c5f59c472b1282e"
                 TargetMode="External"
                 Type="http://schemas.openxmlformats.org/officeDocument/2006/relationships/hyperlink"/>
   <Relationship Id="rId177"
                 Target="https://app.zeplin.io/project/5b3cf46582f66e944b71cc90/screen/5b3cfb792c5f59c472b1282e"
                 TargetMode="External"
                 Type="http://schemas.openxmlformats.org/officeDocument/2006/relationships/hyperlink"/>
   <Relationship Id="rId178"
                 Target="https://app.zeplin.io/project/5b3cf46582f66e944b71cc90/screen/5b3cfb792c5f59c472b1282e"
                 TargetMode="External"
                 Type="http://schemas.openxmlformats.org/officeDocument/2006/relationships/hyperlink"/>
   <Relationship Id="rId179"
                 Target="https://app.zeplin.io/project/5b3cf46582f66e944b71cc90/screen/5b3cfb792c5f59c472b1282e"
                 TargetMode="External"
                 Type="http://schemas.openxmlformats.org/officeDocument/2006/relationships/hyperlink"/>
   <Relationship Id="rId18"
                 Target="https://app.zeplin.io/project/5b080dd3eba862456b2a56c3/screen/5b0812085ce8a1773bf1904a"
                 TargetMode="External"
                 Type="http://schemas.openxmlformats.org/officeDocument/2006/relationships/hyperlink"/>
   <Relationship Id="rId180"
                 Target="https://app.zeplin.io/project/5b3cf46582f66e944b71cc90/screen/5b3cfb792c5f59c472b1282e"
                 TargetMode="External"
                 Type="http://schemas.openxmlformats.org/officeDocument/2006/relationships/hyperlink"/>
   <Relationship Id="rId181"
                 Target="https://app.zeplin.io/project/5b080dd3eba862456b2a56c3/screen/5b17dee8e57d8c3618cfc2a7"
                 TargetMode="External"
                 Type="http://schemas.openxmlformats.org/officeDocument/2006/relationships/hyperlink"/>
   <Relationship Id="rId182"
                 Target="https://app.zeplin.io/project/5b080dd3eba862456b2a56c3/screen/5b17dee8e57d8c3618cfc2a7"
                 TargetMode="External"
                 Type="http://schemas.openxmlformats.org/officeDocument/2006/relationships/hyperlink"/>
   <Relationship Id="rId183"
                 Target="https://app.zeplin.io/project/5b080dd3eba862456b2a56c3/screen/5b17dee8e57d8c3618cfc2a7"
                 TargetMode="External"
                 Type="http://schemas.openxmlformats.org/officeDocument/2006/relationships/hyperlink"/>
   <Relationship Id="rId184"
                 Target="https://docs.google.com/spreadsheets/d/1SUcmET84D5d0Bz33NqMrn4BgS-SCKgYAx2WPUWHMxls/edit"
                 TargetMode="External"
                 Type="http://schemas.openxmlformats.org/officeDocument/2006/relationships/hyperlink"/>
   <Relationship Id="rId185"
                 Target="https://docs.google.com/spreadsheets/d/1SUcmET84D5d0Bz33NqMrn4BgS-SCKgYAx2WPUWHMxls/edit"
                 TargetMode="External"
                 Type="http://schemas.openxmlformats.org/officeDocument/2006/relationships/hyperlink"/>
   <Relationship Id="rId186"
                 Target="https://docs.google.com/spreadsheets/d/1SUcmET84D5d0Bz33NqMrn4BgS-SCKgYAx2WPUWHMxls/edit"
                 TargetMode="External"
                 Type="http://schemas.openxmlformats.org/officeDocument/2006/relationships/hyperlink"/>
   <Relationship Id="rId187"
                 Target="https://app.zeplin.io/project/5b080dd3eba862456b2a56c3/screen/5b1a4ebb31a28bc314784956"
                 TargetMode="External"
                 Type="http://schemas.openxmlformats.org/officeDocument/2006/relationships/hyperlink"/>
   <Relationship Id="rId188"
                 Target="https://app.zeplin.io/project/5b080dd3eba862456b2a56c3/screen/5b1a4ebb31a28bc314784956"
                 TargetMode="External"
                 Type="http://schemas.openxmlformats.org/officeDocument/2006/relationships/hyperlink"/>
   <Relationship Id="rId189" Target="http://jira.v18cc.com/browse/VKIDS-1154"
                 TargetMode="External"
                 Type="http://schemas.openxmlformats.org/officeDocument/2006/relationships/hyperlink"/>
   <Relationship Id="rId19"
                 Target="https://app.zeplin.io/project/5b080dd3eba862456b2a56c3/screen/5b080f4685a3f8b4747204f1"
                 TargetMode="External"
                 Type="http://schemas.openxmlformats.org/officeDocument/2006/relationships/hyperlink"/>
   <Relationship Id="rId190" Target="http://jira.v18cc.com/browse/VKIDS-1154"
                 TargetMode="External"
                 Type="http://schemas.openxmlformats.org/officeDocument/2006/relationships/hyperlink"/>
   <Relationship Id="rId191" Target="http://jira.v18cc.com/browse/VKIDS-1154"
                 TargetMode="External"
                 Type="http://schemas.openxmlformats.org/officeDocument/2006/relationships/hyperlink"/>
   <Relationship Id="rId192" Target="http://jira.v18cc.com/browse/VKIDS-1154"
                 TargetMode="External"
                 Type="http://schemas.openxmlformats.org/officeDocument/2006/relationships/hyperlink"/>
   <Relationship Id="rId193" Target="http://jira.v18cc.com/browse/VKIDS-1154"
                 TargetMode="External"
                 Type="http://schemas.openxmlformats.org/officeDocument/2006/relationships/hyperlink"/>
   <Relationship Id="rId194"
                 Target="https://app.zeplin.io/project/59e4c96bb2d2088b140d00a9/screen/5a5e3971c12cee72a8d1e5d4"
                 TargetMode="External"
                 Type="http://schemas.openxmlformats.org/officeDocument/2006/relationships/hyperlink"/>
   <Relationship Id="rId195"
                 Target="https://app.zeplin.io/project/59e4c96bb2d2088b140d00a9/screen/5a5e3971c12cee72a8d1e5d4"
                 TargetMode="External"
                 Type="http://schemas.openxmlformats.org/officeDocument/2006/relationships/hyperlink"/>
   <Relationship Id="rId196"
                 Target="https://app.zeplin.io/project/59e4c930b056135c0aaa18f1/screen/5a5f2e2f80daf5b9c6f27593"
                 TargetMode="External"
                 Type="http://schemas.openxmlformats.org/officeDocument/2006/relationships/hyperlink"/>
   <Relationship Id="rId197"
                 Target="https://app.zeplin.io/project/59e4c96bb2d2088b140d00a9/screen/5a5e3971c12cee72a8d1e5d4"
                 TargetMode="External"
                 Type="http://schemas.openxmlformats.org/officeDocument/2006/relationships/hyperlink"/>
   <Relationship Id="rId198"
                 Target="https://app.zeplin.io/project/59e4c96bb2d2088b140d00a9/screen/5a5e3971c12cee72a8d1e5d4"
                 TargetMode="External"
                 Type="http://schemas.openxmlformats.org/officeDocument/2006/relationships/hyperlink"/>
   <Relationship Id="rId199"
                 Target="https://app.zeplin.io/project/59e4c96bb2d2088b140d00a9/screen/5a5e3971c12cee72a8d1e5d4"
                 TargetMode="External"
                 Type="http://schemas.openxmlformats.org/officeDocument/2006/relationships/hyperlink"/>
   <Relationship Id="rId2"
                 Target="https://app.zeplin.io/project/5ac5f1a650595036620957f3/screen/5c7509cc84515bbd4c0ad1d2"
                 TargetMode="External"
                 Type="http://schemas.openxmlformats.org/officeDocument/2006/relationships/hyperlink"/>
   <Relationship Id="rId20"
                 Target="https://app.zeplin.io/project/5b080dd3eba862456b2a56c3/screen/5b080f4685a3f8b4747204f1"
                 TargetMode="External"
                 Type="http://schemas.openxmlformats.org/officeDocument/2006/relationships/hyperlink"/>
   <Relationship Id="rId200" Target="https://zpl.io/bWYYNg1" TargetMode="External"
                 Type="http://schemas.openxmlformats.org/officeDocument/2006/relationships/hyperlink"/>
   <Relationship Id="rId201" Target="https://zpl.io/V0yyLRR" TargetMode="External"
                 Type="http://schemas.openxmlformats.org/officeDocument/2006/relationships/hyperlink"/>
   <Relationship Id="rId202"
                 Target="https://app.zeplin.io/project/5b080dd3eba862456b2a56c3/screen/5b27aa0acb5696cb12fd398b"
                 TargetMode="External"
                 Type="http://schemas.openxmlformats.org/officeDocument/2006/relationships/hyperlink"/>
   <Relationship Id="rId203"
                 Target="https://app.zeplin.io/project/5b080dd3eba862456b2a56c3/screen/5b27aa0acb5696cb12fd398b"
                 TargetMode="External"
                 Type="http://schemas.openxmlformats.org/officeDocument/2006/relationships/hyperlink"/>
   <Relationship Id="rId204"
                 Target="https://app.zeplin.io/project/5ac5f1a650595036620957f3/screen/5ac73ed9b19c747c3a03b097"
                 TargetMode="External"
                 Type="http://schemas.openxmlformats.org/officeDocument/2006/relationships/hyperlink"/>
   <Relationship Id="rId205"
                 Target="https://app.zeplin.io/project/5ac5f1a650595036620957f3/screen/5ac73ed9b19c747c3a03b097"
                 TargetMode="External"
                 Type="http://schemas.openxmlformats.org/officeDocument/2006/relationships/hyperlink"/>
   <Relationship Id="rId206"
                 Target="https://docs.google.com/document/d/1wEuoZxuQG5bXzz_SfdvfMzimry8FCNwAIjYz1rwKpgA/edit?ts=5acdc9fa"
                 TargetMode="External"
                 Type="http://schemas.openxmlformats.org/officeDocument/2006/relationships/hyperlink"/>
   <Relationship Id="rId207" Target="https://zpl.io/aRPPG9r" TargetMode="External"
                 Type="http://schemas.openxmlformats.org/officeDocument/2006/relationships/hyperlink"/>
   <Relationship Id="rId208" Target="https://zpl.io/aRPPG9r" TargetMode="External"
                 Type="http://schemas.openxmlformats.org/officeDocument/2006/relationships/hyperlink"/>
   <Relationship Id="rId209" Target="https://zpl.io/aRPPG9r" TargetMode="External"
                 Type="http://schemas.openxmlformats.org/officeDocument/2006/relationships/hyperlink"/>
   <Relationship Id="rId21"
                 Target="https://app.zeplin.io/project/5b080dd3eba862456b2a56c3/screen/5b080f4685a3f8b4747204d0"
                 TargetMode="External"
                 Type="http://schemas.openxmlformats.org/officeDocument/2006/relationships/hyperlink"/>
   <Relationship Id="rId210" Target="https://zpl.io/aRPPG9r" TargetMode="External"
                 Type="http://schemas.openxmlformats.org/officeDocument/2006/relationships/hyperlink"/>
   <Relationship Id="rId211" Target="https://zpl.io/aRPPG9r" TargetMode="External"
                 Type="http://schemas.openxmlformats.org/officeDocument/2006/relationships/hyperlink"/>
   <Relationship Id="rId212" Target="https://zpl.io/aRPPG9r" TargetMode="External"
                 Type="http://schemas.openxmlformats.org/officeDocument/2006/relationships/hyperlink"/>
   <Relationship Id="rId213"
                 Target="https://docs.google.com/document/d/1wEuoZxuQG5bXzz_SfdvfMzimry8FCNwAIjYz1rwKpgA/edit?ts=5acdc9fa"
                 TargetMode="External"
                 Type="http://schemas.openxmlformats.org/officeDocument/2006/relationships/hyperlink"/>
   <Relationship Id="rId214"
                 Target="https://docs.google.com/document/d/1wEuoZxuQG5bXzz_SfdvfMzimry8FCNwAIjYz1rwKpgA/edit?ts=5acdc9fa"
                 TargetMode="External"
                 Type="http://schemas.openxmlformats.org/officeDocument/2006/relationships/hyperlink"/>
   <Relationship Id="rId215"
                 Target="https://docs.google.com/document/d/1wEuoZxuQG5bXzz_SfdvfMzimry8FCNwAIjYz1rwKpgA/edit?ts=5acdc9fa"
                 TargetMode="External"
                 Type="http://schemas.openxmlformats.org/officeDocument/2006/relationships/hyperlink"/>
   <Relationship Id="rId216"
                 Target="https://docs.google.com/document/d/1wEuoZxuQG5bXzz_SfdvfMzimry8FCNwAIjYz1rwKpgA/edit?ts=5acdc9fa"
                 TargetMode="External"
                 Type="http://schemas.openxmlformats.org/officeDocument/2006/relationships/hyperlink"/>
   <Relationship Id="rId217" Target="https://zpl.io/aRPPG9z" TargetMode="External"
                 Type="http://schemas.openxmlformats.org/officeDocument/2006/relationships/hyperlink"/>
   <Relationship Id="rId218"
                 Target="https://app.zeplin.io/project/59e4c96bb2d2088b140d00a9/screen/5b7bb0cff7879c21024d64c1"
                 TargetMode="External"
                 Type="http://schemas.openxmlformats.org/officeDocument/2006/relationships/hyperlink"/>
   <Relationship Id="rId219"
                 Target="https://app.zeplin.io/project/59e4c96bb2d2088b140d00a9/screen/5b7bb0cff7879c21024d64c1"
                 TargetMode="External"
                 Type="http://schemas.openxmlformats.org/officeDocument/2006/relationships/hyperlink"/>
   <Relationship Id="rId22"
                 Target="https://app.zeplin.io/project/5b080dd3eba862456b2a56c3/screen/5b080f46923fdb28215e46dd"
                 TargetMode="External"
                 Type="http://schemas.openxmlformats.org/officeDocument/2006/relationships/hyperlink"/>
   <Relationship Id="rId220"
                 Target="https://app.zeplin.io/project/59e4c96bb2d2088b140d00a9/screen/5b7bb0cff7879c21024d64c1"
                 TargetMode="External"
                 Type="http://schemas.openxmlformats.org/officeDocument/2006/relationships/hyperlink"/>
   <Relationship Id="rId221"
                 Target="https://app.zeplin.io/project/59e4c96bb2d2088b140d00a9/screen/5b7bb0cff7879c21024d64c1"
                 TargetMode="External"
                 Type="http://schemas.openxmlformats.org/officeDocument/2006/relationships/hyperlink"/>
   <Relationship Id="rId222"
                 Target="https://app.zeplin.io/project/59e4c96bb2d2088b140d00a9/screen/5b7bb0cff7879c21024d64c1"
                 TargetMode="External"
                 Type="http://schemas.openxmlformats.org/officeDocument/2006/relationships/hyperlink"/>
   <Relationship Id="rId223"
                 Target="https://app.zeplin.io/project/5ac5f1a650595036620957f3/screen/5ac5f57f61dada8d28e7f2f6"
                 TargetMode="External"
                 Type="http://schemas.openxmlformats.org/officeDocument/2006/relationships/hyperlink"/>
   <Relationship Id="rId224"
                 Target="https://app.zeplin.io/project/5ac5f1a650595036620957f3/screen/5ac5f57f61dada8d28e7f2f6"
                 TargetMode="External"
                 Type="http://schemas.openxmlformats.org/officeDocument/2006/relationships/hyperlink"/>
   <Relationship Id="rId225" Target="https://zpl.io/2ZJWqqL" TargetMode="External"
                 Type="http://schemas.openxmlformats.org/officeDocument/2006/relationships/hyperlink"/>
   <Relationship Id="rId226" Target="https://zpl.io/boxjKyZ" TargetMode="External"
                 Type="http://schemas.openxmlformats.org/officeDocument/2006/relationships/hyperlink"/>
   <Relationship Id="rId227" Target="https://zpl.io/boxjKyZ" TargetMode="External"
                 Type="http://schemas.openxmlformats.org/officeDocument/2006/relationships/hyperlink"/>
   <Relationship Id="rId228" Target="https://zpl.io/aMqO5MN" TargetMode="External"
                 Type="http://schemas.openxmlformats.org/officeDocument/2006/relationships/hyperlink"/>
   <Relationship Id="rId229"
                 Target="https://w12studios.app.box.com/s/d33m560d9m7twagklnmt588b6g8tx7fv/file/313267873943"
                 TargetMode="External"
                 Type="http://schemas.openxmlformats.org/officeDocument/2006/relationships/hyperlink"/>
   <Relationship Id="rId23"
                 Target="https://app.zeplin.io/project/5b080dd3eba862456b2a56c3/screen/5b0812085ce8a1773bf1904a"
                 TargetMode="External"
                 Type="http://schemas.openxmlformats.org/officeDocument/2006/relationships/hyperlink"/>
   <Relationship Id="rId230"
                 Target="https://w12studios.app.box.com/s/d33m560d9m7twagklnmt588b6g8tx7fv/file/313269877702"
                 TargetMode="External"
                 Type="http://schemas.openxmlformats.org/officeDocument/2006/relationships/hyperlink"/>
   <Relationship Id="rId231"
                 Target="https://w12studios.app.box.com/s/d33m560d9m7twagklnmt588b6g8tx7fv/file/313267873943"
                 TargetMode="External"
                 Type="http://schemas.openxmlformats.org/officeDocument/2006/relationships/hyperlink"/>
   <Relationship Id="rId232"
                 Target="https://w12studios.app.box.com/s/d33m560d9m7twagklnmt588b6g8tx7fv/file/313269877702"
                 TargetMode="External"
                 Type="http://schemas.openxmlformats.org/officeDocument/2006/relationships/hyperlink"/>
   <Relationship Id="rId233"
                 Target="https://w12studios.app.box.com/s/d33m560d9m7twagklnmt588b6g8tx7fv/file/313267873943"
                 TargetMode="External"
                 Type="http://schemas.openxmlformats.org/officeDocument/2006/relationships/hyperlink"/>
   <Relationship Id="rId234"
                 Target="https://w12studios.app.box.com/s/d33m560d9m7twagklnmt588b6g8tx7fv/file/313269877702"
                 TargetMode="External"
                 Type="http://schemas.openxmlformats.org/officeDocument/2006/relationships/hyperlink"/>
   <Relationship Id="rId235"
                 Target="https://w12studios.app.box.com/s/d33m560d9m7twagklnmt588b6g8tx7fv/file/313267873943"
                 TargetMode="External"
                 Type="http://schemas.openxmlformats.org/officeDocument/2006/relationships/hyperlink"/>
   <Relationship Id="rId236"
                 Target="https://w12studios.app.box.com/s/d33m560d9m7twagklnmt588b6g8tx7fv/file/313269877702"
                 TargetMode="External"
                 Type="http://schemas.openxmlformats.org/officeDocument/2006/relationships/hyperlink"/>
   <Relationship Id="rId237"
                 Target="https://w12studios.app.box.com/s/d33m560d9m7twagklnmt588b6g8tx7fv/file/313267873943"
                 TargetMode="External"
                 Type="http://schemas.openxmlformats.org/officeDocument/2006/relationships/hyperlink"/>
   <Relationship Id="rId238"
                 Target="https://w12studios.app.box.com/s/d33m560d9m7twagklnmt588b6g8tx7fv/file/313269877702"
                 TargetMode="External"
                 Type="http://schemas.openxmlformats.org/officeDocument/2006/relationships/hyperlink"/>
   <Relationship Id="rId239"
                 Target="https://w12studios.app.box.com/s/d33m560d9m7twagklnmt588b6g8tx7fv/file/313269877702"
                 TargetMode="External"
                 Type="http://schemas.openxmlformats.org/officeDocument/2006/relationships/hyperlink"/>
   <Relationship Id="rId24"
                 Target="https://app.zeplin.io/project/5b080dd3eba862456b2a56c3/screen/5b080f465d4970c313740854"
                 TargetMode="External"
                 Type="http://schemas.openxmlformats.org/officeDocument/2006/relationships/hyperlink"/>
   <Relationship Id="rId240"
                 Target="https://w12studios.app.box.com/s/d33m560d9m7twagklnmt588b6g8tx7fv/file/313269877702"
                 TargetMode="External"
                 Type="http://schemas.openxmlformats.org/officeDocument/2006/relationships/hyperlink"/>
   <Relationship Id="rId241"
                 Target="https://w12studios.app.box.com/s/d33m560d9m7twagklnmt588b6g8tx7fv/file/313269877702"
                 TargetMode="External"
                 Type="http://schemas.openxmlformats.org/officeDocument/2006/relationships/hyperlink"/>
   <Relationship Id="rId242"
                 Target="https://w12studios.app.box.com/s/d33m560d9m7twagklnmt588b6g8tx7fv/file/313267528665"
                 TargetMode="External"
                 Type="http://schemas.openxmlformats.org/officeDocument/2006/relationships/hyperlink"/>
   <Relationship Id="rId243"
                 Target="https://w12studios.app.box.com/s/d33m560d9m7twagklnmt588b6g8tx7fv/file/313263431474"
                 TargetMode="External"
                 Type="http://schemas.openxmlformats.org/officeDocument/2006/relationships/hyperlink"/>
   <Relationship Id="rId244"
                 Target="https://app.zeplin.io/project/5b3cf46582f66e944b71cc90/screen/5b3cfa10a740bca04b403c77"
                 TargetMode="External"
                 Type="http://schemas.openxmlformats.org/officeDocument/2006/relationships/hyperlink"/>
   <Relationship Id="rId245"
                 Target="https://app.zeplin.io/project/5b3cf46582f66e944b71cc90/screen/5b3cfa10a740bca04b403c77"
                 TargetMode="External"
                 Type="http://schemas.openxmlformats.org/officeDocument/2006/relationships/hyperlink"/>
   <Relationship Id="rId246"
                 Target="https://app.zeplin.io/project/5b3cf46582f66e944b71cc90/screen/5b3cfa10a740bca04b403c77"
                 TargetMode="External"
                 Type="http://schemas.openxmlformats.org/officeDocument/2006/relationships/hyperlink"/>
   <Relationship Id="rId247"
                 Target="https://app.zeplin.io/project/5b3cf46582f66e944b71cc90/screen/5b3cfa180c4cabf82d9230de"
                 TargetMode="External"
                 Type="http://schemas.openxmlformats.org/officeDocument/2006/relationships/hyperlink"/>
   <Relationship Id="rId248" Target="https://zpl.io/V1qnYvZ" TargetMode="External"
                 Type="http://schemas.openxmlformats.org/officeDocument/2006/relationships/hyperlink"/>
   <Relationship Id="rId249" Target="https://zpl.io/2EA0jdY" TargetMode="External"
                 Type="http://schemas.openxmlformats.org/officeDocument/2006/relationships/hyperlink"/>
   <Relationship Id="rId25"
                 Target="https://app.zeplin.io/project/5b080dd3eba862456b2a56c3/screen/5b080f465d4970c313740854"
                 TargetMode="External"
                 Type="http://schemas.openxmlformats.org/officeDocument/2006/relationships/hyperlink"/>
   <Relationship Id="rId250"
                 Target="https://app.zeplin.io/project/5b3cf46582f66e944b71cc90/screen/5b3cf872a3078df22df2bcb0"
                 TargetMode="External"
                 Type="http://schemas.openxmlformats.org/officeDocument/2006/relationships/hyperlink"/>
   <Relationship Id="rId251"
                 Target="https://app.zeplin.io/project/5b3cf46582f66e944b71cc90/screen/5b3cf872a3078df22df2bcb0"
                 TargetMode="External"
                 Type="http://schemas.openxmlformats.org/officeDocument/2006/relationships/hyperlink"/>
   <Relationship Id="rId252"
                 Target="https://app.zeplin.io/project/5b3cf46582f66e944b71cc90/screen/5b3cf872a3078df22df2bcb0"
                 TargetMode="External"
                 Type="http://schemas.openxmlformats.org/officeDocument/2006/relationships/hyperlink"/>
   <Relationship Id="rId253"
                 Target="https://app.zeplin.io/project/5b3cf46582f66e944b71cc90/screen/5b3cf872a3078df22df2bcb0"
                 TargetMode="External"
                 Type="http://schemas.openxmlformats.org/officeDocument/2006/relationships/hyperlink"/>
   <Relationship Id="rId254"
                 Target="https://app.zeplin.io/project/5b3cf46582f66e944b71cc90/screen/5b3cf872a3078df22df2bcb0"
                 TargetMode="External"
                 Type="http://schemas.openxmlformats.org/officeDocument/2006/relationships/hyperlink"/>
   <Relationship Id="rId255" Target="https://zpl.io/VYBEwrm" TargetMode="External"
                 Type="http://schemas.openxmlformats.org/officeDocument/2006/relationships/hyperlink"/>
   <Relationship Id="rId256" Target="https://zpl.io/a3qBxoA" TargetMode="External"
                 Type="http://schemas.openxmlformats.org/officeDocument/2006/relationships/hyperlink"/>
   <Relationship Id="rId257" Target="https://zpl.io/2j4JrGW" TargetMode="External"
                 Type="http://schemas.openxmlformats.org/officeDocument/2006/relationships/hyperlink"/>
   <Relationship Id="rId258"
                 Target="https://drive.google.com/open?id=1xzZUvo98Lo5oy9BnazOQgBAIVhA2Y32g"
                 TargetMode="External"
                 Type="http://schemas.openxmlformats.org/officeDocument/2006/relationships/hyperlink"/>
   <Relationship Id="rId259"
                 Target="https://drive.google.com/open?id=1vMcnPFiCUflFuLvaY9WlX_gQBbVP2VDt"
                 TargetMode="External"
                 Type="http://schemas.openxmlformats.org/officeDocument/2006/relationships/hyperlink"/>
   <Relationship Id="rId26"
                 Target="https://app.zeplin.io/project/5b080dd3eba862456b2a56c3/screen/5b080f455d4970c313740829"
                 TargetMode="External"
                 Type="http://schemas.openxmlformats.org/officeDocument/2006/relationships/hyperlink"/>
   <Relationship Id="rId260"
                 Target="https://app.zeplin.io/project/5b3cf46582f66e944b71cc90/screen/5b3cf7f62307e43aa20cc1f6"
                 TargetMode="External"
                 Type="http://schemas.openxmlformats.org/officeDocument/2006/relationships/hyperlink"/>
   <Relationship Id="rId261"
                 Target="https://app.zeplin.io/project/5b3cf46582f66e944b71cc90/screen/5b3cf7f62307e43aa20cc1f6"
                 TargetMode="External"
                 Type="http://schemas.openxmlformats.org/officeDocument/2006/relationships/hyperlink"/>
   <Relationship Id="rId262"
                 Target="https://app.zeplin.io/project/5b3cf46582f66e944b71cc90/screen/5b3cf7f62307e43aa20cc1f6"
                 TargetMode="External"
                 Type="http://schemas.openxmlformats.org/officeDocument/2006/relationships/hyperlink"/>
   <Relationship Id="rId263"
                 Target="https://app.zeplin.io/project/5b3cf46582f66e944b71cc90/screen/5b3cf7f62307e43aa20cc1f6"
                 TargetMode="External"
                 Type="http://schemas.openxmlformats.org/officeDocument/2006/relationships/hyperlink"/>
   <Relationship Id="rId264"
                 Target="https://app.zeplin.io/project/5b3cf46582f66e944b71cc90/screen/5b3cfa10a740bca04b403c77"
                 TargetMode="External"
                 Type="http://schemas.openxmlformats.org/officeDocument/2006/relationships/hyperlink"/>
   <Relationship Id="rId265"
                 Target="https://app.zeplin.io/project/5b3cf46582f66e944b71cc90/screen/5b3cfa10a740bca04b403c77"
                 TargetMode="External"
                 Type="http://schemas.openxmlformats.org/officeDocument/2006/relationships/hyperlink"/>
   <Relationship Id="rId266" Target="https://zpl.io/V1qnYvZ" TargetMode="External"
                 Type="http://schemas.openxmlformats.org/officeDocument/2006/relationships/hyperlink"/>
   <Relationship Id="rId267" Target="https://zpl.io/VqEgAr4" TargetMode="External"
                 Type="http://schemas.openxmlformats.org/officeDocument/2006/relationships/hyperlink"/>
   <Relationship Id="rId268"
                 Target="https://w12studios.app.box.com/s/d33m560d9m7twagklnmt588b6g8tx7fv/file/313267873943"
                 TargetMode="External"
                 Type="http://schemas.openxmlformats.org/officeDocument/2006/relationships/hyperlink"/>
   <Relationship Id="rId269"
                 Target="https://w12studios.app.box.com/s/d33m560d9m7twagklnmt588b6g8tx7fv/file/313267873943"
                 TargetMode="External"
                 Type="http://schemas.openxmlformats.org/officeDocument/2006/relationships/hyperlink"/>
   <Relationship Id="rId27"
                 Target="https://app.zeplin.io/project/5b080dd3eba862456b2a56c3/screen/5b080f455d4970c313740829"
                 TargetMode="External"
                 Type="http://schemas.openxmlformats.org/officeDocument/2006/relationships/hyperlink"/>
   <Relationship Id="rId270"
                 Target="https://w12studios.app.box.com/s/d33m560d9m7twagklnmt588b6g8tx7fv/file/313267873943"
                 TargetMode="External"
                 Type="http://schemas.openxmlformats.org/officeDocument/2006/relationships/hyperlink"/>
   <Relationship Id="rId271"
                 Target="https://w12studios.app.box.com/s/d33m560d9m7twagklnmt588b6g8tx7fv/file/313267873943"
                 TargetMode="External"
                 Type="http://schemas.openxmlformats.org/officeDocument/2006/relationships/hyperlink"/>
   <Relationship Id="rId272"
                 Target="https://app.zeplin.io/project/5b3cf46582f66e944b71cc90/screen/5b3cfa292f4775474e1290a3"
                 TargetMode="External"
                 Type="http://schemas.openxmlformats.org/officeDocument/2006/relationships/hyperlink"/>
   <Relationship Id="rId273"
                 Target="https://app.zeplin.io/project/5b3cf46582f66e944b71cc90/screen/5b3cfa292f4775474e1290a3"
                 TargetMode="External"
                 Type="http://schemas.openxmlformats.org/officeDocument/2006/relationships/hyperlink"/>
   <Relationship Id="rId274"
                 Target="https://app.zeplin.io/project/5b3cf46582f66e944b71cc90/screen/5b3cfa292f4775474e1290a3"
                 TargetMode="External"
                 Type="http://schemas.openxmlformats.org/officeDocument/2006/relationships/hyperlink"/>
   <Relationship Id="rId275"
                 Target="https://app.zeplin.io/project/5b3cf46582f66e944b71cc90/screen/5b3cfa292f4775474e1290a3"
                 TargetMode="External"
                 Type="http://schemas.openxmlformats.org/officeDocument/2006/relationships/hyperlink"/>
   <Relationship Id="rId276"
                 Target="https://app.zeplin.io/project/5b3cf46582f66e944b71cc90/screen/5b3cfa292f4775474e1290a3"
                 TargetMode="External"
                 Type="http://schemas.openxmlformats.org/officeDocument/2006/relationships/hyperlink"/>
   <Relationship Id="rId277"
                 Target="https://app.zeplin.io/project/5b3cf46582f66e944b71cc90/screen/5b3cf776b0cbd2c82ba8a030"
                 TargetMode="External"
                 Type="http://schemas.openxmlformats.org/officeDocument/2006/relationships/hyperlink"/>
   <Relationship Id="rId278"
                 Target="https://app.zeplin.io/project/5b3cf46582f66e944b71cc90/screen/5b3cf776b0cbd2c82ba8a030"
                 TargetMode="External"
                 Type="http://schemas.openxmlformats.org/officeDocument/2006/relationships/hyperlink"/>
   <Relationship Id="rId279"
                 Target="https://app.zeplin.io/project/5b3cf46582f66e944b71cc90/screen/5b3cf776b0cbd2c82ba8a030"
                 TargetMode="External"
                 Type="http://schemas.openxmlformats.org/officeDocument/2006/relationships/hyperlink"/>
   <Relationship Id="rId28"
                 Target="https://app.zeplin.io/project/5b080dd3eba862456b2a56c3/screen/5b0812692223cbb958e83120"
                 TargetMode="External"
                 Type="http://schemas.openxmlformats.org/officeDocument/2006/relationships/hyperlink"/>
   <Relationship Id="rId280"
                 Target="https://w12studios.app.box.com/s/d33m560d9m7twagklnmt588b6g8tx7fv/file/313275658286"
                 TargetMode="External"
                 Type="http://schemas.openxmlformats.org/officeDocument/2006/relationships/hyperlink"/>
   <Relationship Id="rId281"
                 Target="https://w12studios.app.box.com/s/d33m560d9m7twagklnmt588b6g8tx7fv/file/313275658286"
                 TargetMode="External"
                 Type="http://schemas.openxmlformats.org/officeDocument/2006/relationships/hyperlink"/>
   <Relationship Id="rId282"
                 Target="https://w12studios.app.box.com/s/d33m560d9m7twagklnmt588b6g8tx7fv/file/313275658286"
                 TargetMode="External"
                 Type="http://schemas.openxmlformats.org/officeDocument/2006/relationships/hyperlink"/>
   <Relationship Id="rId283"
                 Target="https://w12studios.app.box.com/s/d33m560d9m7twagklnmt588b6g8tx7fv/file/313275658286"
                 TargetMode="External"
                 Type="http://schemas.openxmlformats.org/officeDocument/2006/relationships/hyperlink"/>
   <Relationship Id="rId284"
                 Target="https://app.zeplin.io/project/5ac5f1a650595036620957f3/screen/5cc8782948f7951866893601"
                 TargetMode="External"
                 Type="http://schemas.openxmlformats.org/officeDocument/2006/relationships/hyperlink"/>
   <Relationship Id="rId285"
                 Target="https://app.zeplin.io/project/5ac5f1a650595036620957f3/screen/5cc8782948f7951866893601"
                 TargetMode="External"
                 Type="http://schemas.openxmlformats.org/officeDocument/2006/relationships/hyperlink"/>
   <Relationship Id="rId286"
                 Target="https://app.zeplin.io/project/5ac5f1a650595036620957f3/screen/5c739535dbd858406deb7aad"
                 TargetMode="External"
                 Type="http://schemas.openxmlformats.org/officeDocument/2006/relationships/hyperlink"/>
   <Relationship Id="rId287"
                 Target="https://app.zeplin.io/project/5b080dd3eba862456b2a56c3/screen/5b080e5648308dc37f6205e6"
                 TargetMode="External"
                 Type="http://schemas.openxmlformats.org/officeDocument/2006/relationships/hyperlink"/>
   <Relationship Id="rId288"
                 Target="https://app.zeplin.io/project/5b080dd3eba862456b2a56c3/screen/5b080f47b17a27c252cdd0fb"
                 TargetMode="External"
                 Type="http://schemas.openxmlformats.org/officeDocument/2006/relationships/hyperlink"/>
   <Relationship Id="rId289"
                 Target="https://app.zeplin.io/project/5b080dd3eba862456b2a56c3/screen/5b08128b68518e3275ed1c0d"
                 TargetMode="External"
                 Type="http://schemas.openxmlformats.org/officeDocument/2006/relationships/hyperlink"/>
   <Relationship Id="rId29"
                 Target="https://app.zeplin.io/project/5b080dd3eba862456b2a56c3/screen/5b0812692223cbb958e83120"
                 TargetMode="External"
                 Type="http://schemas.openxmlformats.org/officeDocument/2006/relationships/hyperlink"/>
   <Relationship Id="rId290"
                 Target="https://app.zeplin.io/project/5b080dd3eba862456b2a56c3/screen/5b08128b68518e3275ed1c0d"
                 TargetMode="External"
                 Type="http://schemas.openxmlformats.org/officeDocument/2006/relationships/hyperlink"/>
   <Relationship Id="rId291"
                 Target="https://app.zeplin.io/project/59e4c96bb2d2088b140d00a9/screen/5ccadde0a3395903b42b0ce0"
                 TargetMode="External"
                 Type="http://schemas.openxmlformats.org/officeDocument/2006/relationships/hyperlink"/>
   <Relationship Id="rId292"
                 Target="https://app.zeplin.io/project/5b3cf46582f66e944b71cc90/screen/5b3cf8a4a3078df22df2bf4e"
                 TargetMode="External"
                 Type="http://schemas.openxmlformats.org/officeDocument/2006/relationships/hyperlink"/>
   <Relationship Id="rId293"
                 Target="https://app.zeplin.io/project/5b080dd3eba862456b2a56c3/screen/5b08128c439ed60d658bfad5"
                 TargetMode="External"
                 Type="http://schemas.openxmlformats.org/officeDocument/2006/relationships/hyperlink"/>
   <Relationship Id="rId294"
                 Target="https://app.zeplin.io/project/5b3cf46582f66e944b71cc90/screen/5b3cf8a47eaddafea144a189"
                 TargetMode="External"
                 Type="http://schemas.openxmlformats.org/officeDocument/2006/relationships/hyperlink"/>
   <Relationship Id="rId295"
                 Target="https://app.zeplin.io/project/5b080dd3eba862456b2a56c3/screen/5b0812692223cbb958e83120"
                 TargetMode="External"
                 Type="http://schemas.openxmlformats.org/officeDocument/2006/relationships/hyperlink"/>
   <Relationship Id="rId296"
                 Target="https://app.zeplin.io/project/5b080dd3eba862456b2a56c3/screen/5b0812692223cbb958e83120"
                 TargetMode="External"
                 Type="http://schemas.openxmlformats.org/officeDocument/2006/relationships/hyperlink"/>
   <Relationship Id="rId297"
                 Target="https://app.zeplin.io/project/5b080dd3eba862456b2a56c3/screen/5b0812692223cbb958e83120"
                 TargetMode="External"
                 Type="http://schemas.openxmlformats.org/officeDocument/2006/relationships/hyperlink"/>
   <Relationship Id="rId298"
                 Target="https://app.zeplin.io/project/5b080dd3eba862456b2a56c3/screen/5b081269d3f42d587224bc01"
                 TargetMode="External"
                 Type="http://schemas.openxmlformats.org/officeDocument/2006/relationships/hyperlink"/>
   <Relationship Id="rId299"
                 Target="https://app.zeplin.io/project/5b080dd3eba862456b2a56c3/screen/5b081269d3f42d587224bc01"
                 TargetMode="External"
                 Type="http://schemas.openxmlformats.org/officeDocument/2006/relationships/hyperlink"/>
   <Relationship Id="rId3"
                 Target="https://w12studios.app.box.com/s/d33m560d9m7twagklnmt588b6g8tx7fv/folder/52717234678"
                 TargetMode="External"
                 Type="http://schemas.openxmlformats.org/officeDocument/2006/relationships/hyperlink"/>
   <Relationship Id="rId30"
                 Target="https://app.zeplin.io/project/5b080dd3eba862456b2a56c3/screen/5b0812692223cbb958e83120"
                 TargetMode="External"
                 Type="http://schemas.openxmlformats.org/officeDocument/2006/relationships/hyperlink"/>
   <Relationship Id="rId300"
                 Target="https://app.zeplin.io/project/5b080dd3eba862456b2a56c3/screen/5b081269d3f42d587224bc01"
                 TargetMode="External"
                 Type="http://schemas.openxmlformats.org/officeDocument/2006/relationships/hyperlink"/>
   <Relationship Id="rId301"
                 Target="https://app.zeplin.io/project/5b080dd3eba862456b2a56c3/screen/5b081269d3f42d587224bc01"
                 TargetMode="External"
                 Type="http://schemas.openxmlformats.org/officeDocument/2006/relationships/hyperlink"/>
   <Relationship Id="rId302"
                 Target="https://app.zeplin.io/project/5b080dd3eba862456b2a56c3/screen/5b081269d3f42d587224bc01"
                 TargetMode="External"
                 Type="http://schemas.openxmlformats.org/officeDocument/2006/relationships/hyperlink"/>
   <Relationship Id="rId303"
                 Target="https://app.zeplin.io/project/5b080dd3eba862456b2a56c3/screen/5b081269d3f42d587224bc01"
                 TargetMode="External"
                 Type="http://schemas.openxmlformats.org/officeDocument/2006/relationships/hyperlink"/>
   <Relationship Id="rId304" Target="https://zpl.io/adrPzj7" TargetMode="External"
                 Type="http://schemas.openxmlformats.org/officeDocument/2006/relationships/hyperlink"/>
   <Relationship Id="rId305" Target="http://jira.v18cc.com/browse/VKIDS-1572"
                 TargetMode="External"
                 Type="http://schemas.openxmlformats.org/officeDocument/2006/relationships/hyperlink"/>
   <Relationship Id="rId306" Target="http://jira.v18cc.com/browse/VKIDS-1572"
                 TargetMode="External"
                 Type="http://schemas.openxmlformats.org/officeDocument/2006/relationships/hyperlink"/>
   <Relationship Id="rId307" Target="http://jira.v18cc.com/browse/VKIDS-1572"
                 TargetMode="External"
                 Type="http://schemas.openxmlformats.org/officeDocument/2006/relationships/hyperlink"/>
   <Relationship Id="rId308" Target="http://jira.v18cc.com/browse/VKIDS-1572"
                 TargetMode="External"
                 Type="http://schemas.openxmlformats.org/officeDocument/2006/relationships/hyperlink"/>
   <Relationship Id="rId309" Target="http://jira.v18cc.com/browse/VKIDS-1572"
                 TargetMode="External"
                 Type="http://schemas.openxmlformats.org/officeDocument/2006/relationships/hyperlink"/>
   <Relationship Id="rId31"
                 Target="https://app.zeplin.io/project/5b080dd3eba862456b2a56c3/screen/5b081269d3f42d587224bc01"
                 TargetMode="External"
                 Type="http://schemas.openxmlformats.org/officeDocument/2006/relationships/hyperlink"/>
   <Relationship Id="rId310" Target="http://jira.v18cc.com/browse/VKIDS-1572"
                 TargetMode="External"
                 Type="http://schemas.openxmlformats.org/officeDocument/2006/relationships/hyperlink"/>
   <Relationship Id="rId311" Target="http://jira.v18cc.com/browse/VKIDS-1572"
                 TargetMode="External"
                 Type="http://schemas.openxmlformats.org/officeDocument/2006/relationships/hyperlink"/>
   <Relationship Id="rId312" Target="http://jira.v18cc.com/browse/VKIDS-1572"
                 TargetMode="External"
                 Type="http://schemas.openxmlformats.org/officeDocument/2006/relationships/hyperlink"/>
   <Relationship Id="rId313"
                 Target="https://app.zeplin.io/project/59e4c96bb2d2088b140d00a9/screen/5c5449f2881152354d8fdb62"
                 TargetMode="External"
                 Type="http://schemas.openxmlformats.org/officeDocument/2006/relationships/hyperlink"/>
   <Relationship Id="rId314"
                 Target="https://app.zeplin.io/project/59e4c96bb2d2088b140d00a9/screen/5c5449f28f59c8357d924380"
                 TargetMode="External"
                 Type="http://schemas.openxmlformats.org/officeDocument/2006/relationships/hyperlink"/>
   <Relationship Id="rId315"
                 Target="https://app.zeplin.io/project/59e4c96bb2d2088b140d00a9/screen/5c5449f28f59c8357d924380"
                 TargetMode="External"
                 Type="http://schemas.openxmlformats.org/officeDocument/2006/relationships/hyperlink"/>
   <Relationship Id="rId316"
                 Target="https://app.zeplin.io/project/59e4c96bb2d2088b140d00a9/screen/5c5449f28f59c8357d924380"
                 TargetMode="External"
                 Type="http://schemas.openxmlformats.org/officeDocument/2006/relationships/hyperlink"/>
   <Relationship Id="rId317"
                 Target="https://app.zeplin.io/project/59e4c96bb2d2088b140d00a9/screen/5c5449f3bbafef352fecd038"
                 TargetMode="External"
                 Type="http://schemas.openxmlformats.org/officeDocument/2006/relationships/hyperlink"/>
   <Relationship Id="rId318"
                 Target="https://app.zeplin.io/project/59e4c96bb2d2088b140d00a9/screen/5c5449f28f59c8357d924380"
                 TargetMode="External"
                 Type="http://schemas.openxmlformats.org/officeDocument/2006/relationships/hyperlink"/>
   <Relationship Id="rId319"
                 Target="https://app.zeplin.io/project/59e4c96bb2d2088b140d00a9/screen/5c5449f28f59c8357d924380"
                 TargetMode="External"
                 Type="http://schemas.openxmlformats.org/officeDocument/2006/relationships/hyperlink"/>
   <Relationship Id="rId32"
                 Target="https://app.zeplin.io/project/5b080dd3eba862456b2a56c3/screen/5b081269d3f42d587224bc01"
                 TargetMode="External"
                 Type="http://schemas.openxmlformats.org/officeDocument/2006/relationships/hyperlink"/>
   <Relationship Id="rId320"
                 Target="https://app.zeplin.io/project/59e4c96bb2d2088b140d00a9/screen/5c5449f3707f544360184817"
                 TargetMode="External"
                 Type="http://schemas.openxmlformats.org/officeDocument/2006/relationships/hyperlink"/>
   <Relationship Id="rId321"
                 Target="https://app.zeplin.io/project/5ac5f1a650595036620957f3/screen/5c8b6a6cea57b005454bb6c4"
                 TargetMode="External"
                 Type="http://schemas.openxmlformats.org/officeDocument/2006/relationships/hyperlink"/>
   <Relationship Id="rId322" Target="http://jira.v18cc.com/browse/VKIDS-3306"
                 TargetMode="External"
                 Type="http://schemas.openxmlformats.org/officeDocument/2006/relationships/hyperlink"/>
   <Relationship Id="rId323"
                 Target="https://app.zeplin.io/project/5ac5f1a650595036620957f3/dashboard?seid=5b3a1c3cdb269c582d198cc8"
                 TargetMode="External"
                 Type="http://schemas.openxmlformats.org/officeDocument/2006/relationships/hyperlink"/>
   <Relationship Id="rId324"
                 Target="https://app.zeplin.io/project/5ac5f1a650595036620957f3/dashboard?seid=5b3a1c3cdb269c582d198cc8"
                 TargetMode="External"
                 Type="http://schemas.openxmlformats.org/officeDocument/2006/relationships/hyperlink"/>
   <Relationship Id="rId325"
                 Target="https://app.zeplin.io/project/5ad0759a3552b0cd630b15d5/dashboard?seid=5b3a1cafad248c781d9732ca"
                 TargetMode="External"
                 Type="http://schemas.openxmlformats.org/officeDocument/2006/relationships/hyperlink"/>
   <Relationship Id="rId326"
                 Target="https://app.zeplin.io/project/5ad0759a3552b0cd630b15d5/dashboard?seid=5b3a1cafad248c781d9732ca"
                 TargetMode="External"
                 Type="http://schemas.openxmlformats.org/officeDocument/2006/relationships/hyperlink"/>
   <Relationship Id="rId327"
                 Target="http://jira.v18cc.com/secure/attachment/35870/35870_SS_OneRound.mp4"
                 TargetMode="External"
                 Type="http://schemas.openxmlformats.org/officeDocument/2006/relationships/hyperlink"/>
   <Relationship Id="rId328"
                 Target="https://app.zeplin.io/project/5ac5f1a650595036620957f3/screen/5c8b6a5d61942d0ddc24fcd1"
                 TargetMode="External"
                 Type="http://schemas.openxmlformats.org/officeDocument/2006/relationships/hyperlink"/>
   <Relationship Id="rId329" Target="https://www.vootkids.com/faq.html" TargetMode="External"
                 Type="http://schemas.openxmlformats.org/officeDocument/2006/relationships/hyperlink"/>
   <Relationship Id="rId33"
                 Target="https://app.zeplin.io/project/5b080dd3eba862456b2a56c3/screen/5b081269d3f42d587224bc01"
                 TargetMode="External"
                 Type="http://schemas.openxmlformats.org/officeDocument/2006/relationships/hyperlink"/>
   <Relationship Id="rId330"
                 Target="https://app.zeplin.io/project/5ac5f1a650595036620957f3/screen/5cc87829a14dbd6544350602"
                 TargetMode="External"
                 Type="http://schemas.openxmlformats.org/officeDocument/2006/relationships/hyperlink"/>
   <Relationship Id="rId331"
                 Target="https://app.zeplin.io/project/5ac5f1a650595036620957f3/screen/5cc8782a9c5bd6178009108e"
                 TargetMode="External"
                 Type="http://schemas.openxmlformats.org/officeDocument/2006/relationships/hyperlink"/>
   <Relationship Id="rId332"
                 Target="https://app.zeplin.io/project/5ac5f1a650595036620957f3/screen/5cc87829a14dbd6544350602"
                 TargetMode="External"
                 Type="http://schemas.openxmlformats.org/officeDocument/2006/relationships/hyperlink"/>
   <Relationship Id="rId333"
                 Target="https://app.zeplin.io/project/5ac5f1a650595036620957f3/screen/5cc878284815a4356384b637"
                 TargetMode="External"
                 Type="http://schemas.openxmlformats.org/officeDocument/2006/relationships/hyperlink"/>
   <Relationship Id="rId334"
                 Target="https://app.zeplin.io/project/5ac5f1a650595036620957f3/screen/5cc87829d36305174ac364c0"
                 TargetMode="External"
                 Type="http://schemas.openxmlformats.org/officeDocument/2006/relationships/hyperlink"/>
   <Relationship Id="rId335" Target="http://jira.v18cc.com/browse/VKIDS-3856"
                 TargetMode="External"
                 Type="http://schemas.openxmlformats.org/officeDocument/2006/relationships/hyperlink"/>
   <Relationship Id="rId336"
                 Target="https://app.zeplin.io/project/5ac5f1a650595036620957f3/screen/5ce5377a9544091df5b776a3"
                 TargetMode="External"
                 Type="http://schemas.openxmlformats.org/officeDocument/2006/relationships/hyperlink"/>
   <Relationship Id="rId337"
                 Target="https://app.zeplin.io/project/5ac5f1a650595036620957f3/screen/5ce5377cefa7aa1d3ff11092"
                 TargetMode="External"
                 Type="http://schemas.openxmlformats.org/officeDocument/2006/relationships/hyperlink"/>
   <Relationship Id="rId338"
                 Target="https://app.zeplin.io/project/5ac5f1a650595036620957f3/screen/5ce5377cefa7aa1d3ff11092"
                 TargetMode="External"
                 Type="http://schemas.openxmlformats.org/officeDocument/2006/relationships/hyperlink"/>
   <Relationship Id="rId339"
                 Target="https://app.zeplin.io/project/5ac5f1a650595036620957f3/screen/5ce5377ba03dad1de705bdf5"
                 TargetMode="External"
                 Type="http://schemas.openxmlformats.org/officeDocument/2006/relationships/hyperlink"/>
   <Relationship Id="rId34"
                 Target="https://app.zeplin.io/project/5b080dd3eba862456b2a56c3/screen/5b081269d3f42d587224bc01"
                 TargetMode="External"
                 Type="http://schemas.openxmlformats.org/officeDocument/2006/relationships/hyperlink"/>
   <Relationship Id="rId340"
                 Target="https://app.zeplin.io/project/5ac5f1a650595036620957f3/screen/5ce5377c54e6df1dff5fc0e8"
                 TargetMode="External"
                 Type="http://schemas.openxmlformats.org/officeDocument/2006/relationships/hyperlink"/>
   <Relationship Id="rId341"
                 Target="https://app.zeplin.io/project/5ac5f1a650595036620957f3/screen/5ce5377c54e6df1dff5fc0e8"
                 TargetMode="External"
                 Type="http://schemas.openxmlformats.org/officeDocument/2006/relationships/hyperlink"/>
   <Relationship Id="rId342"
                 Target="https://app.zeplin.io/project/5ac5f1a650595036620957f3/screen/5ce53780e30c3a1e68670c59"
                 TargetMode="External"
                 Type="http://schemas.openxmlformats.org/officeDocument/2006/relationships/hyperlink"/>
   <Relationship Id="rId343"
                 Target="https://app.zeplin.io/project/5ac5f1a650595036620957f3/screen/5ce5377da89ce71ddac805c0"
                 TargetMode="External"
                 Type="http://schemas.openxmlformats.org/officeDocument/2006/relationships/hyperlink"/>
   <Relationship Id="rId344"
                 Target="https://app.zeplin.io/project/5ac5f1a650595036620957f3/screen/5ce5377da89ce71ddac805c0"
                 TargetMode="External"
                 Type="http://schemas.openxmlformats.org/officeDocument/2006/relationships/hyperlink"/>
   <Relationship Id="rId345"
                 Target="https://app.zeplin.io/project/5ac5f1a650595036620957f3/screen/5ce5377ba03dad1de705bdf5"
                 TargetMode="External"
                 Type="http://schemas.openxmlformats.org/officeDocument/2006/relationships/hyperlink"/>
   <Relationship Id="rId346"
                 Target="https://app.zeplin.io/project/5ac5f1a650595036620957f3/screen/5ce53780e30c3a1e68670c59"
                 TargetMode="External"
                 Type="http://schemas.openxmlformats.org/officeDocument/2006/relationships/hyperlink"/>
   <Relationship Id="rId347"
                 Target="https://app.zeplin.io/project/5ac5f1a650595036620957f3/screen/5ce53810bcb7511d687e2bc1"
                 TargetMode="External"
                 Type="http://schemas.openxmlformats.org/officeDocument/2006/relationships/hyperlink"/>
   <Relationship Id="rId348"
                 Target="https://app.zeplin.io/project/5ac5f1a650595036620957f3/screen/5ce538102d86001d8c05ab50"
                 TargetMode="External"
                 Type="http://schemas.openxmlformats.org/officeDocument/2006/relationships/hyperlink"/>
   <Relationship Id="rId349"
                 Target="https://app.zeplin.io/project/5ac5f1a650595036620957f3/screen/5ce5377cefa7aa1d3ff11092"
                 TargetMode="External"
                 Type="http://schemas.openxmlformats.org/officeDocument/2006/relationships/hyperlink"/>
   <Relationship Id="rId35"
                 Target="https://app.zeplin.io/project/5b080dd3eba862456b2a56c3/screen/5b081269d3f42d587224bc01"
                 TargetMode="External"
                 Type="http://schemas.openxmlformats.org/officeDocument/2006/relationships/hyperlink"/>
   <Relationship Id="rId350"
                 Target="https://app.zeplin.io/project/5ac5f1a650595036620957f3/screen/5ce5380d156b3d1dd4ab867d"
                 TargetMode="External"
                 Type="http://schemas.openxmlformats.org/officeDocument/2006/relationships/hyperlink"/>
   <Relationship Id="rId351"
                 Target="https://app.zeplin.io/project/5ac5f1a650595036620957f3/screen/5ce538105d01801e1c90484c"
                 TargetMode="External"
                 Type="http://schemas.openxmlformats.org/officeDocument/2006/relationships/hyperlink"/>
   <Relationship Id="rId352"
                 Target="https://app.zeplin.io/project/5ac5f1a650595036620957f3/screen/5ce538105d01801e1c90484c"
                 TargetMode="External"
                 Type="http://schemas.openxmlformats.org/officeDocument/2006/relationships/hyperlink"/>
   <Relationship Id="rId353"
                 Target="https://app.zeplin.io/project/5ac5f1a650595036620957f3/screen/5ce53810372bbb1d9e1c6b0b"
                 TargetMode="External"
                 Type="http://schemas.openxmlformats.org/officeDocument/2006/relationships/hyperlink"/>
   <Relationship Id="rId354"
                 Target="https://app.zeplin.io/project/5ac5f1a650595036620957f3/screen/5ce5380ea03dad1de705bf85"
                 TargetMode="External"
                 Type="http://schemas.openxmlformats.org/officeDocument/2006/relationships/hyperlink"/>
   <Relationship Id="rId355"
                 Target="https://app.zeplin.io/project/5ac5f1a650595036620957f3/screen/5ce5380ea03dad1de705bf85"
                 TargetMode="External"
                 Type="http://schemas.openxmlformats.org/officeDocument/2006/relationships/hyperlink"/>
   <Relationship Id="rId356"
                 Target="https://app.zeplin.io/project/5ac5f1a650595036620957f3/screen/5ce5380d156b3d1dd4ab867d"
                 TargetMode="External"
                 Type="http://schemas.openxmlformats.org/officeDocument/2006/relationships/hyperlink"/>
   <Relationship Id="rId357"
                 Target="https://app.zeplin.io/project/5ac5f1a650595036620957f3/screen/5ce53810372bbb1d9e1c6b0b"
                 TargetMode="External"
                 Type="http://schemas.openxmlformats.org/officeDocument/2006/relationships/hyperlink"/>
   <Relationship Id="rId358"
                 Target="https://app.zeplin.io/project/5ac5f1a650595036620957f3/screen/5ce5377a9544091df5b776a3"
                 TargetMode="External"
                 Type="http://schemas.openxmlformats.org/officeDocument/2006/relationships/hyperlink"/>
   <Relationship Id="rId359"
                 Target="https://app.zeplin.io/project/5ac5f1a650595036620957f3/screen/5ce538102d86001d8c05ab50"
                 TargetMode="External"
                 Type="http://schemas.openxmlformats.org/officeDocument/2006/relationships/hyperlink"/>
   <Relationship Id="rId36"
                 Target="https://app.zeplin.io/project/5b080dd3eba862456b2a56c3/screen/5b081269d3f42d587224bc01"
                 TargetMode="External"
                 Type="http://schemas.openxmlformats.org/officeDocument/2006/relationships/hyperlink"/>
   <Relationship Id="rId360"
                 Target="https://app.zeplin.io/project/5ac5f1a650595036620957f3/screen/5ce5377cefa7aa1d3ff11092"
                 TargetMode="External"
                 Type="http://schemas.openxmlformats.org/officeDocument/2006/relationships/hyperlink"/>
   <Relationship Id="rId361"
                 Target="https://app.zeplin.io/project/5ac5f1a650595036620957f3/screen/5ce5377ba03dad1de705bdf5"
                 TargetMode="External"
                 Type="http://schemas.openxmlformats.org/officeDocument/2006/relationships/hyperlink"/>
   <Relationship Id="rId362"
                 Target="https://app.zeplin.io/project/5ac5f1a650595036620957f3/screen/5ce538105d01801e1c90484c"
                 TargetMode="External"
                 Type="http://schemas.openxmlformats.org/officeDocument/2006/relationships/hyperlink"/>
   <Relationship Id="rId363"
                 Target="https://app.zeplin.io/project/5ac5f1a650595036620957f3/screen/5ce538105d01801e1c90484c"
                 TargetMode="External"
                 Type="http://schemas.openxmlformats.org/officeDocument/2006/relationships/hyperlink"/>
   <Relationship Id="rId364"
                 Target="https://app.zeplin.io/project/5ac5f1a650595036620957f3/screen/5ce5377dcb8dd31e07e54589"
                 TargetMode="External"
                 Type="http://schemas.openxmlformats.org/officeDocument/2006/relationships/hyperlink"/>
   <Relationship Id="rId365"
                 Target="https://app.zeplin.io/project/5ac5f1a650595036620957f3/screen/5ce5380ea03dad1de705bf85"
                 TargetMode="External"
                 Type="http://schemas.openxmlformats.org/officeDocument/2006/relationships/hyperlink"/>
   <Relationship Id="rId366"
                 Target="https://app.zeplin.io/project/5ac5f1a650595036620957f3/screen/5ce5380ea03dad1de705bf85"
                 TargetMode="External"
                 Type="http://schemas.openxmlformats.org/officeDocument/2006/relationships/hyperlink"/>
   <Relationship Id="rId367"
                 Target="https://app.zeplin.io/project/5ac5f1a650595036620957f3/screen/5ce5377ba03dad1de705bdf5"
                 TargetMode="External"
                 Type="http://schemas.openxmlformats.org/officeDocument/2006/relationships/hyperlink"/>
   <Relationship Id="rId368"
                 Target="https://app.zeplin.io/project/5ac5f1a650595036620957f3/screen/5ce53810372bbb1d9e1c6b0b"
                 TargetMode="External"
                 Type="http://schemas.openxmlformats.org/officeDocument/2006/relationships/hyperlink"/>
   <Relationship Id="rId369"
                 Target="https://app.zeplin.io/project/5ac5f1a650595036620957f3/screen/5ce7ceb689a82e03ff8b61a3"
                 TargetMode="External"
                 Type="http://schemas.openxmlformats.org/officeDocument/2006/relationships/hyperlink"/>
   <Relationship Id="rId37"
                 Target="https://app.zeplin.io/project/5b080dd3eba862456b2a56c3/screen/5b08128b68518e3275ed1c0d"
                 TargetMode="External"
                 Type="http://schemas.openxmlformats.org/officeDocument/2006/relationships/hyperlink"/>
   <Relationship Id="rId370"
                 Target="https://app.zeplin.io/project/5ac5f1a650595036620957f3/screen/5ce7ceb689a82e03ff8b61a3"
                 TargetMode="External"
                 Type="http://schemas.openxmlformats.org/officeDocument/2006/relationships/hyperlink"/>
   <Relationship Id="rId371"
                 Target="https://app.zeplin.io/project/5b080dd3eba862456b2a56c3/screen/5ce7cf85eb1f2f1e222f7bf0"
                 TargetMode="External"
                 Type="http://schemas.openxmlformats.org/officeDocument/2006/relationships/hyperlink"/>
   <Relationship Id="rId372"
                 Target="https://app.zeplin.io/project/5ac5f1a650595036620957f3/screen/5ce7cebee78c7d1e3d666894"
                 TargetMode="External"
                 Type="http://schemas.openxmlformats.org/officeDocument/2006/relationships/hyperlink"/>
   <Relationship Id="rId373"
                 Target="https://app.zeplin.io/project/5b080dd3eba862456b2a56c3/screen/5ce7cf85eb1f2f1e222f7bf0"
                 TargetMode="External"
                 Type="http://schemas.openxmlformats.org/officeDocument/2006/relationships/hyperlink"/>
   <Relationship Id="rId374"
                 Target="https://app.zeplin.io/project/5ac5f1a650595036620957f3/screen/5ce7cebee78c7d1e3d666894"
                 TargetMode="External"
                 Type="http://schemas.openxmlformats.org/officeDocument/2006/relationships/hyperlink"/>
   <Relationship Id="rId375"
                 Target="https://app.zeplin.io/project/5ac5f1a650595036620957f3/screen/5affad5fb2fa32fd90f16e9e"
                 TargetMode="External"
                 Type="http://schemas.openxmlformats.org/officeDocument/2006/relationships/hyperlink"/>
   <Relationship Id="rId376"
                 Target="http://jira.v18cc.com/secure/attachment/35870/35870_SS_OneRound.mp4"
                 TargetMode="External"
                 Type="http://schemas.openxmlformats.org/officeDocument/2006/relationships/hyperlink"/>
   <Relationship Id="rId38"
                 Target="https://app.zeplin.io/project/5b080dd3eba862456b2a56c3/screen/5b08128b68518e3275ed1c0d"
                 TargetMode="External"
                 Type="http://schemas.openxmlformats.org/officeDocument/2006/relationships/hyperlink"/>
   <Relationship Id="rId39"
                 Target="https://app.zeplin.io/project/5b3cf46582f66e944b71cc90/screen/5b3cf8a4a3078df22df2bf4e"
                 TargetMode="External"
                 Type="http://schemas.openxmlformats.org/officeDocument/2006/relationships/hyperlink"/>
   <Relationship Id="rId4"
                 Target="https://w12studios.app.box.com/s/d33m560d9m7twagklnmt588b6g8tx7fv/file/307105121691"
                 TargetMode="External"
                 Type="http://schemas.openxmlformats.org/officeDocument/2006/relationships/hyperlink"/>
   <Relationship Id="rId40"
                 Target="https://app.zeplin.io/project/5b3cf46582f66e944b71cc90/screen/5b3cf8a4a3078df22df2bf4e"
                 TargetMode="External"
                 Type="http://schemas.openxmlformats.org/officeDocument/2006/relationships/hyperlink"/>
   <Relationship Id="rId41"
                 Target="https://app.zeplin.io/project/5b080dd3eba862456b2a56c3/screen/5b08128c439ed60d658bfad5"
                 TargetMode="External"
                 Type="http://schemas.openxmlformats.org/officeDocument/2006/relationships/hyperlink"/>
   <Relationship Id="rId42"
                 Target="https://app.zeplin.io/project/5b3cf46582f66e944b71cc90/screen/5b3cf8a47eaddafea144a189"
                 TargetMode="External"
                 Type="http://schemas.openxmlformats.org/officeDocument/2006/relationships/hyperlink"/>
   <Relationship Id="rId43"
                 Target="https://app.zeplin.io/project/5b080dd3eba862456b2a56c3/screen/5b08113a648fa1ea3eba9534"
                 TargetMode="External"
                 Type="http://schemas.openxmlformats.org/officeDocument/2006/relationships/hyperlink"/>
   <Relationship Id="rId44"
                 Target="https://app.zeplin.io/project/5b080dd3eba862456b2a56c3/screen/5b08113a648fa1ea3eba9534"
                 TargetMode="External"
                 Type="http://schemas.openxmlformats.org/officeDocument/2006/relationships/hyperlink"/>
   <Relationship Id="rId45"
                 Target="https://docs.google.com/spreadsheets/d/1SUcmET84D5d0Bz33NqMrn4BgS-SCKgYAx2WPUWHMxls/edit"
                 TargetMode="External"
                 Type="http://schemas.openxmlformats.org/officeDocument/2006/relationships/hyperlink"/>
   <Relationship Id="rId46"
                 Target="https://app.zeplin.io/project/5b080dd3eba862456b2a56c3/screen/5b08113a038f2ca0431b9b75"
                 TargetMode="External"
                 Type="http://schemas.openxmlformats.org/officeDocument/2006/relationships/hyperlink"/>
   <Relationship Id="rId47"
                 Target="https://docs.google.com/spreadsheets/d/1SUcmET84D5d0Bz33NqMrn4BgS-SCKgYAx2WPUWHMxls/edit"
                 TargetMode="External"
                 Type="http://schemas.openxmlformats.org/officeDocument/2006/relationships/hyperlink"/>
   <Relationship Id="rId48"
                 Target="https://app.zeplin.io/project/5b080dd3eba862456b2a56c3/screen/5b08113a038f2ca0431b9b75"
                 TargetMode="External"
                 Type="http://schemas.openxmlformats.org/officeDocument/2006/relationships/hyperlink"/>
   <Relationship Id="rId49"
                 Target="https://app.zeplin.io/project/59e4c96bb2d2088b140d00a9/screen/5a5e32abc71a6a7fe00e8a22"
                 TargetMode="External"
                 Type="http://schemas.openxmlformats.org/officeDocument/2006/relationships/hyperlink"/>
   <Relationship Id="rId5"
                 Target="https://app.zeplin.io/project/5ac5f1a650595036620957f3/screen/5ce7ceb1372bbb1d9e30ee56"
                 TargetMode="External"
                 Type="http://schemas.openxmlformats.org/officeDocument/2006/relationships/hyperlink"/>
   <Relationship Id="rId50"
                 Target="https://app.zeplin.io/project/59e4c930b056135c0aaa18f1/screen/5a5e01c045c24645b345c224"
                 TargetMode="External"
                 Type="http://schemas.openxmlformats.org/officeDocument/2006/relationships/hyperlink"/>
   <Relationship Id="rId51"
                 Target="https://app.zeplin.io/project/59e4c96bb2d2088b140d00a9/screen/5a5e32abc71a6a7fe00e8a22"
                 TargetMode="External"
                 Type="http://schemas.openxmlformats.org/officeDocument/2006/relationships/hyperlink"/>
   <Relationship Id="rId52"
                 Target="https://app.zeplin.io/project/59e4c930b056135c0aaa18f1/screen/5a5e01c045c24645b345c224"
                 TargetMode="External"
                 Type="http://schemas.openxmlformats.org/officeDocument/2006/relationships/hyperlink"/>
   <Relationship Id="rId53"
                 Target="https://app.zeplin.io/project/5b3cf46582f66e944b71cc90/screen/5b3cf76ade86488b366a8a49"
                 TargetMode="External"
                 Type="http://schemas.openxmlformats.org/officeDocument/2006/relationships/hyperlink"/>
   <Relationship Id="rId54"
                 Target="https://app.zeplin.io/project/5b3cf46582f66e944b71cc90/screen/5b3cfa10a740bca04b403c77"
                 TargetMode="External"
                 Type="http://schemas.openxmlformats.org/officeDocument/2006/relationships/hyperlink"/>
   <Relationship Id="rId55"
                 Target="https://app.zeplin.io/project/59e4c96bb2d2088b140d00a9/screen/5a5e32abc71a6a7fe00e8a22"
                 TargetMode="External"
                 Type="http://schemas.openxmlformats.org/officeDocument/2006/relationships/hyperlink"/>
   <Relationship Id="rId56"
                 Target="https://app.zeplin.io/project/59e4c930b056135c0aaa18f1/screen/5a5e01c045c24645b345c224"
                 TargetMode="External"
                 Type="http://schemas.openxmlformats.org/officeDocument/2006/relationships/hyperlink"/>
   <Relationship Id="rId57" Target="https://projects.invisionapp.com/share/FEF0OTN5M"
                 TargetMode="External"
                 Type="http://schemas.openxmlformats.org/officeDocument/2006/relationships/hyperlink"/>
   <Relationship Id="rId58" Target="https://projects.invisionapp.com/share/FEF0OTN5M"
                 TargetMode="External"
                 Type="http://schemas.openxmlformats.org/officeDocument/2006/relationships/hyperlink"/>
   <Relationship Id="rId59" Target="https://projects.invisionapp.com/share/FEF0OTN5M"
                 TargetMode="External"
                 Type="http://schemas.openxmlformats.org/officeDocument/2006/relationships/hyperlink"/>
   <Relationship Id="rId6"
                 Target="https://app.zeplin.io/project/5b080dd3eba862456b2a56c3/screen/5b08113a648fa1ea3eba9534"
                 TargetMode="External"
                 Type="http://schemas.openxmlformats.org/officeDocument/2006/relationships/hyperlink"/>
   <Relationship Id="rId60" Target="https://projects.invisionapp.com/share/FEF0OTN5M"
                 TargetMode="External"
                 Type="http://schemas.openxmlformats.org/officeDocument/2006/relationships/hyperlink"/>
   <Relationship Id="rId61"
                 Target="https://app.zeplin.io/project/5ac5f1a650595036620957f3/screen/5af054857461125c4115cb62"
                 TargetMode="External"
                 Type="http://schemas.openxmlformats.org/officeDocument/2006/relationships/hyperlink"/>
   <Relationship Id="rId62"
                 Target="https://app.zeplin.io/project/5ac5f1a650595036620957f3/screen/5af054857461125c4115cb62"
                 TargetMode="External"
                 Type="http://schemas.openxmlformats.org/officeDocument/2006/relationships/hyperlink"/>
   <Relationship Id="rId63"
                 Target="https://app.zeplin.io/project/5ac5f1a650595036620957f3/screen/5af054857461125c4115cb62"
                 TargetMode="External"
                 Type="http://schemas.openxmlformats.org/officeDocument/2006/relationships/hyperlink"/>
   <Relationship Id="rId64"
                 Target="https://app.zeplin.io/project/5ac5f1a650595036620957f3/screen/5af054857461125c4115cb62"
                 TargetMode="External"
                 Type="http://schemas.openxmlformats.org/officeDocument/2006/relationships/hyperlink"/>
   <Relationship Id="rId65"
                 Target="https://app.zeplin.io/project/5ac5f1a650595036620957f3/screen/5af054857461125c4115cb62"
                 TargetMode="External"
                 Type="http://schemas.openxmlformats.org/officeDocument/2006/relationships/hyperlink"/>
   <Relationship Id="rId66"
                 Target="https://app.zeplin.io/project/5ac5f1a650595036620957f3/screen/5af054857461125c4115cb62"
                 TargetMode="External"
                 Type="http://schemas.openxmlformats.org/officeDocument/2006/relationships/hyperlink"/>
   <Relationship Id="rId67"
                 Target="https://app.zeplin.io/project/5ac5f1a650595036620957f3/screen/5af054857461125c4115cb62"
                 TargetMode="External"
                 Type="http://schemas.openxmlformats.org/officeDocument/2006/relationships/hyperlink"/>
   <Relationship Id="rId68"
                 Target="https://app.zeplin.io/project/5ac5f1a650595036620957f3/screen/5af054857461125c4115cb62"
                 TargetMode="External"
                 Type="http://schemas.openxmlformats.org/officeDocument/2006/relationships/hyperlink"/>
   <Relationship Id="rId69"
                 Target="https://app.zeplin.io/project/5ac5f1a650595036620957f3/screen/5af054857461125c4115cb62"
                 TargetMode="External"
                 Type="http://schemas.openxmlformats.org/officeDocument/2006/relationships/hyperlink"/>
   <Relationship Id="rId7"
                 Target="https://app.zeplin.io/project/5b080dd3eba862456b2a56c3/screen/5b080e565d4970c31374022f"
                 TargetMode="External"
                 Type="http://schemas.openxmlformats.org/officeDocument/2006/relationships/hyperlink"/>
   <Relationship Id="rId70"
                 Target="https://app.zeplin.io/project/5ac5f1a650595036620957f3/screen/5af054857461125c4115cb62"
                 TargetMode="External"
                 Type="http://schemas.openxmlformats.org/officeDocument/2006/relationships/hyperlink"/>
   <Relationship Id="rId71" Target="https://projects.invisionapp.com/share/FEF0OTN5M"
                 TargetMode="External"
                 Type="http://schemas.openxmlformats.org/officeDocument/2006/relationships/hyperlink"/>
   <Relationship Id="rId72" Target="https://projects.invisionapp.com/share/FEF0OTN5M"
                 TargetMode="External"
                 Type="http://schemas.openxmlformats.org/officeDocument/2006/relationships/hyperlink"/>
   <Relationship Id="rId73" Target="https://projects.invisionapp.com/share/FEF0OTN5M"
                 TargetMode="External"
                 Type="http://schemas.openxmlformats.org/officeDocument/2006/relationships/hyperlink"/>
   <Relationship Id="rId74" Target="https://projects.invisionapp.com/share/FEF0OTN5M"
                 TargetMode="External"
                 Type="http://schemas.openxmlformats.org/officeDocument/2006/relationships/hyperlink"/>
   <Relationship Id="rId75" Target="https://projects.invisionapp.com/share/FEF0OTN5M"
                 TargetMode="External"
                 Type="http://schemas.openxmlformats.org/officeDocument/2006/relationships/hyperlink"/>
   <Relationship Id="rId76" Target="https://projects.invisionapp.com/share/FEF0OTN5M"
                 TargetMode="External"
                 Type="http://schemas.openxmlformats.org/officeDocument/2006/relationships/hyperlink"/>
   <Relationship Id="rId77" Target="https://projects.invisionapp.com/share/FEF0OTN5M"
                 TargetMode="External"
                 Type="http://schemas.openxmlformats.org/officeDocument/2006/relationships/hyperlink"/>
   <Relationship Id="rId78" Target="https://projects.invisionapp.com/share/FEF0OTN5M"
                 TargetMode="External"
                 Type="http://schemas.openxmlformats.org/officeDocument/2006/relationships/hyperlink"/>
   <Relationship Id="rId79" Target="https://projects.invisionapp.com/share/FEF0OTN5M"
                 TargetMode="External"
                 Type="http://schemas.openxmlformats.org/officeDocument/2006/relationships/hyperlink"/>
   <Relationship Id="rId8"
                 Target="https://app.zeplin.io/project/5b080dd3eba862456b2a56c3/screen/5b080e5648308dc37f6205e6"
                 TargetMode="External"
                 Type="http://schemas.openxmlformats.org/officeDocument/2006/relationships/hyperlink"/>
   <Relationship Id="rId80" Target="https://projects.invisionapp.com/share/FEF0OTN5M"
                 TargetMode="External"
                 Type="http://schemas.openxmlformats.org/officeDocument/2006/relationships/hyperlink"/>
   <Relationship Id="rId81" Target="https://projects.invisionapp.com/share/FEF0OTN5M"
                 TargetMode="External"
                 Type="http://schemas.openxmlformats.org/officeDocument/2006/relationships/hyperlink"/>
   <Relationship Id="rId82"
                 Target="https://app.zeplin.io/project/5ac5f1a650595036620957f3/screen/5b20e82d8017621a48387f05"
                 TargetMode="External"
                 Type="http://schemas.openxmlformats.org/officeDocument/2006/relationships/hyperlink"/>
   <Relationship Id="rId83"
                 Target="https://app.zeplin.io/project/5ac5f1a650595036620957f3/screen/5b20e82d8017621a48387f05"
                 TargetMode="External"
                 Type="http://schemas.openxmlformats.org/officeDocument/2006/relationships/hyperlink"/>
   <Relationship Id="rId84"
                 Target="https://app.zeplin.io/project/5ac5f1a650595036620957f3/screen/5b20e82d8017621a48387f05"
                 TargetMode="External"
                 Type="http://schemas.openxmlformats.org/officeDocument/2006/relationships/hyperlink"/>
   <Relationship Id="rId85" Target="https://projects.invisionapp.com/share/FEF0OTN5M"
                 TargetMode="External"
                 Type="http://schemas.openxmlformats.org/officeDocument/2006/relationships/hyperlink"/>
   <Relationship Id="rId86" Target="https://projects.invisionapp.com/share/FEF0OTN5M"
                 TargetMode="External"
                 Type="http://schemas.openxmlformats.org/officeDocument/2006/relationships/hyperlink"/>
   <Relationship Id="rId87"
                 Target="https://app.zeplin.io/project/59e4c96bb2d2088b140d00a9/screen/5a5e34299962c7ad5c5cadb8"
                 TargetMode="External"
                 Type="http://schemas.openxmlformats.org/officeDocument/2006/relationships/hyperlink"/>
   <Relationship Id="rId88"
                 Target="https://app.zeplin.io/project/59e4c96bb2d2088b140d00a9/screen/5a5e34299962c7ad5c5cadb8"
                 TargetMode="External"
                 Type="http://schemas.openxmlformats.org/officeDocument/2006/relationships/hyperlink"/>
   <Relationship Id="rId89"
                 Target="https://app.zeplin.io/project/59e4c96bb2d2088b140d00a9/screen/5a5e34299962c7ad5c5cadb8"
                 TargetMode="External"
                 Type="http://schemas.openxmlformats.org/officeDocument/2006/relationships/hyperlink"/>
   <Relationship Id="rId9"
                 Target="https://app.zeplin.io/project/5b080dd3eba862456b2a56c3/screen/5b080e56bf38a3c63d828a77"
                 TargetMode="External"
                 Type="http://schemas.openxmlformats.org/officeDocument/2006/relationships/hyperlink"/>
   <Relationship Id="rId90"
                 Target="https://app.zeplin.io/project/5ac5f1a650595036620957f3/screen/5ac5f87e2eab838e7c7e6181"
                 TargetMode="External"
                 Type="http://schemas.openxmlformats.org/officeDocument/2006/relationships/hyperlink"/>
   <Relationship Id="rId91"
                 Target="https://app.zeplin.io/project/5ac5f1a650595036620957f3/screen/5ac5f87e2eab838e7c7e6181"
                 TargetMode="External"
                 Type="http://schemas.openxmlformats.org/officeDocument/2006/relationships/hyperlink"/>
   <Relationship Id="rId92"
                 Target="https://app.zeplin.io/project/5ac5f1a650595036620957f3/screen/5ac5f87e2eab838e7c7e6181"
                 TargetMode="External"
                 Type="http://schemas.openxmlformats.org/officeDocument/2006/relationships/hyperlink"/>
   <Relationship Id="rId93"
                 Target="https://app.zeplin.io/project/59e4c96bb2d2088b140d00a9/screen/5a5e34299962c7ad5c5cadb8"
                 TargetMode="External"
                 Type="http://schemas.openxmlformats.org/officeDocument/2006/relationships/hyperlink"/>
   <Relationship Id="rId94"
                 Target="https://app.zeplin.io/project/59e4c96bb2d2088b140d00a9/screen/5a5e34299962c7ad5c5cadb8"
                 TargetMode="External"
                 Type="http://schemas.openxmlformats.org/officeDocument/2006/relationships/hyperlink"/>
   <Relationship Id="rId95"
                 Target="https://app.zeplin.io/project/59e4c96bb2d2088b140d00a9/screen/5a5e34299962c7ad5c5cadb8"
                 TargetMode="External"
                 Type="http://schemas.openxmlformats.org/officeDocument/2006/relationships/hyperlink"/>
   <Relationship Id="rId96"
                 Target="https://app.zeplin.io/project/59e4c96bb2d2088b140d00a9/screen/5a5e34299962c7ad5c5cadb8"
                 TargetMode="External"
                 Type="http://schemas.openxmlformats.org/officeDocument/2006/relationships/hyperlink"/>
   <Relationship Id="rId97" Target="https://projects.invisionapp.com/share/FEF0OTN5M"
                 TargetMode="External"
                 Type="http://schemas.openxmlformats.org/officeDocument/2006/relationships/hyperlink"/>
   <Relationship Id="rId98" Target="https://projects.invisionapp.com/share/FEF0OTN5M"
                 TargetMode="External"
                 Type="http://schemas.openxmlformats.org/officeDocument/2006/relationships/hyperlink"/>
   <Relationship Id="rId99"
                 Target="https://app.zeplin.io/project/5ac5f1a650595036620957f3/screen/5ac5f87e61dada8d28e848c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G3067"/>
  <sheetViews>
    <sheetView showGridLines="0" tabSelected="1" workbookViewId="0">
      <pane ySplit="1" topLeftCell="A2" activePane="bottomLeft" state="frozen"/>
      <selection pane="bottomLeft" activeCell="F40" sqref="F40"/>
    </sheetView>
  </sheetViews>
  <sheetFormatPr defaultColWidth="14.42578125" defaultRowHeight="15" customHeight="1"/>
  <cols>
    <col min="1" max="1" customWidth="true" width="10.0" collapsed="true"/>
    <col min="2" max="2" bestFit="true" customWidth="true" width="108.42578125" collapsed="true"/>
    <col min="3" max="3" customWidth="true" width="16.5703125" collapsed="true"/>
    <col min="4" max="7" customWidth="true" width="10.28515625" collapsed="true"/>
  </cols>
  <sheetData>
    <row r="1" spans="1:7" ht="15" customHeight="1">
      <c r="A1" s="5" t="s">
        <v>9</v>
      </c>
      <c r="B1" s="5" t="s">
        <v>9510</v>
      </c>
      <c r="C1" s="5" t="s">
        <v>19</v>
      </c>
      <c r="D1" s="10"/>
      <c r="E1" s="10"/>
      <c r="F1" s="10"/>
      <c r="G1" s="10"/>
    </row>
    <row r="2" spans="1:7">
      <c r="A2" s="11" t="s">
        <v>43</v>
      </c>
      <c r="B2" s="17"/>
      <c r="C2" s="13" t="s">
        <v>65</v>
      </c>
      <c r="D2" s="22"/>
      <c r="E2" s="22"/>
      <c r="F2" s="22"/>
      <c r="G2" s="22"/>
    </row>
    <row r="3" spans="1:7" ht="285" hidden="1">
      <c r="A3" s="11" t="s">
        <v>85</v>
      </c>
      <c r="B3" s="24" t="s">
        <v>91</v>
      </c>
      <c r="C3" s="13" t="s">
        <v>96</v>
      </c>
      <c r="D3" s="22"/>
      <c r="E3" s="22"/>
      <c r="F3" s="22"/>
      <c r="G3" s="22"/>
    </row>
    <row r="4" spans="1:7" ht="135" hidden="1">
      <c r="A4" s="11" t="s">
        <v>107</v>
      </c>
      <c r="B4" s="32" t="s">
        <v>115</v>
      </c>
      <c r="C4" s="13" t="s">
        <v>138</v>
      </c>
      <c r="D4" s="22"/>
      <c r="E4" s="22"/>
      <c r="F4" s="22"/>
      <c r="G4" s="22"/>
    </row>
    <row r="5" spans="1:7" ht="150" hidden="1">
      <c r="A5" s="11" t="s">
        <v>145</v>
      </c>
      <c r="B5" s="17" t="s">
        <v>149</v>
      </c>
      <c r="C5" s="36" t="s">
        <v>138</v>
      </c>
      <c r="D5" s="22"/>
      <c r="E5" s="22"/>
      <c r="F5" s="22"/>
      <c r="G5" s="22"/>
    </row>
    <row r="6" spans="1:7" ht="135" hidden="1">
      <c r="A6" s="11" t="s">
        <v>165</v>
      </c>
      <c r="B6" s="17" t="s">
        <v>169</v>
      </c>
      <c r="C6" s="13" t="s">
        <v>96</v>
      </c>
      <c r="D6" s="22"/>
      <c r="E6" s="22"/>
      <c r="F6" s="22"/>
      <c r="G6" s="22"/>
    </row>
    <row r="7" spans="1:7" ht="135" hidden="1">
      <c r="A7" s="11" t="s">
        <v>170</v>
      </c>
      <c r="B7" s="32" t="s">
        <v>174</v>
      </c>
      <c r="C7" s="13" t="s">
        <v>96</v>
      </c>
      <c r="D7" s="22"/>
      <c r="E7" s="22"/>
      <c r="F7" s="22"/>
      <c r="G7" s="22"/>
    </row>
    <row r="8" spans="1:7" ht="135" hidden="1">
      <c r="A8" s="11" t="s">
        <v>175</v>
      </c>
      <c r="B8" s="2513" t="s">
        <v>9513</v>
      </c>
      <c r="C8" s="13" t="s">
        <v>96</v>
      </c>
      <c r="D8" s="22"/>
      <c r="E8" s="22"/>
      <c r="F8" s="22"/>
      <c r="G8" s="22"/>
    </row>
    <row r="9" spans="1:7" ht="195" hidden="1">
      <c r="A9" s="11" t="s">
        <v>181</v>
      </c>
      <c r="B9" s="24" t="s">
        <v>186</v>
      </c>
      <c r="C9" s="13" t="s">
        <v>138</v>
      </c>
      <c r="D9" s="22"/>
      <c r="E9" s="22"/>
      <c r="F9" s="22"/>
      <c r="G9" s="22"/>
    </row>
    <row r="10" spans="1:7" ht="135" hidden="1">
      <c r="A10" s="11" t="s">
        <v>189</v>
      </c>
      <c r="B10" s="17" t="s">
        <v>193</v>
      </c>
      <c r="C10" s="13" t="s">
        <v>96</v>
      </c>
      <c r="D10" s="22"/>
      <c r="E10" s="22"/>
      <c r="F10" s="22"/>
      <c r="G10" s="22"/>
    </row>
    <row r="11" spans="1:7" ht="135" hidden="1">
      <c r="A11" s="11" t="s">
        <v>194</v>
      </c>
      <c r="B11" s="17" t="s">
        <v>199</v>
      </c>
      <c r="C11" s="13" t="s">
        <v>96</v>
      </c>
      <c r="D11" s="22"/>
      <c r="E11" s="22"/>
      <c r="F11" s="22"/>
      <c r="G11" s="22"/>
    </row>
    <row r="12" spans="1:7" ht="135" hidden="1">
      <c r="A12" s="11" t="s">
        <v>204</v>
      </c>
      <c r="B12" s="17" t="s">
        <v>208</v>
      </c>
      <c r="C12" s="13" t="s">
        <v>96</v>
      </c>
      <c r="D12" s="22"/>
      <c r="E12" s="22"/>
      <c r="F12" s="22"/>
      <c r="G12" s="22"/>
    </row>
    <row r="13" spans="1:7" ht="270" hidden="1">
      <c r="A13" s="11" t="s">
        <v>218</v>
      </c>
      <c r="B13" s="13" t="s">
        <v>224</v>
      </c>
      <c r="C13" s="13" t="s">
        <v>96</v>
      </c>
      <c r="D13" s="22"/>
      <c r="E13" s="22"/>
      <c r="F13" s="22"/>
      <c r="G13" s="22"/>
    </row>
    <row r="14" spans="1:7" ht="135" hidden="1">
      <c r="A14" s="11" t="s">
        <v>228</v>
      </c>
      <c r="B14" s="17" t="s">
        <v>236</v>
      </c>
      <c r="C14" s="13" t="s">
        <v>96</v>
      </c>
      <c r="D14" s="22"/>
      <c r="E14" s="22"/>
      <c r="F14" s="22"/>
      <c r="G14" s="22"/>
    </row>
    <row r="15" spans="1:7" ht="255" hidden="1">
      <c r="A15" s="11" t="s">
        <v>250</v>
      </c>
      <c r="B15" s="17" t="s">
        <v>256</v>
      </c>
      <c r="C15" s="13" t="s">
        <v>96</v>
      </c>
      <c r="D15" s="22"/>
      <c r="E15" s="22"/>
      <c r="F15" s="22"/>
      <c r="G15" s="22"/>
    </row>
    <row r="16" spans="1:7" ht="105" hidden="1">
      <c r="A16" s="11" t="s">
        <v>260</v>
      </c>
      <c r="B16" s="13" t="s">
        <v>267</v>
      </c>
      <c r="C16" s="13" t="s">
        <v>96</v>
      </c>
      <c r="D16" s="22"/>
      <c r="E16" s="22"/>
      <c r="F16" s="22"/>
      <c r="G16" s="22"/>
    </row>
    <row r="17" spans="1:7" ht="135" hidden="1">
      <c r="A17" s="11" t="s">
        <v>270</v>
      </c>
      <c r="B17" s="17" t="s">
        <v>199</v>
      </c>
      <c r="C17" s="13" t="s">
        <v>96</v>
      </c>
      <c r="D17" s="22"/>
      <c r="E17" s="22"/>
      <c r="F17" s="22"/>
      <c r="G17" s="22"/>
    </row>
    <row r="18" spans="1:7" hidden="1">
      <c r="A18" s="11" t="s">
        <v>287</v>
      </c>
      <c r="B18" s="13"/>
      <c r="C18" s="13" t="s">
        <v>138</v>
      </c>
      <c r="D18" s="22"/>
      <c r="E18" s="22"/>
      <c r="F18" s="22"/>
      <c r="G18" s="22"/>
    </row>
    <row r="19" spans="1:7" ht="180" hidden="1">
      <c r="A19" s="11" t="s">
        <v>295</v>
      </c>
      <c r="B19" s="13" t="s">
        <v>301</v>
      </c>
      <c r="C19" s="13" t="s">
        <v>96</v>
      </c>
      <c r="D19" s="22"/>
      <c r="E19" s="22"/>
      <c r="F19" s="22"/>
      <c r="G19" s="22"/>
    </row>
    <row r="20" spans="1:7" ht="180" hidden="1">
      <c r="A20" s="11" t="s">
        <v>304</v>
      </c>
      <c r="B20" s="17" t="s">
        <v>311</v>
      </c>
      <c r="C20" s="13" t="s">
        <v>96</v>
      </c>
      <c r="D20" s="22"/>
      <c r="E20" s="22"/>
      <c r="F20" s="22"/>
      <c r="G20" s="22"/>
    </row>
    <row r="21" spans="1:7" ht="15.75" customHeight="1">
      <c r="A21" s="11" t="s">
        <v>313</v>
      </c>
      <c r="B21" s="17"/>
      <c r="C21" s="13" t="s">
        <v>320</v>
      </c>
      <c r="D21" s="22"/>
      <c r="E21" s="22"/>
      <c r="F21" s="22"/>
      <c r="G21" s="22"/>
    </row>
    <row r="22" spans="1:7" ht="15.75" hidden="1" customHeight="1">
      <c r="A22" s="11" t="s">
        <v>324</v>
      </c>
      <c r="B22" s="17" t="s">
        <v>311</v>
      </c>
      <c r="C22" s="13" t="s">
        <v>101</v>
      </c>
      <c r="D22" s="22"/>
      <c r="E22" s="22"/>
      <c r="F22" s="22"/>
      <c r="G22" s="22"/>
    </row>
    <row r="23" spans="1:7" ht="15.75" hidden="1" customHeight="1">
      <c r="A23" s="11" t="s">
        <v>334</v>
      </c>
      <c r="B23" s="17" t="s">
        <v>311</v>
      </c>
      <c r="C23" s="13" t="s">
        <v>101</v>
      </c>
      <c r="D23" s="22"/>
      <c r="E23" s="22"/>
      <c r="F23" s="22"/>
      <c r="G23" s="22"/>
    </row>
    <row r="24" spans="1:7" ht="15.75" hidden="1" customHeight="1">
      <c r="A24" s="11" t="s">
        <v>340</v>
      </c>
      <c r="B24" s="17" t="s">
        <v>346</v>
      </c>
      <c r="C24" s="13" t="s">
        <v>96</v>
      </c>
      <c r="D24" s="22"/>
      <c r="E24" s="22"/>
      <c r="F24" s="22"/>
      <c r="G24" s="22"/>
    </row>
    <row r="25" spans="1:7" ht="15.75" hidden="1" customHeight="1">
      <c r="A25" s="11" t="s">
        <v>362</v>
      </c>
      <c r="B25" s="13" t="s">
        <v>366</v>
      </c>
      <c r="C25" s="13" t="s">
        <v>96</v>
      </c>
      <c r="D25" s="22"/>
      <c r="E25" s="22"/>
      <c r="F25" s="22"/>
      <c r="G25" s="22"/>
    </row>
    <row r="26" spans="1:7" ht="15.75" hidden="1" customHeight="1">
      <c r="A26" s="11" t="s">
        <v>367</v>
      </c>
      <c r="B26" s="17" t="s">
        <v>371</v>
      </c>
      <c r="C26" s="13" t="s">
        <v>96</v>
      </c>
      <c r="D26" s="22"/>
      <c r="E26" s="22"/>
      <c r="F26" s="22"/>
      <c r="G26" s="22"/>
    </row>
    <row r="27" spans="1:7" ht="15.75" hidden="1" customHeight="1">
      <c r="A27" s="11" t="s">
        <v>372</v>
      </c>
      <c r="B27" s="13" t="s">
        <v>301</v>
      </c>
      <c r="C27" s="13" t="s">
        <v>96</v>
      </c>
      <c r="D27" s="22"/>
      <c r="E27" s="22"/>
      <c r="F27" s="22"/>
      <c r="G27" s="22"/>
    </row>
    <row r="28" spans="1:7" ht="15.75" hidden="1" customHeight="1">
      <c r="A28" s="11" t="s">
        <v>376</v>
      </c>
      <c r="B28" s="17" t="s">
        <v>380</v>
      </c>
      <c r="C28" s="13" t="s">
        <v>96</v>
      </c>
      <c r="D28" s="22"/>
      <c r="E28" s="22"/>
      <c r="F28" s="22"/>
      <c r="G28" s="22"/>
    </row>
    <row r="29" spans="1:7" ht="15.75" hidden="1" customHeight="1">
      <c r="A29" s="11" t="s">
        <v>381</v>
      </c>
      <c r="B29" s="13" t="s">
        <v>386</v>
      </c>
      <c r="C29" s="13" t="s">
        <v>96</v>
      </c>
      <c r="D29" s="22"/>
      <c r="E29" s="22"/>
      <c r="F29" s="22"/>
      <c r="G29" s="22"/>
    </row>
    <row r="30" spans="1:7" ht="15.75" hidden="1" customHeight="1">
      <c r="A30" s="11" t="s">
        <v>389</v>
      </c>
      <c r="B30" s="17" t="s">
        <v>380</v>
      </c>
      <c r="C30" s="13" t="s">
        <v>96</v>
      </c>
      <c r="D30" s="22"/>
      <c r="E30" s="22"/>
      <c r="F30" s="22"/>
      <c r="G30" s="22"/>
    </row>
    <row r="31" spans="1:7" ht="15.75" hidden="1" customHeight="1">
      <c r="A31" s="11" t="s">
        <v>394</v>
      </c>
      <c r="B31" s="17" t="s">
        <v>380</v>
      </c>
      <c r="C31" s="13" t="s">
        <v>96</v>
      </c>
      <c r="D31" s="22"/>
      <c r="E31" s="22"/>
      <c r="F31" s="22"/>
      <c r="G31" s="22"/>
    </row>
    <row r="32" spans="1:7" ht="15.75" customHeight="1">
      <c r="A32" s="11" t="s">
        <v>398</v>
      </c>
      <c r="B32" s="17"/>
      <c r="C32" s="13" t="s">
        <v>403</v>
      </c>
      <c r="D32" s="22"/>
      <c r="E32" s="22"/>
      <c r="F32" s="22"/>
      <c r="G32" s="22"/>
    </row>
    <row r="33" spans="1:7" ht="15.75" customHeight="1">
      <c r="A33" s="11" t="s">
        <v>405</v>
      </c>
      <c r="B33" s="17"/>
      <c r="C33" s="13" t="s">
        <v>403</v>
      </c>
      <c r="D33" s="22"/>
      <c r="E33" s="22"/>
      <c r="F33" s="22"/>
      <c r="G33" s="22"/>
    </row>
    <row r="34" spans="1:7" ht="15.75" hidden="1" customHeight="1">
      <c r="A34" s="11" t="s">
        <v>413</v>
      </c>
      <c r="B34" s="17" t="s">
        <v>417</v>
      </c>
      <c r="C34" s="13" t="s">
        <v>96</v>
      </c>
      <c r="D34" s="22"/>
      <c r="E34" s="22"/>
      <c r="F34" s="22"/>
      <c r="G34" s="22"/>
    </row>
    <row r="35" spans="1:7" ht="15.75" hidden="1" customHeight="1">
      <c r="A35" s="11" t="s">
        <v>418</v>
      </c>
      <c r="B35" s="17" t="s">
        <v>417</v>
      </c>
      <c r="C35" s="13" t="s">
        <v>96</v>
      </c>
      <c r="D35" s="22"/>
      <c r="E35" s="22"/>
      <c r="F35" s="22"/>
      <c r="G35" s="22"/>
    </row>
    <row r="36" spans="1:7" ht="15.75" hidden="1" customHeight="1">
      <c r="A36" s="11" t="s">
        <v>422</v>
      </c>
      <c r="B36" s="17" t="s">
        <v>380</v>
      </c>
      <c r="C36" s="13" t="s">
        <v>96</v>
      </c>
      <c r="D36" s="22"/>
      <c r="E36" s="22"/>
      <c r="F36" s="22"/>
      <c r="G36" s="22"/>
    </row>
    <row r="37" spans="1:7" ht="15.75" customHeight="1">
      <c r="A37" s="11" t="s">
        <v>426</v>
      </c>
      <c r="B37" s="13"/>
      <c r="C37" s="13" t="s">
        <v>403</v>
      </c>
      <c r="D37" s="22"/>
      <c r="E37" s="22"/>
      <c r="F37" s="22"/>
      <c r="G37" s="22"/>
    </row>
    <row r="38" spans="1:7" ht="15.75" hidden="1" customHeight="1">
      <c r="A38" s="11" t="s">
        <v>430</v>
      </c>
      <c r="B38" s="17" t="s">
        <v>434</v>
      </c>
      <c r="C38" s="13" t="s">
        <v>96</v>
      </c>
      <c r="D38" s="22"/>
      <c r="E38" s="22"/>
      <c r="F38" s="22"/>
      <c r="G38" s="22"/>
    </row>
    <row r="39" spans="1:7" ht="15.75" customHeight="1">
      <c r="A39" s="11" t="s">
        <v>435</v>
      </c>
      <c r="B39" s="13"/>
      <c r="C39" s="44" t="s">
        <v>403</v>
      </c>
      <c r="D39" s="22"/>
      <c r="E39" s="22"/>
      <c r="F39" s="22"/>
      <c r="G39" s="22"/>
    </row>
    <row r="40" spans="1:7" ht="15.75" customHeight="1">
      <c r="A40" s="11" t="s">
        <v>440</v>
      </c>
      <c r="B40" s="17"/>
      <c r="C40" s="13" t="s">
        <v>403</v>
      </c>
      <c r="D40" s="22"/>
      <c r="E40" s="22"/>
      <c r="F40" s="22"/>
      <c r="G40" s="22"/>
    </row>
    <row r="41" spans="1:7" ht="15.75" customHeight="1">
      <c r="A41" s="11" t="s">
        <v>444</v>
      </c>
      <c r="B41" s="17"/>
      <c r="C41" s="13" t="s">
        <v>403</v>
      </c>
      <c r="D41" s="22"/>
      <c r="E41" s="22"/>
      <c r="F41" s="22"/>
      <c r="G41" s="22"/>
    </row>
    <row r="42" spans="1:7" ht="15.75" customHeight="1">
      <c r="A42" s="11" t="s">
        <v>450</v>
      </c>
      <c r="B42" s="17"/>
      <c r="C42" s="13" t="s">
        <v>403</v>
      </c>
      <c r="D42" s="22"/>
      <c r="E42" s="22"/>
      <c r="F42" s="22"/>
      <c r="G42" s="22"/>
    </row>
    <row r="43" spans="1:7" ht="15.75" hidden="1" customHeight="1">
      <c r="A43" s="11" t="s">
        <v>453</v>
      </c>
      <c r="B43" s="17" t="s">
        <v>457</v>
      </c>
      <c r="C43" s="13" t="s">
        <v>96</v>
      </c>
      <c r="D43" s="22"/>
      <c r="E43" s="22"/>
      <c r="F43" s="22"/>
      <c r="G43" s="22"/>
    </row>
    <row r="44" spans="1:7" ht="15.75" hidden="1" customHeight="1">
      <c r="A44" s="11" t="s">
        <v>458</v>
      </c>
      <c r="B44" s="17" t="s">
        <v>457</v>
      </c>
      <c r="C44" s="13" t="s">
        <v>96</v>
      </c>
      <c r="D44" s="22"/>
      <c r="E44" s="22"/>
      <c r="F44" s="22"/>
      <c r="G44" s="22"/>
    </row>
    <row r="45" spans="1:7" ht="15.75" hidden="1" customHeight="1">
      <c r="A45" s="11" t="s">
        <v>462</v>
      </c>
      <c r="B45" s="13" t="s">
        <v>465</v>
      </c>
      <c r="C45" s="13" t="s">
        <v>96</v>
      </c>
      <c r="D45" s="22"/>
      <c r="E45" s="22"/>
      <c r="F45" s="22"/>
      <c r="G45" s="22"/>
    </row>
    <row r="46" spans="1:7" ht="15.75" customHeight="1">
      <c r="A46" s="11" t="s">
        <v>468</v>
      </c>
      <c r="B46" s="17"/>
      <c r="C46" s="46" t="s">
        <v>403</v>
      </c>
      <c r="D46" s="22"/>
      <c r="E46" s="22"/>
      <c r="F46" s="22"/>
      <c r="G46" s="22"/>
    </row>
    <row r="47" spans="1:7" ht="15.75" customHeight="1">
      <c r="A47" s="11" t="s">
        <v>473</v>
      </c>
      <c r="B47" s="17"/>
      <c r="C47" s="46" t="s">
        <v>403</v>
      </c>
      <c r="D47" s="22"/>
      <c r="E47" s="22"/>
      <c r="F47" s="22"/>
      <c r="G47" s="22"/>
    </row>
    <row r="48" spans="1:7" ht="15.75" customHeight="1">
      <c r="A48" s="11" t="s">
        <v>477</v>
      </c>
      <c r="B48" s="17"/>
      <c r="C48" s="46" t="s">
        <v>403</v>
      </c>
      <c r="D48" s="22"/>
      <c r="E48" s="22"/>
      <c r="F48" s="22"/>
      <c r="G48" s="22"/>
    </row>
    <row r="49" spans="1:7" ht="15.75" customHeight="1">
      <c r="A49" s="11" t="s">
        <v>481</v>
      </c>
      <c r="B49" s="13"/>
      <c r="C49" s="46" t="s">
        <v>403</v>
      </c>
      <c r="D49" s="22"/>
      <c r="E49" s="22"/>
      <c r="F49" s="22"/>
      <c r="G49" s="22"/>
    </row>
    <row r="50" spans="1:7" ht="15.75" customHeight="1">
      <c r="A50" s="11" t="s">
        <v>486</v>
      </c>
      <c r="B50" s="17"/>
      <c r="C50" s="13" t="s">
        <v>403</v>
      </c>
      <c r="D50" s="22"/>
      <c r="E50" s="22"/>
      <c r="F50" s="22"/>
      <c r="G50" s="22"/>
    </row>
    <row r="51" spans="1:7" ht="15.75" customHeight="1">
      <c r="A51" s="11" t="s">
        <v>491</v>
      </c>
      <c r="B51" s="17"/>
      <c r="C51" s="46" t="s">
        <v>320</v>
      </c>
      <c r="D51" s="22"/>
      <c r="E51" s="22"/>
      <c r="F51" s="22"/>
      <c r="G51" s="22"/>
    </row>
    <row r="52" spans="1:7" ht="15.75" customHeight="1">
      <c r="A52" s="11" t="s">
        <v>496</v>
      </c>
      <c r="B52" s="17"/>
      <c r="C52" s="46" t="s">
        <v>403</v>
      </c>
      <c r="D52" s="22"/>
      <c r="E52" s="22"/>
      <c r="F52" s="22"/>
      <c r="G52" s="22"/>
    </row>
    <row r="53" spans="1:7" ht="15.75" customHeight="1">
      <c r="A53" s="11" t="s">
        <v>509</v>
      </c>
      <c r="B53" s="17"/>
      <c r="C53" s="46" t="s">
        <v>320</v>
      </c>
      <c r="D53" s="22"/>
      <c r="E53" s="22"/>
      <c r="F53" s="22"/>
      <c r="G53" s="22"/>
    </row>
    <row r="54" spans="1:7" ht="15.75" customHeight="1">
      <c r="A54" s="11" t="s">
        <v>514</v>
      </c>
      <c r="B54" s="17"/>
      <c r="C54" s="46" t="s">
        <v>320</v>
      </c>
      <c r="D54" s="22"/>
      <c r="E54" s="22"/>
      <c r="F54" s="22"/>
      <c r="G54" s="22"/>
    </row>
    <row r="55" spans="1:7" ht="15.75" customHeight="1">
      <c r="A55" s="11" t="s">
        <v>517</v>
      </c>
      <c r="B55" s="17"/>
      <c r="C55" s="13" t="s">
        <v>403</v>
      </c>
      <c r="D55" s="22"/>
      <c r="E55" s="22"/>
      <c r="F55" s="22"/>
      <c r="G55" s="22"/>
    </row>
    <row r="56" spans="1:7" ht="15.75" customHeight="1">
      <c r="A56" s="11" t="s">
        <v>522</v>
      </c>
      <c r="B56" s="24"/>
      <c r="C56" s="56" t="s">
        <v>403</v>
      </c>
      <c r="D56" s="22"/>
      <c r="E56" s="22"/>
      <c r="F56" s="22"/>
      <c r="G56" s="22"/>
    </row>
    <row r="57" spans="1:7" ht="15.75" customHeight="1">
      <c r="A57" s="11" t="s">
        <v>529</v>
      </c>
      <c r="B57" s="13"/>
      <c r="C57" s="56" t="s">
        <v>403</v>
      </c>
      <c r="D57" s="22"/>
      <c r="E57" s="22"/>
      <c r="F57" s="22"/>
      <c r="G57" s="22"/>
    </row>
    <row r="58" spans="1:7" ht="15.75" customHeight="1">
      <c r="A58" s="11" t="s">
        <v>534</v>
      </c>
      <c r="B58" s="13"/>
      <c r="C58" s="56" t="s">
        <v>403</v>
      </c>
      <c r="D58" s="22"/>
      <c r="E58" s="22"/>
      <c r="F58" s="22"/>
      <c r="G58" s="22"/>
    </row>
    <row r="59" spans="1:7" ht="15.75" customHeight="1">
      <c r="A59" s="11" t="s">
        <v>539</v>
      </c>
      <c r="B59" s="13"/>
      <c r="C59" s="56" t="s">
        <v>403</v>
      </c>
      <c r="D59" s="22"/>
      <c r="E59" s="22"/>
      <c r="F59" s="22"/>
      <c r="G59" s="22"/>
    </row>
    <row r="60" spans="1:7" ht="15.75" customHeight="1">
      <c r="A60" s="11" t="s">
        <v>543</v>
      </c>
      <c r="B60" s="13"/>
      <c r="C60" s="56" t="s">
        <v>403</v>
      </c>
      <c r="D60" s="22"/>
      <c r="E60" s="22"/>
      <c r="F60" s="22"/>
      <c r="G60" s="22"/>
    </row>
    <row r="61" spans="1:7" ht="15.75" customHeight="1">
      <c r="A61" s="11" t="s">
        <v>546</v>
      </c>
      <c r="B61" s="13"/>
      <c r="C61" s="56" t="s">
        <v>403</v>
      </c>
      <c r="D61" s="22"/>
      <c r="E61" s="22"/>
      <c r="F61" s="22"/>
      <c r="G61" s="22"/>
    </row>
    <row r="62" spans="1:7" ht="15.75" customHeight="1">
      <c r="A62" s="11" t="s">
        <v>549</v>
      </c>
      <c r="B62" s="13"/>
      <c r="C62" s="11" t="s">
        <v>403</v>
      </c>
      <c r="D62" s="22"/>
      <c r="E62" s="22"/>
      <c r="F62" s="22"/>
      <c r="G62" s="22"/>
    </row>
    <row r="63" spans="1:7" ht="15.75" customHeight="1">
      <c r="A63" s="11" t="s">
        <v>553</v>
      </c>
      <c r="B63" s="13"/>
      <c r="C63" s="56" t="s">
        <v>403</v>
      </c>
      <c r="D63" s="22"/>
      <c r="E63" s="22"/>
      <c r="F63" s="22"/>
      <c r="G63" s="22"/>
    </row>
    <row r="64" spans="1:7" ht="15.75" customHeight="1">
      <c r="A64" s="11" t="s">
        <v>556</v>
      </c>
      <c r="B64" s="13"/>
      <c r="C64" s="56" t="s">
        <v>403</v>
      </c>
      <c r="D64" s="22"/>
      <c r="E64" s="22"/>
      <c r="F64" s="22"/>
      <c r="G64" s="22"/>
    </row>
    <row r="65" spans="1:7" ht="15.75" customHeight="1">
      <c r="A65" s="11" t="s">
        <v>559</v>
      </c>
      <c r="B65" s="17"/>
      <c r="C65" s="56" t="s">
        <v>403</v>
      </c>
      <c r="D65" s="22"/>
      <c r="E65" s="22"/>
      <c r="F65" s="22"/>
      <c r="G65" s="22"/>
    </row>
    <row r="66" spans="1:7" ht="15.75" customHeight="1">
      <c r="A66" s="11" t="s">
        <v>564</v>
      </c>
      <c r="B66" s="13"/>
      <c r="C66" s="56" t="s">
        <v>403</v>
      </c>
      <c r="D66" s="22"/>
      <c r="E66" s="22"/>
      <c r="F66" s="22"/>
      <c r="G66" s="22"/>
    </row>
    <row r="67" spans="1:7" ht="15.75" customHeight="1">
      <c r="A67" s="11" t="s">
        <v>569</v>
      </c>
      <c r="B67" s="13"/>
      <c r="C67" s="56" t="s">
        <v>403</v>
      </c>
      <c r="D67" s="22"/>
      <c r="E67" s="22"/>
      <c r="F67" s="22"/>
      <c r="G67" s="22"/>
    </row>
    <row r="68" spans="1:7" ht="15.75" customHeight="1">
      <c r="A68" s="11" t="s">
        <v>573</v>
      </c>
      <c r="B68" s="13"/>
      <c r="C68" s="11" t="s">
        <v>403</v>
      </c>
      <c r="D68" s="22"/>
      <c r="E68" s="22"/>
      <c r="F68" s="22"/>
      <c r="G68" s="22"/>
    </row>
    <row r="69" spans="1:7" ht="15.75" customHeight="1">
      <c r="A69" s="11" t="s">
        <v>577</v>
      </c>
      <c r="B69" s="17"/>
      <c r="C69" s="56" t="s">
        <v>403</v>
      </c>
      <c r="D69" s="22"/>
      <c r="E69" s="22"/>
      <c r="F69" s="22"/>
      <c r="G69" s="22"/>
    </row>
    <row r="70" spans="1:7" ht="15.75" customHeight="1">
      <c r="A70" s="11" t="s">
        <v>583</v>
      </c>
      <c r="B70" s="13"/>
      <c r="C70" s="11" t="s">
        <v>403</v>
      </c>
      <c r="D70" s="22"/>
      <c r="E70" s="22"/>
      <c r="F70" s="22"/>
      <c r="G70" s="22"/>
    </row>
    <row r="71" spans="1:7" ht="15.75" customHeight="1">
      <c r="A71" s="11" t="s">
        <v>587</v>
      </c>
      <c r="B71" s="13"/>
      <c r="C71" s="56" t="s">
        <v>403</v>
      </c>
      <c r="D71" s="22"/>
      <c r="E71" s="22"/>
      <c r="F71" s="22"/>
      <c r="G71" s="22"/>
    </row>
    <row r="72" spans="1:7" ht="15.75" customHeight="1">
      <c r="A72" s="11" t="s">
        <v>592</v>
      </c>
      <c r="B72" s="13"/>
      <c r="C72" s="56" t="s">
        <v>403</v>
      </c>
      <c r="D72" s="22"/>
      <c r="E72" s="22"/>
      <c r="F72" s="22"/>
      <c r="G72" s="22"/>
    </row>
    <row r="73" spans="1:7" ht="15.75" customHeight="1">
      <c r="A73" s="11" t="s">
        <v>596</v>
      </c>
      <c r="B73" s="13"/>
      <c r="C73" s="56" t="s">
        <v>403</v>
      </c>
      <c r="D73" s="22"/>
      <c r="E73" s="22"/>
      <c r="F73" s="22"/>
      <c r="G73" s="22"/>
    </row>
    <row r="74" spans="1:7" ht="15.75" customHeight="1">
      <c r="A74" s="11" t="s">
        <v>600</v>
      </c>
      <c r="B74" s="13"/>
      <c r="C74" s="11" t="s">
        <v>65</v>
      </c>
      <c r="D74" s="22"/>
      <c r="E74" s="22"/>
      <c r="F74" s="22"/>
      <c r="G74" s="22"/>
    </row>
    <row r="75" spans="1:7" ht="15.75" customHeight="1">
      <c r="A75" s="11" t="s">
        <v>605</v>
      </c>
      <c r="B75" s="13"/>
      <c r="C75" s="11" t="s">
        <v>65</v>
      </c>
      <c r="D75" s="22"/>
      <c r="E75" s="22"/>
      <c r="F75" s="22"/>
      <c r="G75" s="22"/>
    </row>
    <row r="76" spans="1:7" ht="15.75" customHeight="1">
      <c r="A76" s="11" t="s">
        <v>608</v>
      </c>
      <c r="B76" s="13"/>
      <c r="C76" s="56" t="s">
        <v>403</v>
      </c>
      <c r="D76" s="22"/>
      <c r="E76" s="22"/>
      <c r="F76" s="22"/>
      <c r="G76" s="22"/>
    </row>
    <row r="77" spans="1:7" ht="15.75" customHeight="1">
      <c r="A77" s="11" t="s">
        <v>612</v>
      </c>
      <c r="B77" s="13"/>
      <c r="C77" s="11" t="s">
        <v>403</v>
      </c>
      <c r="D77" s="22"/>
      <c r="E77" s="22"/>
      <c r="F77" s="22"/>
      <c r="G77" s="22"/>
    </row>
    <row r="78" spans="1:7" ht="15.75" customHeight="1">
      <c r="A78" s="11" t="s">
        <v>618</v>
      </c>
      <c r="B78" s="75"/>
      <c r="C78" s="56" t="s">
        <v>403</v>
      </c>
      <c r="D78" s="76"/>
      <c r="E78" s="76"/>
      <c r="F78" s="76"/>
      <c r="G78" s="76"/>
    </row>
    <row r="79" spans="1:7" ht="15.75" customHeight="1">
      <c r="A79" s="11" t="s">
        <v>623</v>
      </c>
      <c r="B79" s="75"/>
      <c r="C79" s="56" t="s">
        <v>403</v>
      </c>
      <c r="D79" s="22"/>
      <c r="E79" s="22"/>
      <c r="F79" s="22"/>
      <c r="G79" s="22"/>
    </row>
    <row r="80" spans="1:7" ht="15.75" customHeight="1">
      <c r="A80" s="11" t="s">
        <v>626</v>
      </c>
      <c r="B80" s="13"/>
      <c r="C80" s="11" t="s">
        <v>403</v>
      </c>
      <c r="D80" s="22"/>
      <c r="E80" s="22"/>
      <c r="F80" s="22"/>
      <c r="G80" s="22"/>
    </row>
    <row r="81" spans="1:7" ht="15.75" customHeight="1">
      <c r="A81" s="11" t="s">
        <v>630</v>
      </c>
      <c r="B81" s="13"/>
      <c r="C81" s="11" t="s">
        <v>403</v>
      </c>
      <c r="D81" s="22"/>
      <c r="E81" s="22"/>
      <c r="F81" s="22"/>
      <c r="G81" s="22"/>
    </row>
    <row r="82" spans="1:7" ht="15.75" customHeight="1">
      <c r="A82" s="11" t="s">
        <v>634</v>
      </c>
      <c r="B82" s="13"/>
      <c r="C82" s="11" t="s">
        <v>403</v>
      </c>
      <c r="D82" s="22"/>
      <c r="E82" s="22"/>
      <c r="F82" s="22"/>
      <c r="G82" s="22"/>
    </row>
    <row r="83" spans="1:7" ht="15.75" customHeight="1">
      <c r="A83" s="11" t="s">
        <v>637</v>
      </c>
      <c r="B83" s="13"/>
      <c r="C83" s="56" t="s">
        <v>403</v>
      </c>
      <c r="D83" s="22"/>
      <c r="E83" s="22"/>
      <c r="F83" s="22"/>
      <c r="G83" s="22"/>
    </row>
    <row r="84" spans="1:7" ht="15.75" customHeight="1">
      <c r="A84" s="11" t="s">
        <v>640</v>
      </c>
      <c r="B84" s="13"/>
      <c r="C84" s="56" t="s">
        <v>403</v>
      </c>
      <c r="D84" s="22"/>
      <c r="E84" s="22"/>
      <c r="F84" s="22"/>
      <c r="G84" s="22"/>
    </row>
    <row r="85" spans="1:7" ht="15.75" customHeight="1">
      <c r="A85" s="11" t="s">
        <v>647</v>
      </c>
      <c r="B85" s="17"/>
      <c r="C85" s="11" t="s">
        <v>403</v>
      </c>
      <c r="D85" s="22"/>
      <c r="E85" s="22"/>
      <c r="F85" s="22"/>
      <c r="G85" s="22"/>
    </row>
    <row r="86" spans="1:7" ht="15.75" hidden="1" customHeight="1">
      <c r="A86" s="11" t="s">
        <v>662</v>
      </c>
      <c r="B86" s="17" t="s">
        <v>670</v>
      </c>
      <c r="C86" s="13" t="s">
        <v>96</v>
      </c>
      <c r="D86" s="22"/>
      <c r="E86" s="22"/>
      <c r="F86" s="22"/>
      <c r="G86" s="22"/>
    </row>
    <row r="87" spans="1:7" ht="15.75" hidden="1" customHeight="1">
      <c r="A87" s="11" t="s">
        <v>685</v>
      </c>
      <c r="B87" s="17" t="s">
        <v>179</v>
      </c>
      <c r="C87" s="13" t="s">
        <v>138</v>
      </c>
      <c r="D87" s="22"/>
      <c r="E87" s="22"/>
      <c r="F87" s="22"/>
      <c r="G87" s="22"/>
    </row>
    <row r="88" spans="1:7" ht="15.75" hidden="1" customHeight="1">
      <c r="A88" s="11" t="s">
        <v>703</v>
      </c>
      <c r="B88" s="17" t="s">
        <v>179</v>
      </c>
      <c r="C88" s="13" t="s">
        <v>96</v>
      </c>
      <c r="D88" s="22"/>
      <c r="E88" s="22"/>
      <c r="F88" s="22"/>
      <c r="G88" s="22"/>
    </row>
    <row r="89" spans="1:7" ht="15.75" hidden="1" customHeight="1">
      <c r="A89" s="11" t="s">
        <v>721</v>
      </c>
      <c r="B89" s="13" t="s">
        <v>728</v>
      </c>
      <c r="C89" s="13" t="s">
        <v>96</v>
      </c>
      <c r="D89" s="22"/>
      <c r="E89" s="22"/>
      <c r="F89" s="22"/>
      <c r="G89" s="22"/>
    </row>
    <row r="90" spans="1:7" ht="15.75" hidden="1" customHeight="1">
      <c r="A90" s="11" t="s">
        <v>731</v>
      </c>
      <c r="B90" s="13" t="s">
        <v>737</v>
      </c>
      <c r="C90" s="13" t="s">
        <v>96</v>
      </c>
      <c r="D90" s="22"/>
      <c r="E90" s="22"/>
      <c r="F90" s="22"/>
      <c r="G90" s="22"/>
    </row>
    <row r="91" spans="1:7" ht="15.75" hidden="1" customHeight="1">
      <c r="A91" s="11" t="s">
        <v>742</v>
      </c>
      <c r="B91" s="17" t="s">
        <v>751</v>
      </c>
      <c r="C91" s="13" t="s">
        <v>96</v>
      </c>
      <c r="D91" s="22"/>
      <c r="E91" s="22"/>
      <c r="F91" s="22"/>
      <c r="G91" s="22"/>
    </row>
    <row r="92" spans="1:7" ht="15.75" hidden="1" customHeight="1">
      <c r="A92" s="11" t="s">
        <v>762</v>
      </c>
      <c r="B92" s="13" t="s">
        <v>767</v>
      </c>
      <c r="C92" s="13" t="s">
        <v>96</v>
      </c>
      <c r="D92" s="22"/>
      <c r="E92" s="22"/>
      <c r="F92" s="22"/>
      <c r="G92" s="22"/>
    </row>
    <row r="93" spans="1:7" ht="15.75" hidden="1" customHeight="1">
      <c r="A93" s="11" t="s">
        <v>770</v>
      </c>
      <c r="B93" s="13" t="s">
        <v>767</v>
      </c>
      <c r="C93" s="13" t="s">
        <v>96</v>
      </c>
      <c r="D93" s="22"/>
      <c r="E93" s="22"/>
      <c r="F93" s="22"/>
      <c r="G93" s="22"/>
    </row>
    <row r="94" spans="1:7" ht="15.75" hidden="1" customHeight="1">
      <c r="A94" s="11" t="s">
        <v>778</v>
      </c>
      <c r="B94" s="2514" t="s">
        <v>9513</v>
      </c>
      <c r="C94" s="13" t="s">
        <v>96</v>
      </c>
      <c r="D94" s="22"/>
      <c r="E94" s="22"/>
      <c r="F94" s="22"/>
      <c r="G94" s="22"/>
    </row>
    <row r="95" spans="1:7" ht="15.75" hidden="1" customHeight="1">
      <c r="A95" s="11" t="s">
        <v>796</v>
      </c>
      <c r="B95" s="2518" t="s">
        <v>9513</v>
      </c>
      <c r="C95" s="13" t="s">
        <v>96</v>
      </c>
      <c r="D95" s="22"/>
      <c r="E95" s="22"/>
      <c r="F95" s="22"/>
      <c r="G95" s="22"/>
    </row>
    <row r="96" spans="1:7" ht="15.75" customHeight="1">
      <c r="A96" s="26" t="s">
        <v>801</v>
      </c>
      <c r="B96" s="17"/>
      <c r="C96" s="24" t="s">
        <v>505</v>
      </c>
      <c r="D96" s="22"/>
      <c r="E96" s="22"/>
      <c r="F96" s="22"/>
      <c r="G96" s="22"/>
    </row>
    <row r="97" spans="1:7" ht="15.75" hidden="1" customHeight="1">
      <c r="A97" s="11" t="s">
        <v>824</v>
      </c>
      <c r="B97" s="2517" t="s">
        <v>9513</v>
      </c>
      <c r="C97" s="13" t="s">
        <v>96</v>
      </c>
      <c r="D97" s="22"/>
      <c r="E97" s="22"/>
      <c r="F97" s="22"/>
      <c r="G97" s="22"/>
    </row>
    <row r="98" spans="1:7" ht="15.75" hidden="1" customHeight="1">
      <c r="A98" s="11" t="s">
        <v>840</v>
      </c>
      <c r="B98" s="2515" t="s">
        <v>9513</v>
      </c>
      <c r="C98" s="24" t="s">
        <v>138</v>
      </c>
      <c r="D98" s="22"/>
      <c r="E98" s="22"/>
      <c r="F98" s="22"/>
      <c r="G98" s="22"/>
    </row>
    <row r="99" spans="1:7" ht="15.75" customHeight="1">
      <c r="A99" s="11" t="s">
        <v>842</v>
      </c>
      <c r="B99" s="13"/>
      <c r="C99" s="56" t="s">
        <v>403</v>
      </c>
      <c r="D99" s="22"/>
      <c r="E99" s="22"/>
      <c r="F99" s="22"/>
      <c r="G99" s="22"/>
    </row>
    <row r="100" spans="1:7" ht="15.75" customHeight="1">
      <c r="A100" s="11" t="s">
        <v>847</v>
      </c>
      <c r="B100" s="13"/>
      <c r="C100" s="91" t="s">
        <v>403</v>
      </c>
      <c r="D100" s="22"/>
      <c r="E100" s="22"/>
      <c r="F100" s="22"/>
      <c r="G100" s="22"/>
    </row>
    <row r="101" spans="1:7" ht="15.75" hidden="1" customHeight="1">
      <c r="A101" s="11" t="s">
        <v>672</v>
      </c>
      <c r="B101" s="13" t="s">
        <v>737</v>
      </c>
      <c r="C101" s="13" t="s">
        <v>96</v>
      </c>
      <c r="D101" s="22"/>
      <c r="E101" s="22"/>
      <c r="F101" s="22"/>
      <c r="G101" s="22"/>
    </row>
    <row r="102" spans="1:7" ht="15.75" hidden="1" customHeight="1">
      <c r="A102" s="11" t="s">
        <v>872</v>
      </c>
      <c r="B102" s="2516" t="s">
        <v>9513</v>
      </c>
      <c r="C102" s="13" t="s">
        <v>96</v>
      </c>
      <c r="D102" s="22"/>
      <c r="E102" s="22"/>
      <c r="F102" s="22"/>
      <c r="G102" s="22"/>
    </row>
    <row r="103" spans="1:7" ht="15.75" hidden="1" customHeight="1">
      <c r="A103" s="11" t="s">
        <v>848</v>
      </c>
      <c r="B103" s="13" t="s">
        <v>881</v>
      </c>
      <c r="C103" s="13" t="s">
        <v>96</v>
      </c>
      <c r="D103" s="22"/>
      <c r="E103" s="22"/>
      <c r="F103" s="22"/>
      <c r="G103" s="22"/>
    </row>
    <row r="104" spans="1:7" ht="15.75" hidden="1" customHeight="1">
      <c r="A104" s="11" t="s">
        <v>850</v>
      </c>
      <c r="B104" s="13" t="s">
        <v>881</v>
      </c>
      <c r="C104" s="13" t="s">
        <v>96</v>
      </c>
      <c r="D104" s="22"/>
      <c r="E104" s="22"/>
      <c r="F104" s="22"/>
      <c r="G104" s="22"/>
    </row>
    <row r="105" spans="1:7" ht="15.75" hidden="1" customHeight="1">
      <c r="A105" s="11" t="s">
        <v>852</v>
      </c>
      <c r="B105" s="13" t="s">
        <v>881</v>
      </c>
      <c r="C105" s="13" t="s">
        <v>96</v>
      </c>
      <c r="D105" s="22"/>
      <c r="E105" s="22"/>
      <c r="F105" s="22"/>
      <c r="G105" s="22"/>
    </row>
    <row r="106" spans="1:7" ht="15.75" hidden="1" customHeight="1">
      <c r="A106" s="11" t="s">
        <v>884</v>
      </c>
      <c r="B106" s="24" t="s">
        <v>910</v>
      </c>
      <c r="C106" s="13" t="s">
        <v>96</v>
      </c>
      <c r="D106" s="22"/>
      <c r="E106" s="22"/>
      <c r="F106" s="22"/>
      <c r="G106" s="22"/>
    </row>
    <row r="107" spans="1:7" ht="15.75" customHeight="1">
      <c r="A107" s="11" t="s">
        <v>887</v>
      </c>
      <c r="B107" s="24"/>
      <c r="C107" s="13" t="s">
        <v>925</v>
      </c>
      <c r="D107" s="22"/>
      <c r="E107" s="22"/>
      <c r="F107" s="22"/>
      <c r="G107" s="22"/>
    </row>
    <row r="108" spans="1:7" ht="15.75" hidden="1" customHeight="1">
      <c r="A108" s="11" t="s">
        <v>930</v>
      </c>
      <c r="B108" s="13" t="s">
        <v>935</v>
      </c>
      <c r="C108" s="13" t="s">
        <v>96</v>
      </c>
      <c r="D108" s="22"/>
      <c r="E108" s="22"/>
      <c r="F108" s="22"/>
      <c r="G108" s="22"/>
    </row>
    <row r="109" spans="1:7" ht="15.75" hidden="1" customHeight="1">
      <c r="A109" s="11" t="s">
        <v>940</v>
      </c>
      <c r="B109" s="13" t="s">
        <v>935</v>
      </c>
      <c r="C109" s="13" t="s">
        <v>96</v>
      </c>
      <c r="D109" s="22"/>
      <c r="E109" s="22"/>
      <c r="F109" s="22"/>
      <c r="G109" s="22"/>
    </row>
    <row r="110" spans="1:7" ht="15.75" hidden="1" customHeight="1">
      <c r="A110" s="11" t="s">
        <v>950</v>
      </c>
      <c r="B110" s="13" t="s">
        <v>935</v>
      </c>
      <c r="C110" s="13" t="s">
        <v>96</v>
      </c>
      <c r="D110" s="22"/>
      <c r="E110" s="22"/>
      <c r="F110" s="22"/>
      <c r="G110" s="22"/>
    </row>
    <row r="111" spans="1:7" ht="15.75" hidden="1" customHeight="1">
      <c r="A111" s="11" t="s">
        <v>959</v>
      </c>
      <c r="B111" s="13" t="s">
        <v>935</v>
      </c>
      <c r="C111" s="13" t="s">
        <v>96</v>
      </c>
      <c r="D111" s="22"/>
      <c r="E111" s="22"/>
      <c r="F111" s="22"/>
      <c r="G111" s="22"/>
    </row>
    <row r="112" spans="1:7" ht="15.75" hidden="1" customHeight="1">
      <c r="A112" s="11" t="s">
        <v>967</v>
      </c>
      <c r="B112" s="13" t="s">
        <v>935</v>
      </c>
      <c r="C112" s="13" t="s">
        <v>96</v>
      </c>
      <c r="D112" s="22"/>
      <c r="E112" s="22"/>
      <c r="F112" s="22"/>
      <c r="G112" s="22"/>
    </row>
    <row r="113" spans="1:7" ht="15.75" customHeight="1">
      <c r="A113" s="11" t="s">
        <v>976</v>
      </c>
      <c r="B113" s="13"/>
      <c r="C113" s="13" t="s">
        <v>65</v>
      </c>
      <c r="D113" s="22"/>
      <c r="E113" s="22"/>
      <c r="F113" s="22"/>
      <c r="G113" s="22"/>
    </row>
    <row r="114" spans="1:7" ht="15.75" hidden="1" customHeight="1">
      <c r="A114" s="11" t="s">
        <v>984</v>
      </c>
      <c r="B114" s="13" t="s">
        <v>935</v>
      </c>
      <c r="C114" s="13" t="s">
        <v>138</v>
      </c>
      <c r="D114" s="22"/>
      <c r="E114" s="22"/>
      <c r="F114" s="22"/>
      <c r="G114" s="22"/>
    </row>
    <row r="115" spans="1:7" ht="15.75" hidden="1" customHeight="1">
      <c r="A115" s="11" t="s">
        <v>993</v>
      </c>
      <c r="B115" s="13" t="s">
        <v>935</v>
      </c>
      <c r="C115" s="13" t="s">
        <v>138</v>
      </c>
      <c r="D115" s="22"/>
      <c r="E115" s="22"/>
      <c r="F115" s="22"/>
      <c r="G115" s="22"/>
    </row>
    <row r="116" spans="1:7" ht="15.75" customHeight="1">
      <c r="A116" s="11" t="s">
        <v>1002</v>
      </c>
      <c r="B116" s="13"/>
      <c r="C116" s="13" t="s">
        <v>65</v>
      </c>
      <c r="D116" s="22"/>
      <c r="E116" s="22"/>
      <c r="F116" s="22"/>
      <c r="G116" s="22"/>
    </row>
    <row r="117" spans="1:7" ht="15.75" customHeight="1">
      <c r="A117" s="11" t="s">
        <v>1009</v>
      </c>
      <c r="B117" s="13"/>
      <c r="C117" s="13" t="s">
        <v>65</v>
      </c>
      <c r="D117" s="22"/>
      <c r="E117" s="22"/>
      <c r="F117" s="22"/>
      <c r="G117" s="22"/>
    </row>
    <row r="118" spans="1:7" ht="15.75" customHeight="1">
      <c r="A118" s="11" t="s">
        <v>1017</v>
      </c>
      <c r="B118" s="13"/>
      <c r="C118" s="13" t="s">
        <v>65</v>
      </c>
      <c r="D118" s="22"/>
      <c r="E118" s="22"/>
      <c r="F118" s="22"/>
      <c r="G118" s="22"/>
    </row>
    <row r="119" spans="1:7" ht="15.75" customHeight="1">
      <c r="A119" s="11" t="s">
        <v>1028</v>
      </c>
      <c r="B119" s="13"/>
      <c r="C119" s="13" t="s">
        <v>65</v>
      </c>
      <c r="D119" s="22"/>
      <c r="E119" s="22"/>
      <c r="F119" s="22"/>
      <c r="G119" s="22"/>
    </row>
    <row r="120" spans="1:7" ht="15.75" customHeight="1">
      <c r="A120" s="11" t="s">
        <v>1033</v>
      </c>
      <c r="B120" s="13"/>
      <c r="C120" s="13" t="s">
        <v>65</v>
      </c>
      <c r="D120" s="22"/>
      <c r="E120" s="22"/>
      <c r="F120" s="22"/>
      <c r="G120" s="22"/>
    </row>
    <row r="121" spans="1:7" ht="15.75" customHeight="1">
      <c r="A121" s="11" t="s">
        <v>1036</v>
      </c>
      <c r="B121" s="13"/>
      <c r="C121" s="13" t="s">
        <v>65</v>
      </c>
      <c r="D121" s="22"/>
      <c r="E121" s="22"/>
      <c r="F121" s="22"/>
      <c r="G121" s="22"/>
    </row>
    <row r="122" spans="1:7" ht="15.75" customHeight="1">
      <c r="A122" s="11" t="s">
        <v>1039</v>
      </c>
      <c r="B122" s="13"/>
      <c r="C122" s="13" t="s">
        <v>65</v>
      </c>
      <c r="D122" s="22"/>
      <c r="E122" s="22"/>
      <c r="F122" s="22"/>
      <c r="G122" s="22"/>
    </row>
    <row r="123" spans="1:7" ht="15.75" customHeight="1">
      <c r="A123" s="11" t="s">
        <v>1044</v>
      </c>
      <c r="B123" s="13"/>
      <c r="C123" s="13" t="s">
        <v>65</v>
      </c>
      <c r="D123" s="22"/>
      <c r="E123" s="22"/>
      <c r="F123" s="22"/>
      <c r="G123" s="22"/>
    </row>
    <row r="124" spans="1:7" ht="15.75" customHeight="1">
      <c r="A124" s="11" t="s">
        <v>1047</v>
      </c>
      <c r="B124" s="13"/>
      <c r="C124" s="13" t="s">
        <v>65</v>
      </c>
      <c r="D124" s="22"/>
      <c r="E124" s="22"/>
      <c r="F124" s="22"/>
      <c r="G124" s="22"/>
    </row>
    <row r="125" spans="1:7" ht="15.75" customHeight="1">
      <c r="A125" s="11" t="s">
        <v>1051</v>
      </c>
      <c r="B125" s="13"/>
      <c r="C125" s="13" t="s">
        <v>65</v>
      </c>
      <c r="D125" s="22"/>
      <c r="E125" s="22"/>
      <c r="F125" s="22"/>
      <c r="G125" s="22"/>
    </row>
    <row r="126" spans="1:7" ht="15.75" customHeight="1">
      <c r="A126" s="11" t="s">
        <v>1055</v>
      </c>
      <c r="B126" s="13"/>
      <c r="C126" s="13" t="s">
        <v>65</v>
      </c>
      <c r="D126" s="22"/>
      <c r="E126" s="22"/>
      <c r="F126" s="22"/>
      <c r="G126" s="22"/>
    </row>
    <row r="127" spans="1:7" ht="15.75" customHeight="1">
      <c r="A127" s="11" t="s">
        <v>1059</v>
      </c>
      <c r="B127" s="13"/>
      <c r="C127" s="13" t="s">
        <v>65</v>
      </c>
      <c r="D127" s="22"/>
      <c r="E127" s="22"/>
      <c r="F127" s="22"/>
      <c r="G127" s="22"/>
    </row>
    <row r="128" spans="1:7" ht="15.75" hidden="1" customHeight="1">
      <c r="A128" s="11" t="s">
        <v>1063</v>
      </c>
      <c r="B128" s="13" t="s">
        <v>935</v>
      </c>
      <c r="C128" s="13" t="s">
        <v>96</v>
      </c>
      <c r="D128" s="22"/>
      <c r="E128" s="22"/>
      <c r="F128" s="22"/>
      <c r="G128" s="22"/>
    </row>
    <row r="129" spans="1:7" ht="15.75" hidden="1" customHeight="1">
      <c r="A129" s="11" t="s">
        <v>1067</v>
      </c>
      <c r="B129" s="13" t="s">
        <v>935</v>
      </c>
      <c r="C129" s="13" t="s">
        <v>96</v>
      </c>
      <c r="D129" s="22"/>
      <c r="E129" s="22"/>
      <c r="F129" s="22"/>
      <c r="G129" s="22"/>
    </row>
    <row r="130" spans="1:7" ht="15.75" hidden="1" customHeight="1">
      <c r="A130" s="11" t="s">
        <v>1070</v>
      </c>
      <c r="B130" s="13" t="s">
        <v>935</v>
      </c>
      <c r="C130" s="13" t="s">
        <v>96</v>
      </c>
      <c r="D130" s="22"/>
      <c r="E130" s="22"/>
      <c r="F130" s="22"/>
      <c r="G130" s="22"/>
    </row>
    <row r="131" spans="1:7" ht="15.75" hidden="1" customHeight="1">
      <c r="A131" s="11" t="s">
        <v>1073</v>
      </c>
      <c r="B131" s="13" t="s">
        <v>935</v>
      </c>
      <c r="C131" s="13" t="s">
        <v>96</v>
      </c>
      <c r="D131" s="22"/>
      <c r="E131" s="22"/>
      <c r="F131" s="22"/>
      <c r="G131" s="22"/>
    </row>
    <row r="132" spans="1:7" ht="15.75" hidden="1" customHeight="1">
      <c r="A132" s="11" t="s">
        <v>1077</v>
      </c>
      <c r="B132" s="13" t="s">
        <v>935</v>
      </c>
      <c r="C132" s="13" t="s">
        <v>96</v>
      </c>
      <c r="D132" s="22"/>
      <c r="E132" s="22"/>
      <c r="F132" s="22"/>
      <c r="G132" s="22"/>
    </row>
    <row r="133" spans="1:7" ht="15.75" hidden="1" customHeight="1">
      <c r="A133" s="11" t="s">
        <v>1081</v>
      </c>
      <c r="B133" s="13" t="s">
        <v>935</v>
      </c>
      <c r="C133" s="13" t="s">
        <v>96</v>
      </c>
      <c r="D133" s="22"/>
      <c r="E133" s="22"/>
      <c r="F133" s="22"/>
      <c r="G133" s="22"/>
    </row>
    <row r="134" spans="1:7" ht="15.75" hidden="1" customHeight="1">
      <c r="A134" s="11" t="s">
        <v>1085</v>
      </c>
      <c r="B134" s="13" t="s">
        <v>935</v>
      </c>
      <c r="C134" s="13" t="s">
        <v>96</v>
      </c>
      <c r="D134" s="22"/>
      <c r="E134" s="22"/>
      <c r="F134" s="22"/>
      <c r="G134" s="22"/>
    </row>
    <row r="135" spans="1:7" ht="15.75" hidden="1" customHeight="1">
      <c r="A135" s="11" t="s">
        <v>1088</v>
      </c>
      <c r="B135" s="13" t="s">
        <v>935</v>
      </c>
      <c r="C135" s="13" t="s">
        <v>96</v>
      </c>
      <c r="D135" s="22"/>
      <c r="E135" s="22"/>
      <c r="F135" s="22"/>
      <c r="G135" s="22"/>
    </row>
    <row r="136" spans="1:7" ht="15.75" customHeight="1">
      <c r="A136" s="11" t="s">
        <v>1093</v>
      </c>
      <c r="B136" s="17"/>
      <c r="C136" s="13" t="s">
        <v>65</v>
      </c>
      <c r="D136" s="22"/>
      <c r="E136" s="22"/>
      <c r="F136" s="22"/>
      <c r="G136" s="22"/>
    </row>
    <row r="137" spans="1:7" ht="15.75" customHeight="1">
      <c r="A137" s="11" t="s">
        <v>1101</v>
      </c>
      <c r="B137" s="17"/>
      <c r="C137" s="13" t="s">
        <v>65</v>
      </c>
      <c r="D137" s="22"/>
      <c r="E137" s="22"/>
      <c r="F137" s="22"/>
      <c r="G137" s="22"/>
    </row>
    <row r="138" spans="1:7" ht="15.75" customHeight="1">
      <c r="A138" s="11" t="s">
        <v>1106</v>
      </c>
      <c r="B138" s="17"/>
      <c r="C138" s="13" t="s">
        <v>65</v>
      </c>
      <c r="D138" s="22"/>
      <c r="E138" s="22"/>
      <c r="F138" s="22"/>
      <c r="G138" s="22"/>
    </row>
    <row r="139" spans="1:7" ht="15.75" customHeight="1">
      <c r="A139" s="11" t="s">
        <v>1112</v>
      </c>
      <c r="B139" s="17"/>
      <c r="C139" s="13" t="s">
        <v>65</v>
      </c>
      <c r="D139" s="22"/>
      <c r="E139" s="22"/>
      <c r="F139" s="22"/>
      <c r="G139" s="22"/>
    </row>
    <row r="140" spans="1:7" ht="15.75" hidden="1" customHeight="1">
      <c r="A140" s="11" t="s">
        <v>1117</v>
      </c>
      <c r="B140" s="2555" t="s">
        <v>9511</v>
      </c>
      <c r="C140" s="13" t="s">
        <v>96</v>
      </c>
      <c r="D140" s="22"/>
      <c r="E140" s="22"/>
      <c r="F140" s="22"/>
      <c r="G140" s="22"/>
    </row>
    <row r="141" spans="1:7" ht="15.75" customHeight="1">
      <c r="A141" s="11" t="s">
        <v>1124</v>
      </c>
      <c r="B141" s="17"/>
      <c r="C141" s="11" t="s">
        <v>65</v>
      </c>
      <c r="D141" s="22"/>
      <c r="E141" s="22"/>
      <c r="F141" s="22"/>
      <c r="G141" s="22"/>
    </row>
    <row r="142" spans="1:7" ht="15.75" customHeight="1">
      <c r="A142" s="11" t="s">
        <v>1130</v>
      </c>
      <c r="B142" s="17"/>
      <c r="C142" s="11" t="s">
        <v>65</v>
      </c>
      <c r="D142" s="22"/>
      <c r="E142" s="22"/>
      <c r="F142" s="22"/>
      <c r="G142" s="22"/>
    </row>
    <row r="143" spans="1:7" ht="15.75" customHeight="1">
      <c r="A143" s="11" t="s">
        <v>1135</v>
      </c>
      <c r="B143" s="17"/>
      <c r="C143" s="13" t="s">
        <v>65</v>
      </c>
      <c r="D143" s="22"/>
      <c r="E143" s="22"/>
      <c r="F143" s="22"/>
      <c r="G143" s="22"/>
    </row>
    <row r="144" spans="1:7" ht="15.75" customHeight="1">
      <c r="A144" s="11" t="s">
        <v>1140</v>
      </c>
      <c r="B144" s="17"/>
      <c r="C144" s="13" t="s">
        <v>65</v>
      </c>
      <c r="D144" s="22"/>
      <c r="E144" s="22"/>
      <c r="F144" s="22"/>
      <c r="G144" s="22"/>
    </row>
    <row r="145" spans="1:7" ht="15.75" hidden="1" customHeight="1">
      <c r="A145" s="11" t="s">
        <v>891</v>
      </c>
      <c r="B145" s="13" t="s">
        <v>1147</v>
      </c>
      <c r="C145" s="13" t="s">
        <v>96</v>
      </c>
      <c r="D145" s="22"/>
      <c r="E145" s="22"/>
      <c r="F145" s="22"/>
      <c r="G145" s="22"/>
    </row>
    <row r="146" spans="1:7" ht="15.75" customHeight="1">
      <c r="A146" s="11" t="s">
        <v>892</v>
      </c>
      <c r="B146" s="13"/>
      <c r="C146" s="13" t="s">
        <v>65</v>
      </c>
      <c r="D146" s="22"/>
      <c r="E146" s="22"/>
      <c r="F146" s="22"/>
      <c r="G146" s="22"/>
    </row>
    <row r="147" spans="1:7" ht="15.75" hidden="1" customHeight="1">
      <c r="A147" s="11" t="s">
        <v>1153</v>
      </c>
      <c r="B147" s="2556" t="s">
        <v>9511</v>
      </c>
      <c r="C147" s="13" t="s">
        <v>96</v>
      </c>
      <c r="D147" s="22"/>
      <c r="E147" s="22"/>
      <c r="F147" s="22"/>
      <c r="G147" s="22"/>
    </row>
    <row r="148" spans="1:7" ht="15.75" customHeight="1">
      <c r="A148" s="11" t="s">
        <v>1157</v>
      </c>
      <c r="B148" s="13"/>
      <c r="C148" s="24" t="s">
        <v>403</v>
      </c>
      <c r="D148" s="22"/>
      <c r="E148" s="22"/>
      <c r="F148" s="22"/>
      <c r="G148" s="22"/>
    </row>
    <row r="149" spans="1:7" ht="15.75" hidden="1" customHeight="1">
      <c r="A149" s="11" t="s">
        <v>898</v>
      </c>
      <c r="B149" s="2551" t="s">
        <v>9511</v>
      </c>
      <c r="C149" s="13" t="s">
        <v>96</v>
      </c>
      <c r="D149" s="22"/>
      <c r="E149" s="22"/>
      <c r="F149" s="22"/>
      <c r="G149" s="22"/>
    </row>
    <row r="150" spans="1:7" ht="15.75" hidden="1" customHeight="1">
      <c r="A150" s="11" t="s">
        <v>869</v>
      </c>
      <c r="B150" s="2558" t="s">
        <v>9511</v>
      </c>
      <c r="C150" s="13" t="s">
        <v>96</v>
      </c>
      <c r="D150" s="22"/>
      <c r="E150" s="22"/>
      <c r="F150" s="22"/>
      <c r="G150" s="22"/>
    </row>
    <row r="151" spans="1:7" ht="15.75" hidden="1" customHeight="1">
      <c r="A151" s="11" t="s">
        <v>1171</v>
      </c>
      <c r="B151" s="2561" t="s">
        <v>9511</v>
      </c>
      <c r="C151" s="13" t="s">
        <v>96</v>
      </c>
      <c r="D151" s="22"/>
      <c r="E151" s="22"/>
      <c r="F151" s="22"/>
      <c r="G151" s="22"/>
    </row>
    <row r="152" spans="1:7" ht="15.75" hidden="1" customHeight="1">
      <c r="A152" s="11" t="s">
        <v>1175</v>
      </c>
      <c r="B152" s="2564" t="s">
        <v>9511</v>
      </c>
      <c r="C152" s="13" t="s">
        <v>96</v>
      </c>
      <c r="D152" s="22"/>
      <c r="E152" s="22"/>
      <c r="F152" s="22"/>
      <c r="G152" s="22"/>
    </row>
    <row r="153" spans="1:7" ht="15.75" hidden="1" customHeight="1">
      <c r="A153" s="11" t="s">
        <v>1179</v>
      </c>
      <c r="B153" s="2557" t="s">
        <v>9511</v>
      </c>
      <c r="C153" s="13" t="s">
        <v>96</v>
      </c>
      <c r="D153" s="22"/>
      <c r="E153" s="22"/>
      <c r="F153" s="22"/>
      <c r="G153" s="22"/>
    </row>
    <row r="154" spans="1:7" ht="15.75" hidden="1" customHeight="1">
      <c r="A154" s="11" t="s">
        <v>873</v>
      </c>
      <c r="B154" s="13" t="s">
        <v>1147</v>
      </c>
      <c r="C154" s="13" t="s">
        <v>96</v>
      </c>
      <c r="D154" s="22"/>
      <c r="E154" s="22"/>
      <c r="F154" s="22"/>
      <c r="G154" s="22"/>
    </row>
    <row r="155" spans="1:7" ht="15.75" hidden="1" customHeight="1">
      <c r="A155" s="11" t="s">
        <v>1185</v>
      </c>
      <c r="B155" s="13" t="s">
        <v>1147</v>
      </c>
      <c r="C155" s="13" t="s">
        <v>96</v>
      </c>
      <c r="D155" s="22"/>
      <c r="E155" s="22"/>
      <c r="F155" s="22"/>
      <c r="G155" s="22"/>
    </row>
    <row r="156" spans="1:7" ht="15.75" hidden="1" customHeight="1">
      <c r="A156" s="11" t="s">
        <v>1190</v>
      </c>
      <c r="B156" s="13" t="s">
        <v>1147</v>
      </c>
      <c r="C156" s="13" t="s">
        <v>96</v>
      </c>
      <c r="D156" s="22"/>
      <c r="E156" s="22"/>
      <c r="F156" s="22"/>
      <c r="G156" s="22"/>
    </row>
    <row r="157" spans="1:7" ht="15.75" hidden="1" customHeight="1">
      <c r="A157" s="11" t="s">
        <v>1193</v>
      </c>
      <c r="B157" s="13" t="s">
        <v>1147</v>
      </c>
      <c r="C157" s="13" t="s">
        <v>96</v>
      </c>
      <c r="D157" s="22"/>
      <c r="E157" s="22"/>
      <c r="F157" s="22"/>
      <c r="G157" s="22"/>
    </row>
    <row r="158" spans="1:7" ht="15.75" customHeight="1">
      <c r="A158" s="11" t="s">
        <v>1196</v>
      </c>
      <c r="B158" s="13"/>
      <c r="C158" s="46" t="s">
        <v>65</v>
      </c>
      <c r="D158" s="22"/>
      <c r="E158" s="22"/>
      <c r="F158" s="22"/>
      <c r="G158" s="22"/>
    </row>
    <row r="159" spans="1:7" ht="15.75" customHeight="1">
      <c r="A159" s="11" t="s">
        <v>1202</v>
      </c>
      <c r="B159" s="17"/>
      <c r="C159" s="46" t="s">
        <v>65</v>
      </c>
      <c r="D159" s="22"/>
      <c r="E159" s="22"/>
      <c r="F159" s="22"/>
      <c r="G159" s="22"/>
    </row>
    <row r="160" spans="1:7" ht="15.75" customHeight="1">
      <c r="A160" s="11" t="s">
        <v>1209</v>
      </c>
      <c r="B160" s="17"/>
      <c r="C160" s="36" t="s">
        <v>65</v>
      </c>
      <c r="D160" s="22"/>
      <c r="E160" s="22"/>
      <c r="F160" s="22"/>
      <c r="G160" s="22"/>
    </row>
    <row r="161" spans="1:7" ht="15.75" hidden="1" customHeight="1">
      <c r="A161" s="11" t="s">
        <v>1217</v>
      </c>
      <c r="B161" s="13" t="s">
        <v>1221</v>
      </c>
      <c r="C161" s="13" t="s">
        <v>96</v>
      </c>
      <c r="D161" s="22"/>
      <c r="E161" s="22"/>
      <c r="F161" s="22"/>
      <c r="G161" s="22"/>
    </row>
    <row r="162" spans="1:7" ht="15.75" hidden="1" customHeight="1">
      <c r="A162" s="11" t="s">
        <v>1222</v>
      </c>
      <c r="B162" s="2342" t="s">
        <v>9511</v>
      </c>
      <c r="C162" s="13" t="s">
        <v>96</v>
      </c>
      <c r="D162" s="22"/>
      <c r="E162" s="22"/>
      <c r="F162" s="22"/>
      <c r="G162" s="22"/>
    </row>
    <row r="163" spans="1:7" ht="15.75" hidden="1" customHeight="1">
      <c r="A163" s="11" t="s">
        <v>1226</v>
      </c>
      <c r="B163" s="13" t="s">
        <v>1221</v>
      </c>
      <c r="C163" s="13" t="s">
        <v>96</v>
      </c>
      <c r="D163" s="22"/>
      <c r="E163" s="22"/>
      <c r="F163" s="22"/>
      <c r="G163" s="22"/>
    </row>
    <row r="164" spans="1:7" ht="15.75" hidden="1" customHeight="1">
      <c r="A164" s="11" t="s">
        <v>1231</v>
      </c>
      <c r="B164" s="13" t="s">
        <v>1221</v>
      </c>
      <c r="C164" s="13" t="s">
        <v>96</v>
      </c>
      <c r="D164" s="22"/>
      <c r="E164" s="22"/>
      <c r="F164" s="22"/>
      <c r="G164" s="22"/>
    </row>
    <row r="165" spans="1:7" ht="15.75" customHeight="1">
      <c r="A165" s="11" t="s">
        <v>1027</v>
      </c>
      <c r="B165" s="2341" t="s">
        <v>9511</v>
      </c>
      <c r="C165" s="24" t="s">
        <v>65</v>
      </c>
      <c r="D165" s="22"/>
      <c r="E165" s="22"/>
      <c r="F165" s="22"/>
      <c r="G165" s="22"/>
    </row>
    <row r="166" spans="1:7" ht="15.75" hidden="1" customHeight="1">
      <c r="A166" s="11" t="s">
        <v>1240</v>
      </c>
      <c r="B166" s="2608" t="s">
        <v>9513</v>
      </c>
      <c r="C166" s="13" t="s">
        <v>96</v>
      </c>
      <c r="D166" s="22"/>
      <c r="E166" s="22"/>
      <c r="F166" s="22"/>
      <c r="G166" s="22"/>
    </row>
    <row r="167" spans="1:7" ht="15.75" hidden="1" customHeight="1">
      <c r="A167" s="11" t="s">
        <v>1246</v>
      </c>
      <c r="B167" s="2612" t="s">
        <v>9514</v>
      </c>
      <c r="C167" s="13" t="s">
        <v>138</v>
      </c>
      <c r="D167" s="22"/>
      <c r="E167" s="22"/>
      <c r="F167" s="22"/>
      <c r="G167" s="22"/>
    </row>
    <row r="168" spans="1:7" ht="15.75" hidden="1" customHeight="1">
      <c r="A168" s="11" t="s">
        <v>1250</v>
      </c>
      <c r="B168" s="13" t="s">
        <v>1244</v>
      </c>
      <c r="C168" s="13" t="s">
        <v>96</v>
      </c>
      <c r="D168" s="22"/>
      <c r="E168" s="22"/>
      <c r="F168" s="22"/>
      <c r="G168" s="22"/>
    </row>
    <row r="169" spans="1:7" ht="15.75" hidden="1" customHeight="1">
      <c r="A169" s="11" t="s">
        <v>1254</v>
      </c>
      <c r="B169" s="13" t="s">
        <v>1244</v>
      </c>
      <c r="C169" s="13" t="s">
        <v>96</v>
      </c>
      <c r="D169" s="22"/>
      <c r="E169" s="22"/>
      <c r="F169" s="22"/>
      <c r="G169" s="22"/>
    </row>
    <row r="170" spans="1:7" ht="15.75" hidden="1" customHeight="1">
      <c r="A170" s="11" t="s">
        <v>1257</v>
      </c>
      <c r="B170" s="2609" t="s">
        <v>9514</v>
      </c>
      <c r="C170" s="13" t="s">
        <v>96</v>
      </c>
      <c r="D170" s="22"/>
      <c r="E170" s="22"/>
      <c r="F170" s="22"/>
      <c r="G170" s="22"/>
    </row>
    <row r="171" spans="1:7" ht="15.75" hidden="1" customHeight="1">
      <c r="A171" s="11" t="s">
        <v>1261</v>
      </c>
      <c r="B171" s="2610" t="s">
        <v>9514</v>
      </c>
      <c r="C171" s="13" t="s">
        <v>96</v>
      </c>
      <c r="D171" s="22"/>
      <c r="E171" s="22"/>
      <c r="F171" s="22"/>
      <c r="G171" s="22"/>
    </row>
    <row r="172" spans="1:7" ht="15.75" hidden="1" customHeight="1">
      <c r="A172" s="11" t="s">
        <v>1266</v>
      </c>
      <c r="B172" s="13" t="s">
        <v>1221</v>
      </c>
      <c r="C172" s="13" t="s">
        <v>96</v>
      </c>
      <c r="D172" s="22"/>
      <c r="E172" s="22"/>
      <c r="F172" s="22"/>
      <c r="G172" s="22"/>
    </row>
    <row r="173" spans="1:7" ht="15.75" hidden="1" customHeight="1">
      <c r="A173" s="11" t="s">
        <v>1271</v>
      </c>
      <c r="B173" s="13" t="s">
        <v>1221</v>
      </c>
      <c r="C173" s="98" t="s">
        <v>96</v>
      </c>
      <c r="D173" s="22"/>
      <c r="E173" s="22"/>
      <c r="F173" s="22"/>
      <c r="G173" s="22"/>
    </row>
    <row r="174" spans="1:7" ht="15.75" customHeight="1">
      <c r="A174" s="11" t="s">
        <v>1276</v>
      </c>
      <c r="B174" s="13"/>
      <c r="C174" s="100" t="s">
        <v>76</v>
      </c>
      <c r="D174" s="22"/>
      <c r="E174" s="22"/>
      <c r="F174" s="22"/>
      <c r="G174" s="22"/>
    </row>
    <row r="175" spans="1:7" ht="15.75" hidden="1" customHeight="1">
      <c r="A175" s="11" t="s">
        <v>1280</v>
      </c>
      <c r="B175" s="13" t="s">
        <v>1221</v>
      </c>
      <c r="C175" s="13" t="s">
        <v>96</v>
      </c>
      <c r="D175" s="22"/>
      <c r="E175" s="22"/>
      <c r="F175" s="22"/>
      <c r="G175" s="22"/>
    </row>
    <row r="176" spans="1:7" ht="15.75" hidden="1" customHeight="1">
      <c r="A176" s="11" t="s">
        <v>1283</v>
      </c>
      <c r="B176" s="13" t="s">
        <v>1287</v>
      </c>
      <c r="C176" s="13" t="s">
        <v>96</v>
      </c>
      <c r="D176" s="22"/>
      <c r="E176" s="22"/>
      <c r="F176" s="22"/>
      <c r="G176" s="22"/>
    </row>
    <row r="177" spans="1:7" ht="15.75" hidden="1" customHeight="1">
      <c r="A177" s="11" t="s">
        <v>1288</v>
      </c>
      <c r="B177" s="13" t="s">
        <v>1287</v>
      </c>
      <c r="C177" s="13" t="s">
        <v>96</v>
      </c>
      <c r="D177" s="22"/>
      <c r="E177" s="22"/>
      <c r="F177" s="22"/>
      <c r="G177" s="22"/>
    </row>
    <row r="178" spans="1:7" ht="15.75" hidden="1" customHeight="1">
      <c r="A178" s="11" t="s">
        <v>1293</v>
      </c>
      <c r="B178" s="13" t="s">
        <v>1287</v>
      </c>
      <c r="C178" s="13" t="s">
        <v>96</v>
      </c>
      <c r="D178" s="22"/>
      <c r="E178" s="22"/>
      <c r="F178" s="22"/>
      <c r="G178" s="22"/>
    </row>
    <row r="179" spans="1:7" ht="15.75" hidden="1" customHeight="1">
      <c r="A179" s="11" t="s">
        <v>1297</v>
      </c>
      <c r="B179" s="13" t="s">
        <v>1287</v>
      </c>
      <c r="C179" s="13" t="s">
        <v>96</v>
      </c>
      <c r="D179" s="22"/>
      <c r="E179" s="22"/>
      <c r="F179" s="22"/>
      <c r="G179" s="22"/>
    </row>
    <row r="180" spans="1:7" ht="15.75" hidden="1" customHeight="1">
      <c r="A180" s="11" t="s">
        <v>1300</v>
      </c>
      <c r="B180" s="13" t="s">
        <v>1287</v>
      </c>
      <c r="C180" s="13" t="s">
        <v>96</v>
      </c>
      <c r="D180" s="22"/>
      <c r="E180" s="22"/>
      <c r="F180" s="22"/>
      <c r="G180" s="22"/>
    </row>
    <row r="181" spans="1:7" ht="15.75" hidden="1" customHeight="1">
      <c r="A181" s="11" t="s">
        <v>1029</v>
      </c>
      <c r="B181" s="13" t="s">
        <v>1287</v>
      </c>
      <c r="C181" s="13" t="s">
        <v>96</v>
      </c>
      <c r="D181" s="22"/>
      <c r="E181" s="22"/>
      <c r="F181" s="22"/>
      <c r="G181" s="22"/>
    </row>
    <row r="182" spans="1:7" ht="15.75" hidden="1" customHeight="1">
      <c r="A182" s="11" t="s">
        <v>1307</v>
      </c>
      <c r="B182" s="13" t="s">
        <v>1287</v>
      </c>
      <c r="C182" s="13" t="s">
        <v>96</v>
      </c>
      <c r="D182" s="22"/>
      <c r="E182" s="22"/>
      <c r="F182" s="22"/>
      <c r="G182" s="22"/>
    </row>
    <row r="183" spans="1:7" ht="15.75" hidden="1" customHeight="1">
      <c r="A183" s="11" t="s">
        <v>1313</v>
      </c>
      <c r="B183" s="13" t="s">
        <v>1287</v>
      </c>
      <c r="C183" s="13" t="s">
        <v>96</v>
      </c>
      <c r="D183" s="22"/>
      <c r="E183" s="22"/>
      <c r="F183" s="22"/>
      <c r="G183" s="22"/>
    </row>
    <row r="184" spans="1:7" ht="15.75" hidden="1" customHeight="1">
      <c r="A184" s="11" t="s">
        <v>1316</v>
      </c>
      <c r="B184" s="13" t="s">
        <v>1287</v>
      </c>
      <c r="C184" s="13" t="s">
        <v>96</v>
      </c>
      <c r="D184" s="22"/>
      <c r="E184" s="22"/>
      <c r="F184" s="22"/>
      <c r="G184" s="22"/>
    </row>
    <row r="185" spans="1:7" ht="15.75" hidden="1" customHeight="1">
      <c r="A185" s="11" t="s">
        <v>1319</v>
      </c>
      <c r="B185" s="13" t="s">
        <v>1287</v>
      </c>
      <c r="C185" s="13" t="s">
        <v>96</v>
      </c>
      <c r="D185" s="22"/>
      <c r="E185" s="22"/>
      <c r="F185" s="22"/>
      <c r="G185" s="22"/>
    </row>
    <row r="186" spans="1:7" ht="15.75" hidden="1" customHeight="1">
      <c r="A186" s="11" t="s">
        <v>1322</v>
      </c>
      <c r="B186" s="13" t="s">
        <v>1287</v>
      </c>
      <c r="C186" s="13" t="s">
        <v>96</v>
      </c>
      <c r="D186" s="22"/>
      <c r="E186" s="22"/>
      <c r="F186" s="22"/>
      <c r="G186" s="22"/>
    </row>
    <row r="187" spans="1:7" ht="15.75" hidden="1" customHeight="1">
      <c r="A187" s="11" t="s">
        <v>1326</v>
      </c>
      <c r="B187" s="13" t="s">
        <v>1287</v>
      </c>
      <c r="C187" s="13" t="s">
        <v>96</v>
      </c>
      <c r="D187" s="22"/>
      <c r="E187" s="22"/>
      <c r="F187" s="22"/>
      <c r="G187" s="22"/>
    </row>
    <row r="188" spans="1:7" ht="15.75" hidden="1" customHeight="1">
      <c r="A188" s="11" t="s">
        <v>1330</v>
      </c>
      <c r="B188" s="13" t="s">
        <v>1287</v>
      </c>
      <c r="C188" s="13" t="s">
        <v>96</v>
      </c>
      <c r="D188" s="22"/>
      <c r="E188" s="22"/>
      <c r="F188" s="22"/>
      <c r="G188" s="22"/>
    </row>
    <row r="189" spans="1:7" ht="15.75" hidden="1" customHeight="1">
      <c r="A189" s="11" t="s">
        <v>1334</v>
      </c>
      <c r="B189" s="13" t="s">
        <v>1287</v>
      </c>
      <c r="C189" s="13" t="s">
        <v>96</v>
      </c>
      <c r="D189" s="22"/>
      <c r="E189" s="22"/>
      <c r="F189" s="22"/>
      <c r="G189" s="22"/>
    </row>
    <row r="190" spans="1:7" ht="15.75" hidden="1" customHeight="1">
      <c r="A190" s="11" t="s">
        <v>1338</v>
      </c>
      <c r="B190" s="13" t="s">
        <v>1244</v>
      </c>
      <c r="C190" s="13" t="s">
        <v>96</v>
      </c>
      <c r="D190" s="22"/>
      <c r="E190" s="22"/>
      <c r="F190" s="22"/>
      <c r="G190" s="22"/>
    </row>
    <row r="191" spans="1:7" ht="15.75" hidden="1" customHeight="1">
      <c r="A191" s="11" t="s">
        <v>1343</v>
      </c>
      <c r="B191" s="13" t="s">
        <v>1244</v>
      </c>
      <c r="C191" s="13" t="s">
        <v>96</v>
      </c>
      <c r="D191" s="22"/>
      <c r="E191" s="22"/>
      <c r="F191" s="22"/>
      <c r="G191" s="22"/>
    </row>
    <row r="192" spans="1:7" ht="15.75" hidden="1" customHeight="1">
      <c r="A192" s="11" t="s">
        <v>1348</v>
      </c>
      <c r="B192" s="1898" t="s">
        <v>9511</v>
      </c>
      <c r="C192" s="13" t="s">
        <v>96</v>
      </c>
      <c r="D192" s="22"/>
      <c r="E192" s="22"/>
      <c r="F192" s="22"/>
      <c r="G192" s="22"/>
    </row>
    <row r="193" spans="1:7" ht="15.75" hidden="1" customHeight="1">
      <c r="A193" s="11" t="s">
        <v>1356</v>
      </c>
      <c r="B193" s="1899" t="s">
        <v>9511</v>
      </c>
      <c r="C193" s="13" t="s">
        <v>96</v>
      </c>
      <c r="D193" s="22"/>
      <c r="E193" s="22"/>
      <c r="F193" s="22"/>
      <c r="G193" s="22"/>
    </row>
    <row r="194" spans="1:7" ht="15.75" hidden="1" customHeight="1">
      <c r="A194" s="11" t="s">
        <v>1365</v>
      </c>
      <c r="B194" s="1900" t="s">
        <v>9511</v>
      </c>
      <c r="C194" s="13" t="s">
        <v>96</v>
      </c>
      <c r="D194" s="22"/>
      <c r="E194" s="22"/>
      <c r="F194" s="22"/>
      <c r="G194" s="22"/>
    </row>
    <row r="195" spans="1:7" ht="15.75" hidden="1" customHeight="1">
      <c r="A195" s="11" t="s">
        <v>1372</v>
      </c>
      <c r="B195" s="1901" t="s">
        <v>9511</v>
      </c>
      <c r="C195" s="13" t="s">
        <v>96</v>
      </c>
      <c r="D195" s="22"/>
      <c r="E195" s="22"/>
      <c r="F195" s="22"/>
      <c r="G195" s="22"/>
    </row>
    <row r="196" spans="1:7" ht="15.75" hidden="1" customHeight="1">
      <c r="A196" s="11" t="s">
        <v>1379</v>
      </c>
      <c r="B196" s="1756" t="s">
        <v>4639</v>
      </c>
      <c r="C196" s="13" t="s">
        <v>96</v>
      </c>
      <c r="D196" s="22"/>
      <c r="E196" s="22"/>
      <c r="F196" s="22"/>
      <c r="G196" s="22"/>
    </row>
    <row r="197" spans="1:7" ht="15.75" hidden="1" customHeight="1">
      <c r="A197" s="11" t="s">
        <v>1383</v>
      </c>
      <c r="B197" s="1908" t="s">
        <v>9511</v>
      </c>
      <c r="C197" s="13" t="s">
        <v>96</v>
      </c>
      <c r="D197" s="22"/>
      <c r="E197" s="22"/>
      <c r="F197" s="22"/>
      <c r="G197" s="22"/>
    </row>
    <row r="198" spans="1:7" ht="15.75" hidden="1" customHeight="1">
      <c r="A198" s="11" t="s">
        <v>1388</v>
      </c>
      <c r="B198" s="17" t="s">
        <v>1392</v>
      </c>
      <c r="C198" s="13" t="s">
        <v>96</v>
      </c>
      <c r="D198" s="22"/>
      <c r="E198" s="22"/>
      <c r="F198" s="22"/>
      <c r="G198" s="22"/>
    </row>
    <row r="199" spans="1:7" ht="15.75" hidden="1" customHeight="1">
      <c r="A199" s="11" t="s">
        <v>1393</v>
      </c>
      <c r="B199" s="17" t="s">
        <v>1392</v>
      </c>
      <c r="C199" s="13" t="s">
        <v>96</v>
      </c>
      <c r="D199" s="22"/>
      <c r="E199" s="22"/>
      <c r="F199" s="22"/>
      <c r="G199" s="22"/>
    </row>
    <row r="200" spans="1:7" ht="15.75" hidden="1" customHeight="1">
      <c r="A200" s="11" t="s">
        <v>1396</v>
      </c>
      <c r="B200" s="13" t="s">
        <v>1353</v>
      </c>
      <c r="C200" s="13" t="s">
        <v>96</v>
      </c>
      <c r="D200" s="22"/>
      <c r="E200" s="22"/>
      <c r="F200" s="22"/>
      <c r="G200" s="22"/>
    </row>
    <row r="201" spans="1:7" ht="15.75" customHeight="1">
      <c r="A201" s="11" t="s">
        <v>1400</v>
      </c>
      <c r="B201" s="13"/>
      <c r="C201" s="46" t="s">
        <v>65</v>
      </c>
      <c r="D201" s="22"/>
      <c r="E201" s="22"/>
      <c r="F201" s="22"/>
      <c r="G201" s="22"/>
    </row>
    <row r="202" spans="1:7" ht="15.75" hidden="1" customHeight="1">
      <c r="A202" s="11" t="s">
        <v>1405</v>
      </c>
      <c r="B202" s="13" t="s">
        <v>1409</v>
      </c>
      <c r="C202" s="13" t="s">
        <v>96</v>
      </c>
      <c r="D202" s="22"/>
      <c r="E202" s="22"/>
      <c r="F202" s="22"/>
      <c r="G202" s="22"/>
    </row>
    <row r="203" spans="1:7" ht="15.75" hidden="1" customHeight="1">
      <c r="A203" s="11" t="s">
        <v>1030</v>
      </c>
      <c r="B203" s="13" t="s">
        <v>1353</v>
      </c>
      <c r="C203" s="13" t="s">
        <v>138</v>
      </c>
      <c r="D203" s="22"/>
      <c r="E203" s="22"/>
      <c r="F203" s="22"/>
      <c r="G203" s="22"/>
    </row>
    <row r="204" spans="1:7" ht="15.75" hidden="1" customHeight="1">
      <c r="A204" s="11" t="s">
        <v>1416</v>
      </c>
      <c r="B204" s="13" t="s">
        <v>1353</v>
      </c>
      <c r="C204" s="13" t="s">
        <v>96</v>
      </c>
      <c r="D204" s="22"/>
      <c r="E204" s="22"/>
      <c r="F204" s="22"/>
      <c r="G204" s="22"/>
    </row>
    <row r="205" spans="1:7" ht="15.75" hidden="1" customHeight="1">
      <c r="A205" s="11" t="s">
        <v>1420</v>
      </c>
      <c r="B205" s="1909" t="s">
        <v>9511</v>
      </c>
      <c r="C205" s="13" t="s">
        <v>96</v>
      </c>
      <c r="D205" s="22"/>
      <c r="E205" s="22"/>
      <c r="F205" s="22"/>
      <c r="G205" s="22"/>
    </row>
    <row r="206" spans="1:7" ht="15.75" hidden="1" customHeight="1">
      <c r="A206" s="11" t="s">
        <v>1423</v>
      </c>
      <c r="B206" s="711" t="s">
        <v>9511</v>
      </c>
      <c r="C206" s="13" t="s">
        <v>96</v>
      </c>
      <c r="D206" s="22"/>
      <c r="E206" s="22"/>
      <c r="F206" s="22"/>
      <c r="G206" s="22"/>
    </row>
    <row r="207" spans="1:7" ht="15.75" hidden="1" customHeight="1">
      <c r="A207" s="11" t="s">
        <v>1426</v>
      </c>
      <c r="B207" s="13" t="s">
        <v>1353</v>
      </c>
      <c r="C207" s="13" t="s">
        <v>96</v>
      </c>
      <c r="D207" s="22"/>
      <c r="E207" s="22"/>
      <c r="F207" s="22"/>
      <c r="G207" s="22"/>
    </row>
    <row r="208" spans="1:7" ht="15.75" hidden="1" customHeight="1">
      <c r="A208" s="11" t="s">
        <v>1429</v>
      </c>
      <c r="B208" s="13" t="s">
        <v>1433</v>
      </c>
      <c r="C208" s="13" t="s">
        <v>96</v>
      </c>
      <c r="D208" s="22"/>
      <c r="E208" s="22"/>
      <c r="F208" s="22"/>
      <c r="G208" s="22"/>
    </row>
    <row r="209" spans="1:7" ht="15.75" hidden="1" customHeight="1">
      <c r="A209" s="11" t="s">
        <v>1437</v>
      </c>
      <c r="B209" s="17" t="s">
        <v>1440</v>
      </c>
      <c r="C209" s="13" t="s">
        <v>96</v>
      </c>
      <c r="D209" s="22"/>
      <c r="E209" s="22"/>
      <c r="F209" s="22"/>
      <c r="G209" s="22"/>
    </row>
    <row r="210" spans="1:7" ht="15.75" customHeight="1">
      <c r="A210" s="11" t="s">
        <v>1442</v>
      </c>
      <c r="B210" s="13"/>
      <c r="C210" s="13" t="s">
        <v>65</v>
      </c>
      <c r="D210" s="22"/>
      <c r="E210" s="22"/>
      <c r="F210" s="22"/>
      <c r="G210" s="22"/>
    </row>
    <row r="211" spans="1:7" ht="15.75" customHeight="1">
      <c r="A211" s="11" t="s">
        <v>1448</v>
      </c>
      <c r="B211" s="17"/>
      <c r="C211" s="13" t="s">
        <v>65</v>
      </c>
      <c r="D211" s="22"/>
      <c r="E211" s="22"/>
      <c r="F211" s="22"/>
      <c r="G211" s="22"/>
    </row>
    <row r="212" spans="1:7" ht="15.75" customHeight="1">
      <c r="A212" s="11" t="s">
        <v>1453</v>
      </c>
      <c r="B212" s="17"/>
      <c r="C212" s="13" t="s">
        <v>65</v>
      </c>
      <c r="D212" s="22"/>
      <c r="E212" s="22"/>
      <c r="F212" s="22"/>
      <c r="G212" s="22"/>
    </row>
    <row r="213" spans="1:7" ht="15.75" hidden="1" customHeight="1">
      <c r="A213" s="11" t="s">
        <v>1457</v>
      </c>
      <c r="B213" s="17" t="s">
        <v>1440</v>
      </c>
      <c r="C213" s="13" t="s">
        <v>96</v>
      </c>
      <c r="D213" s="22"/>
      <c r="E213" s="22"/>
      <c r="F213" s="22"/>
      <c r="G213" s="22"/>
    </row>
    <row r="214" spans="1:7" ht="15.75" hidden="1" customHeight="1">
      <c r="A214" s="11" t="s">
        <v>1461</v>
      </c>
      <c r="B214" s="17" t="s">
        <v>1440</v>
      </c>
      <c r="C214" s="13" t="s">
        <v>101</v>
      </c>
      <c r="D214" s="22"/>
      <c r="E214" s="22"/>
      <c r="F214" s="22"/>
      <c r="G214" s="22"/>
    </row>
    <row r="215" spans="1:7" ht="15.75" hidden="1" customHeight="1">
      <c r="A215" s="11" t="s">
        <v>1467</v>
      </c>
      <c r="B215" s="17" t="s">
        <v>1440</v>
      </c>
      <c r="C215" s="13" t="s">
        <v>96</v>
      </c>
      <c r="D215" s="22"/>
      <c r="E215" s="22"/>
      <c r="F215" s="22"/>
      <c r="G215" s="22"/>
    </row>
    <row r="216" spans="1:7" ht="15.75" customHeight="1">
      <c r="A216" s="11" t="s">
        <v>1470</v>
      </c>
      <c r="B216" s="13"/>
      <c r="C216" s="13" t="s">
        <v>65</v>
      </c>
      <c r="D216" s="22"/>
      <c r="E216" s="22"/>
      <c r="F216" s="22"/>
      <c r="G216" s="22"/>
    </row>
    <row r="217" spans="1:7" ht="15.75" customHeight="1">
      <c r="A217" s="11" t="s">
        <v>1474</v>
      </c>
      <c r="B217" s="17"/>
      <c r="C217" s="46" t="s">
        <v>65</v>
      </c>
      <c r="D217" s="22"/>
      <c r="E217" s="22"/>
      <c r="F217" s="22"/>
      <c r="G217" s="22"/>
    </row>
    <row r="218" spans="1:7" ht="15.75" customHeight="1">
      <c r="A218" s="11" t="s">
        <v>1478</v>
      </c>
      <c r="B218" s="17"/>
      <c r="C218" s="36" t="s">
        <v>65</v>
      </c>
      <c r="D218" s="22"/>
      <c r="E218" s="22"/>
      <c r="F218" s="22"/>
      <c r="G218" s="22"/>
    </row>
    <row r="219" spans="1:7" ht="15.75" hidden="1" customHeight="1">
      <c r="A219" s="11" t="s">
        <v>1483</v>
      </c>
      <c r="B219" s="17" t="s">
        <v>1440</v>
      </c>
      <c r="C219" s="13" t="s">
        <v>101</v>
      </c>
      <c r="D219" s="22"/>
      <c r="E219" s="22"/>
      <c r="F219" s="22"/>
      <c r="G219" s="22"/>
    </row>
    <row r="220" spans="1:7" ht="15.75" hidden="1" customHeight="1">
      <c r="A220" s="11" t="s">
        <v>1486</v>
      </c>
      <c r="B220" s="17" t="s">
        <v>1440</v>
      </c>
      <c r="C220" s="13" t="s">
        <v>101</v>
      </c>
      <c r="D220" s="22"/>
      <c r="E220" s="22"/>
      <c r="F220" s="22"/>
      <c r="G220" s="22"/>
    </row>
    <row r="221" spans="1:7" ht="15.75" hidden="1" customHeight="1">
      <c r="A221" s="11" t="s">
        <v>1490</v>
      </c>
      <c r="B221" s="13" t="s">
        <v>1353</v>
      </c>
      <c r="C221" s="13" t="s">
        <v>96</v>
      </c>
      <c r="D221" s="22"/>
      <c r="E221" s="22"/>
      <c r="F221" s="22"/>
      <c r="G221" s="22"/>
    </row>
    <row r="222" spans="1:7" ht="15.75" hidden="1" customHeight="1">
      <c r="A222" s="11" t="s">
        <v>1494</v>
      </c>
      <c r="B222" s="13" t="s">
        <v>1353</v>
      </c>
      <c r="C222" s="13" t="s">
        <v>96</v>
      </c>
      <c r="D222" s="22"/>
      <c r="E222" s="22"/>
      <c r="F222" s="22"/>
      <c r="G222" s="22"/>
    </row>
    <row r="223" spans="1:7" ht="15.75" hidden="1" customHeight="1">
      <c r="A223" s="11" t="s">
        <v>1496</v>
      </c>
      <c r="B223" s="13" t="s">
        <v>1353</v>
      </c>
      <c r="C223" s="13" t="s">
        <v>96</v>
      </c>
      <c r="D223" s="22"/>
      <c r="E223" s="22"/>
      <c r="F223" s="22"/>
      <c r="G223" s="22"/>
    </row>
    <row r="224" spans="1:7" ht="15.75" hidden="1" customHeight="1">
      <c r="A224" s="11" t="s">
        <v>1500</v>
      </c>
      <c r="B224" s="13" t="s">
        <v>1353</v>
      </c>
      <c r="C224" s="13" t="s">
        <v>96</v>
      </c>
      <c r="D224" s="22"/>
      <c r="E224" s="22"/>
      <c r="F224" s="22"/>
      <c r="G224" s="22"/>
    </row>
    <row r="225" spans="1:7" ht="15.75" hidden="1" customHeight="1">
      <c r="A225" s="11" t="s">
        <v>913</v>
      </c>
      <c r="B225" s="13" t="s">
        <v>1353</v>
      </c>
      <c r="C225" s="13" t="s">
        <v>96</v>
      </c>
      <c r="D225" s="22"/>
      <c r="E225" s="22"/>
      <c r="F225" s="22"/>
      <c r="G225" s="22"/>
    </row>
    <row r="226" spans="1:7" ht="15.75" hidden="1" customHeight="1">
      <c r="A226" s="11" t="s">
        <v>914</v>
      </c>
      <c r="B226" s="13" t="s">
        <v>1510</v>
      </c>
      <c r="C226" s="13" t="s">
        <v>96</v>
      </c>
      <c r="D226" s="22"/>
      <c r="E226" s="22"/>
      <c r="F226" s="22"/>
      <c r="G226" s="22"/>
    </row>
    <row r="227" spans="1:7" ht="15.75" hidden="1" customHeight="1">
      <c r="A227" s="11" t="s">
        <v>1513</v>
      </c>
      <c r="B227" s="13" t="s">
        <v>1433</v>
      </c>
      <c r="C227" s="13" t="s">
        <v>96</v>
      </c>
      <c r="D227" s="22"/>
      <c r="E227" s="22"/>
      <c r="F227" s="22"/>
      <c r="G227" s="22"/>
    </row>
    <row r="228" spans="1:7" ht="15.75" hidden="1" customHeight="1">
      <c r="A228" s="11" t="s">
        <v>1520</v>
      </c>
      <c r="B228" s="13" t="s">
        <v>1433</v>
      </c>
      <c r="C228" s="13" t="s">
        <v>96</v>
      </c>
      <c r="D228" s="22"/>
      <c r="E228" s="22"/>
      <c r="F228" s="22"/>
      <c r="G228" s="22"/>
    </row>
    <row r="229" spans="1:7" ht="15.75" hidden="1" customHeight="1">
      <c r="A229" s="11" t="s">
        <v>1526</v>
      </c>
      <c r="B229" s="13" t="s">
        <v>1433</v>
      </c>
      <c r="C229" s="13" t="s">
        <v>96</v>
      </c>
      <c r="D229" s="22"/>
      <c r="E229" s="22"/>
      <c r="F229" s="22"/>
      <c r="G229" s="22"/>
    </row>
    <row r="230" spans="1:7" ht="15.75" hidden="1" customHeight="1">
      <c r="A230" s="11" t="s">
        <v>1531</v>
      </c>
      <c r="B230" s="13" t="s">
        <v>1433</v>
      </c>
      <c r="C230" s="13" t="s">
        <v>96</v>
      </c>
      <c r="D230" s="22"/>
      <c r="E230" s="22"/>
      <c r="F230" s="22"/>
      <c r="G230" s="22"/>
    </row>
    <row r="231" spans="1:7" ht="15.75" hidden="1" customHeight="1">
      <c r="A231" s="11" t="s">
        <v>1535</v>
      </c>
      <c r="B231" s="13" t="s">
        <v>1433</v>
      </c>
      <c r="C231" s="13" t="s">
        <v>96</v>
      </c>
      <c r="D231" s="22"/>
      <c r="E231" s="22"/>
      <c r="F231" s="22"/>
      <c r="G231" s="22"/>
    </row>
    <row r="232" spans="1:7" ht="15.75" hidden="1" customHeight="1">
      <c r="A232" s="11" t="s">
        <v>1538</v>
      </c>
      <c r="B232" s="13" t="s">
        <v>1361</v>
      </c>
      <c r="C232" s="13" t="s">
        <v>96</v>
      </c>
      <c r="D232" s="22"/>
      <c r="E232" s="22"/>
      <c r="F232" s="22"/>
      <c r="G232" s="22"/>
    </row>
    <row r="233" spans="1:7" ht="15.75" hidden="1" customHeight="1">
      <c r="A233" s="11" t="s">
        <v>1542</v>
      </c>
      <c r="B233" s="13" t="s">
        <v>1361</v>
      </c>
      <c r="C233" s="13" t="s">
        <v>96</v>
      </c>
      <c r="D233" s="22"/>
      <c r="E233" s="22"/>
      <c r="F233" s="22"/>
      <c r="G233" s="22"/>
    </row>
    <row r="234" spans="1:7" ht="15.75" hidden="1" customHeight="1">
      <c r="A234" s="11" t="s">
        <v>1546</v>
      </c>
      <c r="B234" s="13" t="s">
        <v>1361</v>
      </c>
      <c r="C234" s="13" t="s">
        <v>96</v>
      </c>
      <c r="D234" s="22"/>
      <c r="E234" s="22"/>
      <c r="F234" s="22"/>
      <c r="G234" s="22"/>
    </row>
    <row r="235" spans="1:7" ht="15.75" hidden="1" customHeight="1">
      <c r="A235" s="11" t="s">
        <v>1550</v>
      </c>
      <c r="B235" s="13" t="s">
        <v>1554</v>
      </c>
      <c r="C235" s="13" t="s">
        <v>96</v>
      </c>
      <c r="D235" s="22"/>
      <c r="E235" s="22"/>
      <c r="F235" s="22"/>
      <c r="G235" s="22"/>
    </row>
    <row r="236" spans="1:7" ht="15.75" hidden="1" customHeight="1">
      <c r="A236" s="11" t="s">
        <v>1558</v>
      </c>
      <c r="B236" s="13" t="s">
        <v>1554</v>
      </c>
      <c r="C236" s="13" t="s">
        <v>96</v>
      </c>
      <c r="D236" s="22"/>
      <c r="E236" s="22"/>
      <c r="F236" s="22"/>
      <c r="G236" s="22"/>
    </row>
    <row r="237" spans="1:7" ht="15.75" hidden="1" customHeight="1">
      <c r="A237" s="11" t="s">
        <v>1563</v>
      </c>
      <c r="B237" s="13" t="s">
        <v>1554</v>
      </c>
      <c r="C237" s="13" t="s">
        <v>96</v>
      </c>
      <c r="D237" s="22"/>
      <c r="E237" s="22"/>
      <c r="F237" s="22"/>
      <c r="G237" s="22"/>
    </row>
    <row r="238" spans="1:7" ht="15.75" hidden="1" customHeight="1">
      <c r="A238" s="11" t="s">
        <v>1567</v>
      </c>
      <c r="B238" s="13" t="s">
        <v>1554</v>
      </c>
      <c r="C238" s="13" t="s">
        <v>96</v>
      </c>
      <c r="D238" s="22"/>
      <c r="E238" s="22"/>
      <c r="F238" s="22"/>
      <c r="G238" s="22"/>
    </row>
    <row r="239" spans="1:7" ht="15.75" hidden="1" customHeight="1">
      <c r="A239" s="11" t="s">
        <v>1569</v>
      </c>
      <c r="B239" s="13" t="s">
        <v>1554</v>
      </c>
      <c r="C239" s="13" t="s">
        <v>96</v>
      </c>
      <c r="D239" s="22"/>
      <c r="E239" s="22"/>
      <c r="F239" s="22"/>
      <c r="G239" s="22"/>
    </row>
    <row r="240" spans="1:7" ht="15.75" hidden="1" customHeight="1">
      <c r="A240" s="11" t="s">
        <v>720</v>
      </c>
      <c r="B240" s="24" t="s">
        <v>1576</v>
      </c>
      <c r="C240" s="13" t="s">
        <v>96</v>
      </c>
      <c r="D240" s="22"/>
      <c r="E240" s="22"/>
      <c r="F240" s="22"/>
      <c r="G240" s="22"/>
    </row>
    <row r="241" spans="1:7" ht="15.75" hidden="1" customHeight="1">
      <c r="A241" s="11" t="s">
        <v>1577</v>
      </c>
      <c r="B241" s="13" t="s">
        <v>1580</v>
      </c>
      <c r="C241" s="13" t="s">
        <v>96</v>
      </c>
      <c r="D241" s="22"/>
      <c r="E241" s="22"/>
      <c r="F241" s="22"/>
      <c r="G241" s="22"/>
    </row>
    <row r="242" spans="1:7" ht="15.75" hidden="1" customHeight="1">
      <c r="A242" s="11" t="s">
        <v>1581</v>
      </c>
      <c r="B242" s="13" t="s">
        <v>1147</v>
      </c>
      <c r="C242" s="36" t="s">
        <v>96</v>
      </c>
      <c r="D242" s="22"/>
      <c r="E242" s="22"/>
      <c r="F242" s="22"/>
      <c r="G242" s="22"/>
    </row>
    <row r="243" spans="1:7" ht="15.75" customHeight="1">
      <c r="A243" s="11" t="s">
        <v>1586</v>
      </c>
      <c r="B243" s="13"/>
      <c r="C243" s="13" t="s">
        <v>65</v>
      </c>
      <c r="D243" s="22"/>
      <c r="E243" s="22"/>
      <c r="F243" s="22"/>
      <c r="G243" s="22"/>
    </row>
    <row r="244" spans="1:7" ht="15.75" hidden="1" customHeight="1">
      <c r="A244" s="11" t="s">
        <v>1592</v>
      </c>
      <c r="B244" s="2559" t="s">
        <v>9511</v>
      </c>
      <c r="C244" s="13" t="s">
        <v>96</v>
      </c>
      <c r="D244" s="22"/>
      <c r="E244" s="22"/>
      <c r="F244" s="22"/>
      <c r="G244" s="22"/>
    </row>
    <row r="245" spans="1:7" ht="15.75" customHeight="1">
      <c r="A245" s="11" t="s">
        <v>1595</v>
      </c>
      <c r="B245" s="13"/>
      <c r="C245" s="24" t="s">
        <v>403</v>
      </c>
      <c r="D245" s="22"/>
      <c r="E245" s="22"/>
      <c r="F245" s="22"/>
      <c r="G245" s="22"/>
    </row>
    <row r="246" spans="1:7" ht="15.75" hidden="1" customHeight="1">
      <c r="A246" s="11" t="s">
        <v>902</v>
      </c>
      <c r="B246" s="2552" t="s">
        <v>9511</v>
      </c>
      <c r="C246" s="13" t="s">
        <v>96</v>
      </c>
      <c r="D246" s="22"/>
      <c r="E246" s="22"/>
      <c r="F246" s="22"/>
      <c r="G246" s="22"/>
    </row>
    <row r="247" spans="1:7" ht="15.75" hidden="1" customHeight="1">
      <c r="A247" s="11" t="s">
        <v>875</v>
      </c>
      <c r="B247" s="24" t="s">
        <v>1170</v>
      </c>
      <c r="C247" s="13" t="s">
        <v>96</v>
      </c>
      <c r="D247" s="22"/>
      <c r="E247" s="22"/>
      <c r="F247" s="22"/>
      <c r="G247" s="22"/>
    </row>
    <row r="248" spans="1:7" ht="15.75" hidden="1" customHeight="1">
      <c r="A248" s="11" t="s">
        <v>1602</v>
      </c>
      <c r="B248" s="2560" t="s">
        <v>9511</v>
      </c>
      <c r="C248" s="13" t="s">
        <v>96</v>
      </c>
      <c r="D248" s="22"/>
      <c r="E248" s="22"/>
      <c r="F248" s="22"/>
      <c r="G248" s="22"/>
    </row>
    <row r="249" spans="1:7" ht="15.75" hidden="1" customHeight="1">
      <c r="A249" s="11" t="s">
        <v>877</v>
      </c>
      <c r="B249" s="13" t="s">
        <v>1147</v>
      </c>
      <c r="C249" s="13" t="s">
        <v>96</v>
      </c>
      <c r="D249" s="22"/>
      <c r="E249" s="22"/>
      <c r="F249" s="22"/>
      <c r="G249" s="22"/>
    </row>
    <row r="250" spans="1:7" ht="15.75" hidden="1" customHeight="1">
      <c r="A250" s="11" t="s">
        <v>1607</v>
      </c>
      <c r="B250" s="13" t="s">
        <v>1147</v>
      </c>
      <c r="C250" s="13" t="s">
        <v>96</v>
      </c>
      <c r="D250" s="22"/>
      <c r="E250" s="22"/>
      <c r="F250" s="22"/>
      <c r="G250" s="22"/>
    </row>
    <row r="251" spans="1:7" ht="15.75" hidden="1" customHeight="1">
      <c r="A251" s="11" t="s">
        <v>1610</v>
      </c>
      <c r="B251" s="13" t="s">
        <v>1147</v>
      </c>
      <c r="C251" s="13" t="s">
        <v>96</v>
      </c>
      <c r="D251" s="22"/>
      <c r="E251" s="22"/>
      <c r="F251" s="22"/>
      <c r="G251" s="22"/>
    </row>
    <row r="252" spans="1:7" ht="15.75" customHeight="1">
      <c r="A252" s="11" t="s">
        <v>1613</v>
      </c>
      <c r="B252" s="13"/>
      <c r="C252" s="46" t="s">
        <v>320</v>
      </c>
      <c r="D252" s="22"/>
      <c r="E252" s="22"/>
      <c r="F252" s="22"/>
      <c r="G252" s="22"/>
    </row>
    <row r="253" spans="1:7" ht="15.75" customHeight="1">
      <c r="A253" s="11" t="s">
        <v>1617</v>
      </c>
      <c r="B253" s="17"/>
      <c r="C253" s="46" t="s">
        <v>65</v>
      </c>
      <c r="D253" s="22"/>
      <c r="E253" s="22"/>
      <c r="F253" s="22"/>
      <c r="G253" s="22"/>
    </row>
    <row r="254" spans="1:7" ht="15.75" customHeight="1">
      <c r="A254" s="11" t="s">
        <v>1622</v>
      </c>
      <c r="B254" s="17"/>
      <c r="C254" s="36" t="s">
        <v>65</v>
      </c>
      <c r="D254" s="22"/>
      <c r="E254" s="22"/>
      <c r="F254" s="22"/>
      <c r="G254" s="22"/>
    </row>
    <row r="255" spans="1:7" ht="15.75" customHeight="1">
      <c r="A255" s="11" t="s">
        <v>1627</v>
      </c>
      <c r="B255" s="17"/>
      <c r="C255" s="13" t="s">
        <v>403</v>
      </c>
      <c r="D255" s="22"/>
      <c r="E255" s="22"/>
      <c r="F255" s="22"/>
      <c r="G255" s="22"/>
    </row>
    <row r="256" spans="1:7" ht="15.75" customHeight="1">
      <c r="A256" s="11" t="s">
        <v>1635</v>
      </c>
      <c r="B256" s="17"/>
      <c r="C256" s="13" t="s">
        <v>403</v>
      </c>
      <c r="D256" s="22"/>
      <c r="E256" s="22"/>
      <c r="F256" s="22"/>
      <c r="G256" s="22"/>
    </row>
    <row r="257" spans="1:7" ht="15.75" customHeight="1">
      <c r="A257" s="11" t="s">
        <v>1641</v>
      </c>
      <c r="B257" s="17"/>
      <c r="C257" s="44" t="s">
        <v>403</v>
      </c>
      <c r="D257" s="22"/>
      <c r="E257" s="22"/>
      <c r="F257" s="22"/>
      <c r="G257" s="22"/>
    </row>
    <row r="258" spans="1:7" ht="15.75" customHeight="1">
      <c r="A258" s="11" t="s">
        <v>1645</v>
      </c>
      <c r="B258" s="17"/>
      <c r="C258" s="13" t="s">
        <v>403</v>
      </c>
      <c r="D258" s="22"/>
      <c r="E258" s="22"/>
      <c r="F258" s="22"/>
      <c r="G258" s="22"/>
    </row>
    <row r="259" spans="1:7" ht="15.75" customHeight="1">
      <c r="A259" s="11" t="s">
        <v>1648</v>
      </c>
      <c r="B259" s="17"/>
      <c r="C259" s="13" t="s">
        <v>403</v>
      </c>
      <c r="D259" s="22"/>
      <c r="E259" s="22"/>
      <c r="F259" s="22"/>
      <c r="G259" s="22"/>
    </row>
    <row r="260" spans="1:7" ht="15.75" customHeight="1">
      <c r="A260" s="11" t="s">
        <v>1653</v>
      </c>
      <c r="B260" s="17"/>
      <c r="C260" s="44" t="s">
        <v>403</v>
      </c>
      <c r="D260" s="22"/>
      <c r="E260" s="22"/>
      <c r="F260" s="22"/>
      <c r="G260" s="22"/>
    </row>
    <row r="261" spans="1:7" ht="15.75" customHeight="1">
      <c r="A261" s="11" t="s">
        <v>1657</v>
      </c>
      <c r="B261" s="17"/>
      <c r="C261" s="44" t="s">
        <v>403</v>
      </c>
      <c r="D261" s="22"/>
      <c r="E261" s="22"/>
      <c r="F261" s="22"/>
      <c r="G261" s="22"/>
    </row>
    <row r="262" spans="1:7" ht="15.75" customHeight="1">
      <c r="A262" s="11" t="s">
        <v>1659</v>
      </c>
      <c r="B262" s="17"/>
      <c r="C262" s="44" t="s">
        <v>403</v>
      </c>
      <c r="D262" s="22"/>
      <c r="E262" s="22"/>
      <c r="F262" s="22"/>
      <c r="G262" s="22"/>
    </row>
    <row r="263" spans="1:7" ht="15.75" customHeight="1">
      <c r="A263" s="11" t="s">
        <v>1662</v>
      </c>
      <c r="B263" s="17"/>
      <c r="C263" s="13" t="s">
        <v>403</v>
      </c>
      <c r="D263" s="22"/>
      <c r="E263" s="22"/>
      <c r="F263" s="22"/>
      <c r="G263" s="22"/>
    </row>
    <row r="264" spans="1:7" ht="15.75" customHeight="1">
      <c r="A264" s="11" t="s">
        <v>1667</v>
      </c>
      <c r="B264" s="13"/>
      <c r="C264" s="13" t="s">
        <v>403</v>
      </c>
      <c r="D264" s="22"/>
      <c r="E264" s="22"/>
      <c r="F264" s="22"/>
      <c r="G264" s="22"/>
    </row>
    <row r="265" spans="1:7" ht="15.75" customHeight="1">
      <c r="A265" s="11" t="s">
        <v>1672</v>
      </c>
      <c r="B265" s="13"/>
      <c r="C265" s="44" t="s">
        <v>403</v>
      </c>
      <c r="D265" s="22"/>
      <c r="E265" s="22"/>
      <c r="F265" s="22"/>
      <c r="G265" s="22"/>
    </row>
    <row r="266" spans="1:7" ht="15.75" hidden="1" customHeight="1">
      <c r="A266" s="11" t="s">
        <v>1676</v>
      </c>
      <c r="B266" s="13" t="s">
        <v>1680</v>
      </c>
      <c r="C266" s="13" t="s">
        <v>96</v>
      </c>
      <c r="D266" s="22"/>
      <c r="E266" s="22"/>
      <c r="F266" s="22"/>
      <c r="G266" s="22"/>
    </row>
    <row r="267" spans="1:7" ht="15.75" hidden="1" customHeight="1">
      <c r="A267" s="11" t="s">
        <v>1681</v>
      </c>
      <c r="B267" s="13" t="s">
        <v>1680</v>
      </c>
      <c r="C267" s="13" t="s">
        <v>96</v>
      </c>
      <c r="D267" s="22"/>
      <c r="E267" s="22"/>
      <c r="F267" s="22"/>
      <c r="G267" s="22"/>
    </row>
    <row r="268" spans="1:7" ht="15.75" hidden="1" customHeight="1">
      <c r="A268" s="11" t="s">
        <v>1687</v>
      </c>
      <c r="B268" s="13" t="s">
        <v>1680</v>
      </c>
      <c r="C268" s="13" t="s">
        <v>96</v>
      </c>
      <c r="D268" s="22"/>
      <c r="E268" s="22"/>
      <c r="F268" s="22"/>
      <c r="G268" s="22"/>
    </row>
    <row r="269" spans="1:7" ht="15.75" hidden="1" customHeight="1">
      <c r="A269" s="11" t="s">
        <v>1692</v>
      </c>
      <c r="B269" s="13" t="s">
        <v>1680</v>
      </c>
      <c r="C269" s="13" t="s">
        <v>96</v>
      </c>
      <c r="D269" s="22"/>
      <c r="E269" s="22"/>
      <c r="F269" s="22"/>
      <c r="G269" s="22"/>
    </row>
    <row r="270" spans="1:7" ht="15.75" hidden="1" customHeight="1">
      <c r="A270" s="11" t="s">
        <v>1694</v>
      </c>
      <c r="B270" s="13" t="s">
        <v>1680</v>
      </c>
      <c r="C270" s="13" t="s">
        <v>96</v>
      </c>
      <c r="D270" s="22"/>
      <c r="E270" s="22"/>
      <c r="F270" s="22"/>
      <c r="G270" s="22"/>
    </row>
    <row r="271" spans="1:7" ht="15.75" hidden="1" customHeight="1">
      <c r="A271" s="11" t="s">
        <v>1696</v>
      </c>
      <c r="B271" s="13" t="s">
        <v>1680</v>
      </c>
      <c r="C271" s="13" t="s">
        <v>96</v>
      </c>
      <c r="D271" s="22"/>
      <c r="E271" s="22"/>
      <c r="F271" s="22"/>
      <c r="G271" s="22"/>
    </row>
    <row r="272" spans="1:7" ht="15.75" hidden="1" customHeight="1">
      <c r="A272" s="11" t="s">
        <v>1700</v>
      </c>
      <c r="B272" s="13" t="s">
        <v>1680</v>
      </c>
      <c r="C272" s="13" t="s">
        <v>96</v>
      </c>
      <c r="D272" s="22"/>
      <c r="E272" s="22"/>
      <c r="F272" s="22"/>
      <c r="G272" s="22"/>
    </row>
    <row r="273" spans="1:7" ht="15.75" hidden="1" customHeight="1">
      <c r="A273" s="11" t="s">
        <v>1704</v>
      </c>
      <c r="B273" s="13" t="s">
        <v>1680</v>
      </c>
      <c r="C273" s="13" t="s">
        <v>96</v>
      </c>
      <c r="D273" s="22"/>
      <c r="E273" s="22"/>
      <c r="F273" s="22"/>
      <c r="G273" s="22"/>
    </row>
    <row r="274" spans="1:7" ht="15.75" hidden="1" customHeight="1">
      <c r="A274" s="11" t="s">
        <v>1707</v>
      </c>
      <c r="B274" s="13" t="s">
        <v>1244</v>
      </c>
      <c r="C274" s="13" t="s">
        <v>96</v>
      </c>
      <c r="D274" s="22"/>
      <c r="E274" s="22"/>
      <c r="F274" s="22"/>
      <c r="G274" s="22"/>
    </row>
    <row r="275" spans="1:7" ht="15.75" hidden="1" customHeight="1">
      <c r="A275" s="11" t="s">
        <v>1711</v>
      </c>
      <c r="B275" s="13" t="s">
        <v>1244</v>
      </c>
      <c r="C275" s="13" t="s">
        <v>96</v>
      </c>
      <c r="D275" s="22"/>
      <c r="E275" s="22"/>
      <c r="F275" s="22"/>
      <c r="G275" s="22"/>
    </row>
    <row r="276" spans="1:7" ht="15.75" hidden="1" customHeight="1">
      <c r="A276" s="11" t="s">
        <v>1714</v>
      </c>
      <c r="B276" s="1885" t="s">
        <v>9511</v>
      </c>
      <c r="C276" s="13" t="s">
        <v>96</v>
      </c>
      <c r="D276" s="22"/>
      <c r="E276" s="22"/>
      <c r="F276" s="22"/>
      <c r="G276" s="22"/>
    </row>
    <row r="277" spans="1:7" ht="15.75" hidden="1" customHeight="1">
      <c r="A277" s="11" t="s">
        <v>1721</v>
      </c>
      <c r="B277" s="1883" t="s">
        <v>9511</v>
      </c>
      <c r="C277" s="13" t="s">
        <v>96</v>
      </c>
      <c r="D277" s="22"/>
      <c r="E277" s="22"/>
      <c r="F277" s="22"/>
      <c r="G277" s="22"/>
    </row>
    <row r="278" spans="1:7" ht="15.75" hidden="1" customHeight="1">
      <c r="A278" s="11" t="s">
        <v>1725</v>
      </c>
      <c r="B278" s="1888" t="s">
        <v>9511</v>
      </c>
      <c r="C278" s="13" t="s">
        <v>96</v>
      </c>
      <c r="D278" s="22"/>
      <c r="E278" s="22"/>
      <c r="F278" s="22"/>
      <c r="G278" s="22"/>
    </row>
    <row r="279" spans="1:7" ht="15.75" hidden="1" customHeight="1">
      <c r="A279" s="11" t="s">
        <v>1730</v>
      </c>
      <c r="B279" s="1884" t="s">
        <v>9511</v>
      </c>
      <c r="C279" s="13" t="s">
        <v>96</v>
      </c>
      <c r="D279" s="22"/>
      <c r="E279" s="22"/>
      <c r="F279" s="22"/>
      <c r="G279" s="22"/>
    </row>
    <row r="280" spans="1:7" ht="15.75" hidden="1" customHeight="1">
      <c r="A280" s="11" t="s">
        <v>1736</v>
      </c>
      <c r="B280" s="1886" t="s">
        <v>9511</v>
      </c>
      <c r="C280" s="13" t="s">
        <v>96</v>
      </c>
      <c r="D280" s="22"/>
      <c r="E280" s="22"/>
      <c r="F280" s="22"/>
      <c r="G280" s="22"/>
    </row>
    <row r="281" spans="1:7" ht="15.75" hidden="1" customHeight="1">
      <c r="A281" s="11" t="s">
        <v>1739</v>
      </c>
      <c r="B281" s="13" t="s">
        <v>1719</v>
      </c>
      <c r="C281" s="13" t="s">
        <v>96</v>
      </c>
      <c r="D281" s="22"/>
      <c r="E281" s="22"/>
      <c r="F281" s="22"/>
      <c r="G281" s="22"/>
    </row>
    <row r="282" spans="1:7" ht="15.75" hidden="1" customHeight="1">
      <c r="A282" s="11" t="s">
        <v>1741</v>
      </c>
      <c r="B282" s="13" t="s">
        <v>1719</v>
      </c>
      <c r="C282" s="13" t="s">
        <v>96</v>
      </c>
      <c r="D282" s="22"/>
      <c r="E282" s="22"/>
      <c r="F282" s="22"/>
      <c r="G282" s="22"/>
    </row>
    <row r="283" spans="1:7" ht="15.75" hidden="1" customHeight="1">
      <c r="A283" s="11" t="s">
        <v>1744</v>
      </c>
      <c r="B283" s="1887" t="s">
        <v>9511</v>
      </c>
      <c r="C283" s="13" t="s">
        <v>96</v>
      </c>
      <c r="D283" s="22"/>
      <c r="E283" s="22"/>
      <c r="F283" s="22"/>
      <c r="G283" s="22"/>
    </row>
    <row r="284" spans="1:7" ht="15.75" hidden="1" customHeight="1">
      <c r="A284" s="11" t="s">
        <v>1749</v>
      </c>
      <c r="B284" s="1889" t="s">
        <v>4639</v>
      </c>
      <c r="C284" s="13" t="s">
        <v>96</v>
      </c>
      <c r="D284" s="22"/>
      <c r="E284" s="22"/>
      <c r="F284" s="22"/>
      <c r="G284" s="22"/>
    </row>
    <row r="285" spans="1:7" ht="15.75" hidden="1" customHeight="1">
      <c r="A285" s="11" t="s">
        <v>1754</v>
      </c>
      <c r="B285" s="13" t="s">
        <v>1719</v>
      </c>
      <c r="C285" s="13" t="s">
        <v>96</v>
      </c>
      <c r="D285" s="22"/>
      <c r="E285" s="22"/>
      <c r="F285" s="22"/>
      <c r="G285" s="22"/>
    </row>
    <row r="286" spans="1:7" ht="15.75" hidden="1" customHeight="1">
      <c r="A286" s="11" t="s">
        <v>1759</v>
      </c>
      <c r="B286" s="13" t="s">
        <v>1680</v>
      </c>
      <c r="C286" s="13" t="s">
        <v>96</v>
      </c>
      <c r="D286" s="22"/>
      <c r="E286" s="22"/>
      <c r="F286" s="22"/>
      <c r="G286" s="22"/>
    </row>
    <row r="287" spans="1:7" ht="15.75" hidden="1" customHeight="1">
      <c r="A287" s="11" t="s">
        <v>1764</v>
      </c>
      <c r="B287" s="13" t="s">
        <v>1680</v>
      </c>
      <c r="C287" s="13" t="s">
        <v>96</v>
      </c>
      <c r="D287" s="22"/>
      <c r="E287" s="22"/>
      <c r="F287" s="22"/>
      <c r="G287" s="22"/>
    </row>
    <row r="288" spans="1:7" ht="15.75" hidden="1" customHeight="1">
      <c r="A288" s="11" t="s">
        <v>1769</v>
      </c>
      <c r="B288" s="13" t="s">
        <v>1680</v>
      </c>
      <c r="C288" s="13" t="s">
        <v>96</v>
      </c>
      <c r="D288" s="22"/>
      <c r="E288" s="22"/>
      <c r="F288" s="22"/>
      <c r="G288" s="22"/>
    </row>
    <row r="289" spans="1:7" ht="15.75" hidden="1" customHeight="1">
      <c r="A289" s="11" t="s">
        <v>1775</v>
      </c>
      <c r="B289" s="13" t="s">
        <v>1680</v>
      </c>
      <c r="C289" s="13" t="s">
        <v>96</v>
      </c>
      <c r="D289" s="22"/>
      <c r="E289" s="22"/>
      <c r="F289" s="22"/>
      <c r="G289" s="22"/>
    </row>
    <row r="290" spans="1:7" ht="15.75" hidden="1" customHeight="1">
      <c r="A290" s="11" t="s">
        <v>1779</v>
      </c>
      <c r="B290" s="13" t="s">
        <v>1680</v>
      </c>
      <c r="C290" s="13" t="s">
        <v>96</v>
      </c>
      <c r="D290" s="22"/>
      <c r="E290" s="22"/>
      <c r="F290" s="22"/>
      <c r="G290" s="22"/>
    </row>
    <row r="291" spans="1:7" ht="15.75" hidden="1" customHeight="1">
      <c r="A291" s="11" t="s">
        <v>1781</v>
      </c>
      <c r="B291" s="13" t="s">
        <v>1680</v>
      </c>
      <c r="C291" s="13" t="s">
        <v>96</v>
      </c>
      <c r="D291" s="22"/>
      <c r="E291" s="22"/>
      <c r="F291" s="22"/>
      <c r="G291" s="22"/>
    </row>
    <row r="292" spans="1:7" ht="15.75" hidden="1" customHeight="1">
      <c r="A292" s="11" t="s">
        <v>1784</v>
      </c>
      <c r="B292" s="13" t="s">
        <v>1680</v>
      </c>
      <c r="C292" s="13" t="s">
        <v>96</v>
      </c>
      <c r="D292" s="22"/>
      <c r="E292" s="22"/>
      <c r="F292" s="22"/>
      <c r="G292" s="22"/>
    </row>
    <row r="293" spans="1:7" ht="15.75" customHeight="1">
      <c r="A293" s="11" t="s">
        <v>1789</v>
      </c>
      <c r="B293" s="13"/>
      <c r="C293" s="13" t="s">
        <v>403</v>
      </c>
      <c r="D293" s="22"/>
      <c r="E293" s="22"/>
      <c r="F293" s="22"/>
      <c r="G293" s="22"/>
    </row>
    <row r="294" spans="1:7" ht="15.75" hidden="1" customHeight="1">
      <c r="A294" s="11" t="s">
        <v>1792</v>
      </c>
      <c r="B294" s="13" t="s">
        <v>1680</v>
      </c>
      <c r="C294" s="13" t="s">
        <v>96</v>
      </c>
      <c r="D294" s="22"/>
      <c r="E294" s="22"/>
      <c r="F294" s="22"/>
      <c r="G294" s="22"/>
    </row>
    <row r="295" spans="1:7" ht="15.75" hidden="1" customHeight="1">
      <c r="A295" s="11" t="s">
        <v>1799</v>
      </c>
      <c r="B295" s="13" t="s">
        <v>1680</v>
      </c>
      <c r="C295" s="13" t="s">
        <v>96</v>
      </c>
      <c r="D295" s="22"/>
      <c r="E295" s="22"/>
      <c r="F295" s="22"/>
      <c r="G295" s="22"/>
    </row>
    <row r="296" spans="1:7" ht="15.75" hidden="1" customHeight="1">
      <c r="A296" s="11" t="s">
        <v>1803</v>
      </c>
      <c r="B296" s="13" t="s">
        <v>1680</v>
      </c>
      <c r="C296" s="13" t="s">
        <v>96</v>
      </c>
      <c r="D296" s="22"/>
      <c r="E296" s="22"/>
      <c r="F296" s="22"/>
      <c r="G296" s="22"/>
    </row>
    <row r="297" spans="1:7" ht="15.75" hidden="1" customHeight="1">
      <c r="A297" s="11" t="s">
        <v>1805</v>
      </c>
      <c r="B297" s="13" t="s">
        <v>1680</v>
      </c>
      <c r="C297" s="13" t="s">
        <v>96</v>
      </c>
      <c r="D297" s="22"/>
      <c r="E297" s="22"/>
      <c r="F297" s="22"/>
      <c r="G297" s="22"/>
    </row>
    <row r="298" spans="1:7" ht="15.75" customHeight="1">
      <c r="A298" s="11" t="s">
        <v>1807</v>
      </c>
      <c r="B298" s="13"/>
      <c r="C298" s="13" t="s">
        <v>403</v>
      </c>
      <c r="D298" s="22"/>
      <c r="E298" s="22"/>
      <c r="F298" s="22"/>
      <c r="G298" s="22"/>
    </row>
    <row r="299" spans="1:7" ht="15.75" hidden="1" customHeight="1">
      <c r="A299" s="11" t="s">
        <v>1810</v>
      </c>
      <c r="B299" s="13" t="s">
        <v>1680</v>
      </c>
      <c r="C299" s="13" t="s">
        <v>96</v>
      </c>
      <c r="D299" s="22"/>
      <c r="E299" s="22"/>
      <c r="F299" s="22"/>
      <c r="G299" s="22"/>
    </row>
    <row r="300" spans="1:7" ht="15.75" customHeight="1">
      <c r="A300" s="11" t="s">
        <v>1814</v>
      </c>
      <c r="B300" s="13"/>
      <c r="C300" s="13" t="s">
        <v>403</v>
      </c>
      <c r="D300" s="22"/>
      <c r="E300" s="22"/>
      <c r="F300" s="22"/>
      <c r="G300" s="22"/>
    </row>
    <row r="301" spans="1:7" ht="15.75" customHeight="1">
      <c r="A301" s="11" t="s">
        <v>1817</v>
      </c>
      <c r="B301" s="13"/>
      <c r="C301" s="46" t="s">
        <v>403</v>
      </c>
      <c r="D301" s="22"/>
      <c r="E301" s="22"/>
      <c r="F301" s="22"/>
      <c r="G301" s="22"/>
    </row>
    <row r="302" spans="1:7" ht="15.75" customHeight="1">
      <c r="A302" s="11" t="s">
        <v>1819</v>
      </c>
      <c r="B302" s="13"/>
      <c r="C302" s="13" t="s">
        <v>403</v>
      </c>
      <c r="D302" s="22"/>
      <c r="E302" s="22"/>
      <c r="F302" s="22"/>
      <c r="G302" s="22"/>
    </row>
    <row r="303" spans="1:7" ht="15.75" customHeight="1">
      <c r="A303" s="11" t="s">
        <v>1824</v>
      </c>
      <c r="B303" s="13"/>
      <c r="C303" s="13" t="s">
        <v>403</v>
      </c>
      <c r="D303" s="22"/>
      <c r="E303" s="22"/>
      <c r="F303" s="22"/>
      <c r="G303" s="22"/>
    </row>
    <row r="304" spans="1:7" ht="15.75" customHeight="1">
      <c r="A304" s="11" t="s">
        <v>1828</v>
      </c>
      <c r="B304" s="13"/>
      <c r="C304" s="46" t="s">
        <v>403</v>
      </c>
      <c r="D304" s="22"/>
      <c r="E304" s="22"/>
      <c r="F304" s="22"/>
      <c r="G304" s="22"/>
    </row>
    <row r="305" spans="1:7" ht="15.75" customHeight="1">
      <c r="A305" s="11" t="s">
        <v>1830</v>
      </c>
      <c r="B305" s="13"/>
      <c r="C305" s="13" t="s">
        <v>403</v>
      </c>
      <c r="D305" s="22"/>
      <c r="E305" s="22"/>
      <c r="F305" s="22"/>
      <c r="G305" s="22"/>
    </row>
    <row r="306" spans="1:7" ht="15.75" hidden="1" customHeight="1">
      <c r="A306" s="11" t="s">
        <v>777</v>
      </c>
      <c r="B306" s="116" t="s">
        <v>1839</v>
      </c>
      <c r="C306" s="117" t="s">
        <v>138</v>
      </c>
      <c r="D306" s="22"/>
      <c r="E306" s="22"/>
      <c r="F306" s="22"/>
      <c r="G306" s="22"/>
    </row>
    <row r="307" spans="1:7" ht="15.75" hidden="1" customHeight="1">
      <c r="A307" s="11" t="s">
        <v>1843</v>
      </c>
      <c r="B307" s="116" t="s">
        <v>1839</v>
      </c>
      <c r="C307" s="13" t="s">
        <v>96</v>
      </c>
      <c r="D307" s="22"/>
      <c r="E307" s="22"/>
      <c r="F307" s="22"/>
      <c r="G307" s="22"/>
    </row>
    <row r="308" spans="1:7" ht="15.75" customHeight="1">
      <c r="A308" s="11" t="s">
        <v>1846</v>
      </c>
      <c r="B308" s="116"/>
      <c r="C308" s="13" t="s">
        <v>403</v>
      </c>
      <c r="D308" s="22"/>
      <c r="E308" s="22"/>
      <c r="F308" s="22"/>
      <c r="G308" s="22"/>
    </row>
    <row r="309" spans="1:7" ht="15.75" customHeight="1">
      <c r="A309" s="11" t="s">
        <v>1850</v>
      </c>
      <c r="B309" s="40"/>
      <c r="C309" s="44" t="s">
        <v>403</v>
      </c>
      <c r="D309" s="22"/>
      <c r="E309" s="22"/>
      <c r="F309" s="22"/>
      <c r="G309" s="22"/>
    </row>
    <row r="310" spans="1:7" ht="15.75" customHeight="1">
      <c r="A310" s="11" t="s">
        <v>1855</v>
      </c>
      <c r="B310" s="40"/>
      <c r="C310" s="46" t="s">
        <v>65</v>
      </c>
      <c r="D310" s="22"/>
      <c r="E310" s="22"/>
      <c r="F310" s="22"/>
      <c r="G310" s="22"/>
    </row>
    <row r="311" spans="1:7" ht="15.75" customHeight="1">
      <c r="A311" s="11" t="s">
        <v>1859</v>
      </c>
      <c r="B311" s="40"/>
      <c r="C311" s="13" t="s">
        <v>403</v>
      </c>
      <c r="D311" s="22"/>
      <c r="E311" s="22"/>
      <c r="F311" s="22"/>
      <c r="G311" s="22"/>
    </row>
    <row r="312" spans="1:7" ht="15.75" customHeight="1">
      <c r="A312" s="11" t="s">
        <v>1863</v>
      </c>
      <c r="B312" s="40"/>
      <c r="C312" s="46" t="s">
        <v>403</v>
      </c>
      <c r="D312" s="22"/>
      <c r="E312" s="22"/>
      <c r="F312" s="22"/>
      <c r="G312" s="22"/>
    </row>
    <row r="313" spans="1:7" ht="15.75" hidden="1" customHeight="1">
      <c r="A313" s="11" t="s">
        <v>1867</v>
      </c>
      <c r="B313" s="40" t="s">
        <v>1854</v>
      </c>
      <c r="C313" s="13" t="s">
        <v>96</v>
      </c>
      <c r="D313" s="22"/>
      <c r="E313" s="22"/>
      <c r="F313" s="22"/>
      <c r="G313" s="22"/>
    </row>
    <row r="314" spans="1:7" ht="15.75" hidden="1" customHeight="1">
      <c r="A314" s="11" t="s">
        <v>1873</v>
      </c>
      <c r="B314" s="40" t="s">
        <v>1854</v>
      </c>
      <c r="C314" s="13" t="s">
        <v>96</v>
      </c>
      <c r="D314" s="22"/>
      <c r="E314" s="22"/>
      <c r="F314" s="22"/>
      <c r="G314" s="22"/>
    </row>
    <row r="315" spans="1:7" ht="15.75" hidden="1" customHeight="1">
      <c r="A315" s="11" t="s">
        <v>1883</v>
      </c>
      <c r="B315" s="127" t="s">
        <v>1854</v>
      </c>
      <c r="C315" s="13" t="s">
        <v>96</v>
      </c>
      <c r="D315" s="22"/>
      <c r="E315" s="22"/>
      <c r="F315" s="22"/>
      <c r="G315" s="22"/>
    </row>
    <row r="316" spans="1:7" ht="15.75" hidden="1" customHeight="1">
      <c r="A316" s="11" t="s">
        <v>1888</v>
      </c>
      <c r="B316" s="127" t="s">
        <v>1854</v>
      </c>
      <c r="C316" s="13" t="s">
        <v>96</v>
      </c>
      <c r="D316" s="22"/>
      <c r="E316" s="22"/>
      <c r="F316" s="22"/>
      <c r="G316" s="22"/>
    </row>
    <row r="317" spans="1:7" ht="15.75" hidden="1" customHeight="1">
      <c r="A317" s="11" t="s">
        <v>1895</v>
      </c>
      <c r="B317" s="127" t="s">
        <v>1854</v>
      </c>
      <c r="C317" s="13" t="s">
        <v>96</v>
      </c>
      <c r="D317" s="22"/>
      <c r="E317" s="22"/>
      <c r="F317" s="22"/>
      <c r="G317" s="22"/>
    </row>
    <row r="318" spans="1:7" ht="15.75" hidden="1" customHeight="1">
      <c r="A318" s="11" t="s">
        <v>1910</v>
      </c>
      <c r="B318" s="127" t="s">
        <v>1854</v>
      </c>
      <c r="C318" s="13" t="s">
        <v>96</v>
      </c>
      <c r="D318" s="22"/>
      <c r="E318" s="22"/>
      <c r="F318" s="22"/>
      <c r="G318" s="22"/>
    </row>
    <row r="319" spans="1:7" ht="15.75" hidden="1" customHeight="1">
      <c r="A319" s="11" t="s">
        <v>1925</v>
      </c>
      <c r="B319" s="127" t="s">
        <v>1854</v>
      </c>
      <c r="C319" s="13" t="s">
        <v>96</v>
      </c>
      <c r="D319" s="22"/>
      <c r="E319" s="22"/>
      <c r="F319" s="22"/>
      <c r="G319" s="22"/>
    </row>
    <row r="320" spans="1:7" ht="15.75" hidden="1" customHeight="1">
      <c r="A320" s="11" t="s">
        <v>1937</v>
      </c>
      <c r="B320" s="40" t="s">
        <v>1941</v>
      </c>
      <c r="C320" s="13" t="s">
        <v>96</v>
      </c>
      <c r="D320" s="22"/>
      <c r="E320" s="22"/>
      <c r="F320" s="22"/>
      <c r="G320" s="22"/>
    </row>
    <row r="321" spans="1:7" ht="15.75" hidden="1" customHeight="1">
      <c r="A321" s="11" t="s">
        <v>1942</v>
      </c>
      <c r="B321" s="40" t="s">
        <v>1941</v>
      </c>
      <c r="C321" s="13" t="s">
        <v>96</v>
      </c>
      <c r="D321" s="22"/>
      <c r="E321" s="22"/>
      <c r="F321" s="22"/>
      <c r="G321" s="22"/>
    </row>
    <row r="322" spans="1:7" ht="15.75" hidden="1" customHeight="1">
      <c r="A322" s="11" t="s">
        <v>1946</v>
      </c>
      <c r="B322" s="40" t="s">
        <v>1941</v>
      </c>
      <c r="C322" s="13" t="s">
        <v>96</v>
      </c>
      <c r="D322" s="22"/>
      <c r="E322" s="22"/>
      <c r="F322" s="22"/>
      <c r="G322" s="22"/>
    </row>
    <row r="323" spans="1:7" ht="15.75" hidden="1" customHeight="1">
      <c r="A323" s="11" t="s">
        <v>1949</v>
      </c>
      <c r="B323" s="40" t="s">
        <v>1941</v>
      </c>
      <c r="C323" s="13" t="s">
        <v>96</v>
      </c>
      <c r="D323" s="22"/>
      <c r="E323" s="22"/>
      <c r="F323" s="22"/>
      <c r="G323" s="22"/>
    </row>
    <row r="324" spans="1:7" ht="15.75" hidden="1" customHeight="1">
      <c r="A324" s="11" t="s">
        <v>1953</v>
      </c>
      <c r="B324" s="40" t="s">
        <v>1941</v>
      </c>
      <c r="C324" s="13" t="s">
        <v>96</v>
      </c>
      <c r="D324" s="22"/>
      <c r="E324" s="22"/>
      <c r="F324" s="22"/>
      <c r="G324" s="22"/>
    </row>
    <row r="325" spans="1:7" ht="15.75" hidden="1" customHeight="1">
      <c r="A325" s="11" t="s">
        <v>1957</v>
      </c>
      <c r="B325" s="13" t="s">
        <v>1147</v>
      </c>
      <c r="C325" s="13" t="s">
        <v>96</v>
      </c>
      <c r="D325" s="22"/>
      <c r="E325" s="22"/>
      <c r="F325" s="22"/>
      <c r="G325" s="22"/>
    </row>
    <row r="326" spans="1:7" ht="15.75" customHeight="1">
      <c r="A326" s="11" t="s">
        <v>1962</v>
      </c>
      <c r="B326" s="13"/>
      <c r="C326" s="13" t="s">
        <v>65</v>
      </c>
      <c r="D326" s="22"/>
      <c r="E326" s="22"/>
      <c r="F326" s="22"/>
      <c r="G326" s="22"/>
    </row>
    <row r="327" spans="1:7" ht="15.75" hidden="1" customHeight="1">
      <c r="A327" s="11" t="s">
        <v>1965</v>
      </c>
      <c r="B327" s="2562" t="s">
        <v>9511</v>
      </c>
      <c r="C327" s="13" t="s">
        <v>96</v>
      </c>
      <c r="D327" s="22"/>
      <c r="E327" s="22"/>
      <c r="F327" s="22"/>
      <c r="G327" s="22"/>
    </row>
    <row r="328" spans="1:7" ht="15.75" customHeight="1">
      <c r="A328" s="11" t="s">
        <v>1968</v>
      </c>
      <c r="B328" s="13"/>
      <c r="C328" s="24" t="s">
        <v>403</v>
      </c>
      <c r="D328" s="22"/>
      <c r="E328" s="22"/>
      <c r="F328" s="22"/>
      <c r="G328" s="22"/>
    </row>
    <row r="329" spans="1:7" ht="15.75" hidden="1" customHeight="1">
      <c r="A329" s="11" t="s">
        <v>1971</v>
      </c>
      <c r="B329" s="2553" t="s">
        <v>9511</v>
      </c>
      <c r="C329" s="13" t="s">
        <v>96</v>
      </c>
      <c r="D329" s="22"/>
      <c r="E329" s="22"/>
      <c r="F329" s="22"/>
      <c r="G329" s="22"/>
    </row>
    <row r="330" spans="1:7" ht="15.75" hidden="1" customHeight="1">
      <c r="A330" s="11" t="s">
        <v>1975</v>
      </c>
      <c r="B330" s="13" t="s">
        <v>1120</v>
      </c>
      <c r="C330" s="13" t="s">
        <v>96</v>
      </c>
      <c r="D330" s="22"/>
      <c r="E330" s="22"/>
      <c r="F330" s="22"/>
      <c r="G330" s="22"/>
    </row>
    <row r="331" spans="1:7" ht="15.75" hidden="1" customHeight="1">
      <c r="A331" s="11" t="s">
        <v>1978</v>
      </c>
      <c r="B331" s="2563" t="s">
        <v>9511</v>
      </c>
      <c r="C331" s="13" t="s">
        <v>96</v>
      </c>
      <c r="D331" s="22"/>
      <c r="E331" s="22"/>
      <c r="F331" s="22"/>
      <c r="G331" s="22"/>
    </row>
    <row r="332" spans="1:7" ht="15.75" hidden="1" customHeight="1">
      <c r="A332" s="11" t="s">
        <v>1982</v>
      </c>
      <c r="B332" s="13" t="s">
        <v>1147</v>
      </c>
      <c r="C332" s="13" t="s">
        <v>96</v>
      </c>
      <c r="D332" s="22"/>
      <c r="E332" s="22"/>
      <c r="F332" s="22"/>
      <c r="G332" s="22"/>
    </row>
    <row r="333" spans="1:7" ht="15.75" hidden="1" customHeight="1">
      <c r="A333" s="11" t="s">
        <v>1985</v>
      </c>
      <c r="B333" s="13" t="s">
        <v>1147</v>
      </c>
      <c r="C333" s="13" t="s">
        <v>96</v>
      </c>
      <c r="D333" s="22"/>
      <c r="E333" s="22"/>
      <c r="F333" s="22"/>
      <c r="G333" s="22"/>
    </row>
    <row r="334" spans="1:7" ht="15.75" customHeight="1">
      <c r="A334" s="11" t="s">
        <v>1987</v>
      </c>
      <c r="B334" s="13"/>
      <c r="C334" s="44" t="s">
        <v>403</v>
      </c>
      <c r="D334" s="22"/>
      <c r="E334" s="22"/>
      <c r="F334" s="22"/>
      <c r="G334" s="22"/>
    </row>
    <row r="335" spans="1:7" ht="15.75" customHeight="1">
      <c r="A335" s="11" t="s">
        <v>1989</v>
      </c>
      <c r="B335" s="17"/>
      <c r="C335" s="46" t="s">
        <v>65</v>
      </c>
      <c r="D335" s="22"/>
      <c r="E335" s="22"/>
      <c r="F335" s="22"/>
      <c r="G335" s="22"/>
    </row>
    <row r="336" spans="1:7" ht="15.75" hidden="1" customHeight="1">
      <c r="A336" s="11" t="s">
        <v>1993</v>
      </c>
      <c r="B336" s="13" t="s">
        <v>1998</v>
      </c>
      <c r="C336" s="13" t="s">
        <v>96</v>
      </c>
      <c r="D336" s="22"/>
      <c r="E336" s="22"/>
      <c r="F336" s="22"/>
      <c r="G336" s="22"/>
    </row>
    <row r="337" spans="1:7" ht="15.75" customHeight="1">
      <c r="A337" s="11" t="s">
        <v>1999</v>
      </c>
      <c r="B337" s="17"/>
      <c r="C337" s="36" t="s">
        <v>65</v>
      </c>
      <c r="D337" s="22"/>
      <c r="E337" s="22"/>
      <c r="F337" s="22"/>
      <c r="G337" s="22"/>
    </row>
    <row r="338" spans="1:7" ht="15.75" hidden="1" customHeight="1">
      <c r="A338" s="11" t="s">
        <v>2004</v>
      </c>
      <c r="B338" s="17" t="s">
        <v>2008</v>
      </c>
      <c r="C338" s="13" t="s">
        <v>96</v>
      </c>
      <c r="D338" s="22"/>
      <c r="E338" s="22"/>
      <c r="F338" s="22"/>
      <c r="G338" s="22"/>
    </row>
    <row r="339" spans="1:7" ht="15.75" hidden="1" customHeight="1">
      <c r="A339" s="11" t="s">
        <v>2009</v>
      </c>
      <c r="B339" s="17" t="s">
        <v>2008</v>
      </c>
      <c r="C339" s="13" t="s">
        <v>96</v>
      </c>
      <c r="D339" s="22"/>
      <c r="E339" s="22"/>
      <c r="F339" s="22"/>
      <c r="G339" s="22"/>
    </row>
    <row r="340" spans="1:7" ht="15.75" hidden="1" customHeight="1">
      <c r="A340" s="11" t="s">
        <v>2011</v>
      </c>
      <c r="B340" s="17" t="s">
        <v>2008</v>
      </c>
      <c r="C340" s="13" t="s">
        <v>96</v>
      </c>
      <c r="D340" s="22"/>
      <c r="E340" s="22"/>
      <c r="F340" s="22"/>
      <c r="G340" s="22"/>
    </row>
    <row r="341" spans="1:7" ht="15.75" hidden="1" customHeight="1">
      <c r="A341" s="11" t="s">
        <v>2014</v>
      </c>
      <c r="B341" s="17" t="s">
        <v>2017</v>
      </c>
      <c r="C341" s="13" t="s">
        <v>96</v>
      </c>
      <c r="D341" s="22"/>
      <c r="E341" s="22"/>
      <c r="F341" s="22"/>
      <c r="G341" s="22"/>
    </row>
    <row r="342" spans="1:7" ht="15.75" hidden="1" customHeight="1">
      <c r="A342" s="11" t="s">
        <v>2018</v>
      </c>
      <c r="B342" s="17" t="s">
        <v>2017</v>
      </c>
      <c r="C342" s="13" t="s">
        <v>96</v>
      </c>
      <c r="D342" s="22"/>
      <c r="E342" s="22"/>
      <c r="F342" s="22"/>
      <c r="G342" s="22"/>
    </row>
    <row r="343" spans="1:7" ht="15.75" hidden="1" customHeight="1">
      <c r="A343" s="11" t="s">
        <v>2021</v>
      </c>
      <c r="B343" s="17" t="s">
        <v>2017</v>
      </c>
      <c r="C343" s="13" t="s">
        <v>96</v>
      </c>
      <c r="D343" s="22"/>
      <c r="E343" s="22"/>
      <c r="F343" s="22"/>
      <c r="G343" s="22"/>
    </row>
    <row r="344" spans="1:7" ht="15.75" hidden="1" customHeight="1">
      <c r="A344" s="11" t="s">
        <v>2024</v>
      </c>
      <c r="B344" s="17" t="s">
        <v>2008</v>
      </c>
      <c r="C344" s="13" t="s">
        <v>96</v>
      </c>
      <c r="D344" s="22"/>
      <c r="E344" s="22"/>
      <c r="F344" s="22"/>
      <c r="G344" s="22"/>
    </row>
    <row r="345" spans="1:7" ht="15.75" hidden="1" customHeight="1">
      <c r="A345" s="11" t="s">
        <v>2026</v>
      </c>
      <c r="B345" s="17" t="s">
        <v>2008</v>
      </c>
      <c r="C345" s="13" t="s">
        <v>96</v>
      </c>
      <c r="D345" s="22"/>
      <c r="E345" s="22"/>
      <c r="F345" s="22"/>
      <c r="G345" s="22"/>
    </row>
    <row r="346" spans="1:7" ht="15.75" hidden="1" customHeight="1">
      <c r="A346" s="11" t="s">
        <v>2029</v>
      </c>
      <c r="B346" s="17" t="s">
        <v>2008</v>
      </c>
      <c r="C346" s="13" t="s">
        <v>96</v>
      </c>
      <c r="D346" s="22"/>
      <c r="E346" s="22"/>
      <c r="F346" s="22"/>
      <c r="G346" s="22"/>
    </row>
    <row r="347" spans="1:7" ht="15.75" hidden="1" customHeight="1">
      <c r="A347" s="11" t="s">
        <v>2032</v>
      </c>
      <c r="B347" s="17" t="s">
        <v>2008</v>
      </c>
      <c r="C347" s="13" t="s">
        <v>96</v>
      </c>
      <c r="D347" s="22"/>
      <c r="E347" s="22"/>
      <c r="F347" s="22"/>
      <c r="G347" s="22"/>
    </row>
    <row r="348" spans="1:7" ht="15.75" hidden="1" customHeight="1">
      <c r="A348" s="11" t="s">
        <v>2034</v>
      </c>
      <c r="B348" s="13" t="s">
        <v>1147</v>
      </c>
      <c r="C348" s="36" t="s">
        <v>96</v>
      </c>
      <c r="D348" s="22"/>
      <c r="E348" s="22"/>
      <c r="F348" s="22"/>
      <c r="G348" s="22"/>
    </row>
    <row r="349" spans="1:7" ht="15.75" customHeight="1">
      <c r="A349" s="11" t="s">
        <v>2038</v>
      </c>
      <c r="B349" s="13"/>
      <c r="C349" s="13" t="s">
        <v>65</v>
      </c>
      <c r="D349" s="22"/>
      <c r="E349" s="22"/>
      <c r="F349" s="22"/>
      <c r="G349" s="22"/>
    </row>
    <row r="350" spans="1:7" ht="15.75" hidden="1" customHeight="1">
      <c r="A350" s="11" t="s">
        <v>2041</v>
      </c>
      <c r="B350" s="2565" t="s">
        <v>9511</v>
      </c>
      <c r="C350" s="13" t="s">
        <v>96</v>
      </c>
      <c r="D350" s="22"/>
      <c r="E350" s="22"/>
      <c r="F350" s="22"/>
      <c r="G350" s="22"/>
    </row>
    <row r="351" spans="1:7" ht="15.75" customHeight="1">
      <c r="A351" s="11" t="s">
        <v>2044</v>
      </c>
      <c r="B351" s="13"/>
      <c r="C351" s="24" t="s">
        <v>403</v>
      </c>
      <c r="D351" s="22"/>
      <c r="E351" s="22"/>
      <c r="F351" s="22"/>
      <c r="G351" s="22"/>
    </row>
    <row r="352" spans="1:7" ht="15.75" hidden="1" customHeight="1">
      <c r="A352" s="11" t="s">
        <v>2047</v>
      </c>
      <c r="B352" s="2554" t="s">
        <v>9511</v>
      </c>
      <c r="C352" s="13" t="s">
        <v>96</v>
      </c>
      <c r="D352" s="22"/>
      <c r="E352" s="22"/>
      <c r="F352" s="22"/>
      <c r="G352" s="22"/>
    </row>
    <row r="353" spans="1:7" ht="15.75" hidden="1" customHeight="1">
      <c r="A353" s="11" t="s">
        <v>2051</v>
      </c>
      <c r="B353" s="13" t="s">
        <v>1998</v>
      </c>
      <c r="C353" s="13" t="s">
        <v>96</v>
      </c>
      <c r="D353" s="22"/>
      <c r="E353" s="22"/>
      <c r="F353" s="22"/>
      <c r="G353" s="22"/>
    </row>
    <row r="354" spans="1:7" ht="15.75" hidden="1" customHeight="1">
      <c r="A354" s="11" t="s">
        <v>2053</v>
      </c>
      <c r="B354" s="13" t="s">
        <v>1998</v>
      </c>
      <c r="C354" s="13" t="s">
        <v>96</v>
      </c>
      <c r="D354" s="22"/>
      <c r="E354" s="22"/>
      <c r="F354" s="22"/>
      <c r="G354" s="22"/>
    </row>
    <row r="355" spans="1:7" ht="15.75" hidden="1" customHeight="1">
      <c r="A355" s="11" t="s">
        <v>2056</v>
      </c>
      <c r="B355" s="2566" t="s">
        <v>9511</v>
      </c>
      <c r="C355" s="13" t="s">
        <v>96</v>
      </c>
      <c r="D355" s="22"/>
      <c r="E355" s="22"/>
      <c r="F355" s="22"/>
      <c r="G355" s="22"/>
    </row>
    <row r="356" spans="1:7" ht="15.75" hidden="1" customHeight="1">
      <c r="A356" s="11" t="s">
        <v>2059</v>
      </c>
      <c r="B356" s="13" t="s">
        <v>1147</v>
      </c>
      <c r="C356" s="13" t="s">
        <v>96</v>
      </c>
      <c r="D356" s="22"/>
      <c r="E356" s="22"/>
      <c r="F356" s="22"/>
      <c r="G356" s="22"/>
    </row>
    <row r="357" spans="1:7" ht="15.75" hidden="1" customHeight="1">
      <c r="A357" s="11" t="s">
        <v>2061</v>
      </c>
      <c r="B357" s="13" t="s">
        <v>1147</v>
      </c>
      <c r="C357" s="13" t="s">
        <v>96</v>
      </c>
      <c r="D357" s="22"/>
      <c r="E357" s="22"/>
      <c r="F357" s="22"/>
      <c r="G357" s="22"/>
    </row>
    <row r="358" spans="1:7" ht="15.75" hidden="1" customHeight="1">
      <c r="A358" s="11" t="s">
        <v>2064</v>
      </c>
      <c r="B358" s="13" t="s">
        <v>1147</v>
      </c>
      <c r="C358" s="13" t="s">
        <v>96</v>
      </c>
      <c r="D358" s="22"/>
      <c r="E358" s="22"/>
      <c r="F358" s="22"/>
      <c r="G358" s="22"/>
    </row>
    <row r="359" spans="1:7" ht="15.75" customHeight="1">
      <c r="A359" s="11" t="s">
        <v>2066</v>
      </c>
      <c r="B359" s="13"/>
      <c r="C359" s="46" t="s">
        <v>320</v>
      </c>
      <c r="D359" s="22"/>
      <c r="E359" s="22"/>
      <c r="F359" s="22"/>
      <c r="G359" s="22"/>
    </row>
    <row r="360" spans="1:7" ht="15.75" customHeight="1">
      <c r="A360" s="11" t="s">
        <v>2068</v>
      </c>
      <c r="B360" s="17"/>
      <c r="C360" s="46" t="s">
        <v>65</v>
      </c>
      <c r="D360" s="22"/>
      <c r="E360" s="22"/>
      <c r="F360" s="22"/>
      <c r="G360" s="22"/>
    </row>
    <row r="361" spans="1:7" ht="15.75" customHeight="1">
      <c r="A361" s="11" t="s">
        <v>2072</v>
      </c>
      <c r="B361" s="17"/>
      <c r="C361" s="46" t="s">
        <v>65</v>
      </c>
      <c r="D361" s="22"/>
      <c r="E361" s="22"/>
      <c r="F361" s="22"/>
      <c r="G361" s="22"/>
    </row>
    <row r="362" spans="1:7" ht="15.75" hidden="1" customHeight="1">
      <c r="A362" s="11" t="s">
        <v>2076</v>
      </c>
      <c r="B362" s="13" t="s">
        <v>2080</v>
      </c>
      <c r="C362" s="13" t="s">
        <v>96</v>
      </c>
      <c r="D362" s="22"/>
      <c r="E362" s="22"/>
      <c r="F362" s="22"/>
      <c r="G362" s="22"/>
    </row>
    <row r="363" spans="1:7" ht="15.75" hidden="1" customHeight="1">
      <c r="A363" s="11" t="s">
        <v>2081</v>
      </c>
      <c r="B363" s="13" t="s">
        <v>2080</v>
      </c>
      <c r="C363" s="13" t="s">
        <v>96</v>
      </c>
      <c r="D363" s="22"/>
      <c r="E363" s="22"/>
      <c r="F363" s="22"/>
      <c r="G363" s="22"/>
    </row>
    <row r="364" spans="1:7" ht="15.75" hidden="1" customHeight="1">
      <c r="A364" s="11" t="s">
        <v>2083</v>
      </c>
      <c r="B364" s="13" t="s">
        <v>2080</v>
      </c>
      <c r="C364" s="13" t="s">
        <v>96</v>
      </c>
      <c r="D364" s="22"/>
      <c r="E364" s="22"/>
      <c r="F364" s="22"/>
      <c r="G364" s="22"/>
    </row>
    <row r="365" spans="1:7" ht="15.75" hidden="1" customHeight="1">
      <c r="A365" s="11" t="s">
        <v>2086</v>
      </c>
      <c r="B365" s="17" t="s">
        <v>2088</v>
      </c>
      <c r="C365" s="13" t="s">
        <v>96</v>
      </c>
      <c r="D365" s="22"/>
      <c r="E365" s="22"/>
      <c r="F365" s="22"/>
      <c r="G365" s="22"/>
    </row>
    <row r="366" spans="1:7" ht="15.75" hidden="1" customHeight="1">
      <c r="A366" s="11" t="s">
        <v>2089</v>
      </c>
      <c r="B366" s="17" t="s">
        <v>2088</v>
      </c>
      <c r="C366" s="13" t="s">
        <v>96</v>
      </c>
      <c r="D366" s="22"/>
      <c r="E366" s="22"/>
      <c r="F366" s="22"/>
      <c r="G366" s="22"/>
    </row>
    <row r="367" spans="1:7" ht="15.75" hidden="1" customHeight="1">
      <c r="A367" s="11" t="s">
        <v>2091</v>
      </c>
      <c r="B367" s="17" t="s">
        <v>2088</v>
      </c>
      <c r="C367" s="13" t="s">
        <v>96</v>
      </c>
      <c r="D367" s="22"/>
      <c r="E367" s="22"/>
      <c r="F367" s="22"/>
      <c r="G367" s="22"/>
    </row>
    <row r="368" spans="1:7" ht="15.75" hidden="1" customHeight="1">
      <c r="A368" s="11" t="s">
        <v>2093</v>
      </c>
      <c r="B368" s="13" t="s">
        <v>2080</v>
      </c>
      <c r="C368" s="13" t="s">
        <v>96</v>
      </c>
      <c r="D368" s="22"/>
      <c r="E368" s="22"/>
      <c r="F368" s="22"/>
      <c r="G368" s="22"/>
    </row>
    <row r="369" spans="1:7" ht="15.75" hidden="1" customHeight="1">
      <c r="A369" s="11" t="s">
        <v>2095</v>
      </c>
      <c r="B369" s="13" t="s">
        <v>2080</v>
      </c>
      <c r="C369" s="13" t="s">
        <v>96</v>
      </c>
      <c r="D369" s="22"/>
      <c r="E369" s="22"/>
      <c r="F369" s="22"/>
      <c r="G369" s="22"/>
    </row>
    <row r="370" spans="1:7" ht="15.75" hidden="1" customHeight="1">
      <c r="A370" s="11" t="s">
        <v>2098</v>
      </c>
      <c r="B370" s="13" t="s">
        <v>2080</v>
      </c>
      <c r="C370" s="13" t="s">
        <v>96</v>
      </c>
      <c r="D370" s="22"/>
      <c r="E370" s="22"/>
      <c r="F370" s="22"/>
      <c r="G370" s="22"/>
    </row>
    <row r="371" spans="1:7" ht="15.75" hidden="1" customHeight="1">
      <c r="A371" s="11" t="s">
        <v>2101</v>
      </c>
      <c r="B371" s="13" t="s">
        <v>2080</v>
      </c>
      <c r="C371" s="13" t="s">
        <v>96</v>
      </c>
      <c r="D371" s="22"/>
      <c r="E371" s="22"/>
      <c r="F371" s="22"/>
      <c r="G371" s="22"/>
    </row>
    <row r="372" spans="1:7" ht="15.75" hidden="1" customHeight="1">
      <c r="A372" s="11" t="s">
        <v>2103</v>
      </c>
      <c r="B372" s="13" t="s">
        <v>2080</v>
      </c>
      <c r="C372" s="13" t="s">
        <v>138</v>
      </c>
      <c r="D372" s="22"/>
      <c r="E372" s="22"/>
      <c r="F372" s="22"/>
      <c r="G372" s="22"/>
    </row>
    <row r="373" spans="1:7" ht="15.75" hidden="1" customHeight="1">
      <c r="A373" s="11" t="s">
        <v>2107</v>
      </c>
      <c r="B373" s="13" t="s">
        <v>2111</v>
      </c>
      <c r="C373" s="13" t="s">
        <v>96</v>
      </c>
      <c r="D373" s="22"/>
      <c r="E373" s="22"/>
      <c r="F373" s="22"/>
      <c r="G373" s="22"/>
    </row>
    <row r="374" spans="1:7" ht="15.75" hidden="1" customHeight="1">
      <c r="A374" s="11" t="s">
        <v>2112</v>
      </c>
      <c r="B374" s="13" t="s">
        <v>2111</v>
      </c>
      <c r="C374" s="13" t="s">
        <v>96</v>
      </c>
      <c r="D374" s="22"/>
      <c r="E374" s="22"/>
      <c r="F374" s="22"/>
      <c r="G374" s="22"/>
    </row>
    <row r="375" spans="1:7" ht="15.75" hidden="1" customHeight="1">
      <c r="A375" s="11" t="s">
        <v>2116</v>
      </c>
      <c r="B375" s="17" t="s">
        <v>2120</v>
      </c>
      <c r="C375" s="13" t="s">
        <v>96</v>
      </c>
      <c r="D375" s="22"/>
      <c r="E375" s="22"/>
      <c r="F375" s="22"/>
      <c r="G375" s="22"/>
    </row>
    <row r="376" spans="1:7" ht="15.75" hidden="1" customHeight="1">
      <c r="A376" s="11" t="s">
        <v>2121</v>
      </c>
      <c r="B376" s="13" t="s">
        <v>2125</v>
      </c>
      <c r="C376" s="36" t="s">
        <v>96</v>
      </c>
      <c r="D376" s="22"/>
      <c r="E376" s="22"/>
      <c r="F376" s="22"/>
      <c r="G376" s="22"/>
    </row>
    <row r="377" spans="1:7" ht="15.75" hidden="1" customHeight="1">
      <c r="A377" s="11" t="s">
        <v>2127</v>
      </c>
      <c r="B377" s="13" t="s">
        <v>2125</v>
      </c>
      <c r="C377" s="13" t="s">
        <v>138</v>
      </c>
      <c r="D377" s="22"/>
      <c r="E377" s="22"/>
      <c r="F377" s="22"/>
      <c r="G377" s="22"/>
    </row>
    <row r="378" spans="1:7" ht="15.75" hidden="1" customHeight="1">
      <c r="A378" s="11" t="s">
        <v>2130</v>
      </c>
      <c r="B378" s="13" t="s">
        <v>2125</v>
      </c>
      <c r="C378" s="98" t="s">
        <v>96</v>
      </c>
      <c r="D378" s="22"/>
      <c r="E378" s="22"/>
      <c r="F378" s="22"/>
      <c r="G378" s="22"/>
    </row>
    <row r="379" spans="1:7" ht="15.75" hidden="1" customHeight="1">
      <c r="A379" s="11" t="s">
        <v>2133</v>
      </c>
      <c r="B379" s="13" t="s">
        <v>2125</v>
      </c>
      <c r="C379" s="13" t="s">
        <v>96</v>
      </c>
      <c r="D379" s="22"/>
      <c r="E379" s="22"/>
      <c r="F379" s="22"/>
      <c r="G379" s="22"/>
    </row>
    <row r="380" spans="1:7" ht="15.75" hidden="1" customHeight="1">
      <c r="A380" s="11" t="s">
        <v>2136</v>
      </c>
      <c r="B380" s="13" t="s">
        <v>2139</v>
      </c>
      <c r="C380" s="13" t="s">
        <v>96</v>
      </c>
      <c r="D380" s="22"/>
      <c r="E380" s="22"/>
      <c r="F380" s="22"/>
      <c r="G380" s="22"/>
    </row>
    <row r="381" spans="1:7" ht="15.75" customHeight="1">
      <c r="A381" s="11" t="s">
        <v>2140</v>
      </c>
      <c r="B381" s="13"/>
      <c r="C381" s="46" t="s">
        <v>65</v>
      </c>
      <c r="D381" s="22"/>
      <c r="E381" s="22"/>
      <c r="F381" s="22"/>
      <c r="G381" s="22"/>
    </row>
    <row r="382" spans="1:7" ht="15.75" hidden="1" customHeight="1">
      <c r="A382" s="11" t="s">
        <v>2144</v>
      </c>
      <c r="B382" s="13" t="s">
        <v>2139</v>
      </c>
      <c r="C382" s="13" t="s">
        <v>96</v>
      </c>
      <c r="D382" s="22"/>
      <c r="E382" s="22"/>
      <c r="F382" s="22"/>
      <c r="G382" s="22"/>
    </row>
    <row r="383" spans="1:7" ht="15.75" hidden="1" customHeight="1">
      <c r="A383" s="11" t="s">
        <v>2148</v>
      </c>
      <c r="B383" s="13" t="s">
        <v>2139</v>
      </c>
      <c r="C383" s="13" t="s">
        <v>96</v>
      </c>
      <c r="D383" s="22"/>
      <c r="E383" s="22"/>
      <c r="F383" s="22"/>
      <c r="G383" s="22"/>
    </row>
    <row r="384" spans="1:7" ht="15.75" hidden="1" customHeight="1">
      <c r="A384" s="11" t="s">
        <v>2151</v>
      </c>
      <c r="B384" s="13" t="s">
        <v>2139</v>
      </c>
      <c r="C384" s="13" t="s">
        <v>96</v>
      </c>
      <c r="D384" s="22"/>
      <c r="E384" s="22"/>
      <c r="F384" s="22"/>
      <c r="G384" s="22"/>
    </row>
    <row r="385" spans="1:7" ht="15.75" hidden="1" customHeight="1">
      <c r="A385" s="11" t="s">
        <v>2155</v>
      </c>
      <c r="B385" s="13" t="s">
        <v>2158</v>
      </c>
      <c r="C385" s="13" t="s">
        <v>96</v>
      </c>
      <c r="D385" s="22"/>
      <c r="E385" s="22"/>
      <c r="F385" s="22"/>
      <c r="G385" s="22"/>
    </row>
    <row r="386" spans="1:7" ht="15.75" hidden="1" customHeight="1">
      <c r="A386" s="11" t="s">
        <v>2159</v>
      </c>
      <c r="B386" s="13" t="s">
        <v>2158</v>
      </c>
      <c r="C386" s="13" t="s">
        <v>96</v>
      </c>
      <c r="D386" s="22"/>
      <c r="E386" s="22"/>
      <c r="F386" s="22"/>
      <c r="G386" s="22"/>
    </row>
    <row r="387" spans="1:7" ht="15.75" hidden="1" customHeight="1">
      <c r="A387" s="11" t="s">
        <v>2163</v>
      </c>
      <c r="B387" s="17" t="s">
        <v>2167</v>
      </c>
      <c r="C387" s="13" t="s">
        <v>96</v>
      </c>
      <c r="D387" s="22"/>
      <c r="E387" s="22"/>
      <c r="F387" s="22"/>
      <c r="G387" s="22"/>
    </row>
    <row r="388" spans="1:7" ht="15.75" customHeight="1">
      <c r="A388" s="11" t="s">
        <v>2168</v>
      </c>
      <c r="B388" s="17"/>
      <c r="C388" s="13" t="s">
        <v>403</v>
      </c>
      <c r="D388" s="22"/>
      <c r="E388" s="22"/>
      <c r="F388" s="22"/>
      <c r="G388" s="22"/>
    </row>
    <row r="389" spans="1:7" ht="15.75" customHeight="1">
      <c r="A389" s="11" t="s">
        <v>2173</v>
      </c>
      <c r="B389" s="141"/>
      <c r="C389" s="13" t="s">
        <v>403</v>
      </c>
      <c r="D389" s="143"/>
      <c r="E389" s="143"/>
      <c r="F389" s="143"/>
      <c r="G389" s="143"/>
    </row>
    <row r="390" spans="1:7" ht="15.75" hidden="1" customHeight="1">
      <c r="A390" s="11" t="s">
        <v>2176</v>
      </c>
      <c r="B390" s="13" t="s">
        <v>2158</v>
      </c>
      <c r="C390" s="13" t="s">
        <v>96</v>
      </c>
      <c r="D390" s="22"/>
      <c r="E390" s="22"/>
      <c r="F390" s="22"/>
      <c r="G390" s="22"/>
    </row>
    <row r="391" spans="1:7" ht="15.75" hidden="1" customHeight="1">
      <c r="A391" s="11" t="s">
        <v>2179</v>
      </c>
      <c r="B391" s="13" t="s">
        <v>2158</v>
      </c>
      <c r="C391" s="13" t="s">
        <v>96</v>
      </c>
      <c r="D391" s="22"/>
      <c r="E391" s="22"/>
      <c r="F391" s="22"/>
      <c r="G391" s="22"/>
    </row>
    <row r="392" spans="1:7" ht="15.75" hidden="1" customHeight="1">
      <c r="A392" s="11" t="s">
        <v>2182</v>
      </c>
      <c r="B392" s="2568" t="s">
        <v>9511</v>
      </c>
      <c r="C392" s="13" t="s">
        <v>96</v>
      </c>
      <c r="D392" s="22"/>
      <c r="E392" s="22"/>
      <c r="F392" s="22"/>
      <c r="G392" s="22"/>
    </row>
    <row r="393" spans="1:7" ht="15.75" hidden="1" customHeight="1">
      <c r="A393" s="11" t="s">
        <v>2187</v>
      </c>
      <c r="B393" s="2567" t="s">
        <v>9511</v>
      </c>
      <c r="C393" s="13" t="s">
        <v>96</v>
      </c>
      <c r="D393" s="22"/>
      <c r="E393" s="22"/>
      <c r="F393" s="22"/>
      <c r="G393" s="22"/>
    </row>
    <row r="394" spans="1:7" ht="15.75" hidden="1" customHeight="1">
      <c r="A394" s="11" t="s">
        <v>2191</v>
      </c>
      <c r="B394" s="13" t="s">
        <v>2158</v>
      </c>
      <c r="C394" s="13" t="s">
        <v>96</v>
      </c>
      <c r="D394" s="22"/>
      <c r="E394" s="22"/>
      <c r="F394" s="22"/>
      <c r="G394" s="22"/>
    </row>
    <row r="395" spans="1:7" ht="15.75" customHeight="1">
      <c r="A395" s="11" t="s">
        <v>2195</v>
      </c>
      <c r="B395" s="13"/>
      <c r="C395" s="13" t="s">
        <v>403</v>
      </c>
      <c r="D395" s="22"/>
      <c r="E395" s="22"/>
      <c r="F395" s="22"/>
      <c r="G395" s="22"/>
    </row>
    <row r="396" spans="1:7" ht="15.75" customHeight="1">
      <c r="A396" s="11" t="s">
        <v>2199</v>
      </c>
      <c r="B396" s="13"/>
      <c r="C396" s="36" t="s">
        <v>403</v>
      </c>
      <c r="D396" s="22"/>
      <c r="E396" s="22"/>
      <c r="F396" s="22"/>
      <c r="G396" s="22"/>
    </row>
    <row r="397" spans="1:7" ht="15.75" customHeight="1">
      <c r="A397" s="11" t="s">
        <v>2203</v>
      </c>
      <c r="B397" s="13"/>
      <c r="C397" s="36" t="s">
        <v>65</v>
      </c>
      <c r="D397" s="22"/>
      <c r="E397" s="22"/>
      <c r="F397" s="22"/>
      <c r="G397" s="22"/>
    </row>
    <row r="398" spans="1:7" ht="15.75" hidden="1" customHeight="1">
      <c r="A398" s="11" t="s">
        <v>2208</v>
      </c>
      <c r="B398" s="2571" t="s">
        <v>9511</v>
      </c>
      <c r="C398" s="13" t="s">
        <v>96</v>
      </c>
      <c r="D398" s="22"/>
      <c r="E398" s="22"/>
      <c r="F398" s="22"/>
      <c r="G398" s="22"/>
    </row>
    <row r="399" spans="1:7" ht="15.75" hidden="1" customHeight="1">
      <c r="A399" s="11" t="s">
        <v>34</v>
      </c>
      <c r="B399" s="2569" t="s">
        <v>9511</v>
      </c>
      <c r="C399" s="44" t="s">
        <v>96</v>
      </c>
      <c r="D399" s="22"/>
      <c r="E399" s="22"/>
      <c r="F399" s="22"/>
      <c r="G399" s="22"/>
    </row>
    <row r="400" spans="1:7" ht="15.75" customHeight="1">
      <c r="A400" s="11" t="s">
        <v>2214</v>
      </c>
      <c r="B400" s="13"/>
      <c r="C400" s="13" t="s">
        <v>403</v>
      </c>
      <c r="D400" s="22"/>
      <c r="E400" s="22"/>
      <c r="F400" s="22"/>
      <c r="G400" s="22"/>
    </row>
    <row r="401" spans="1:7" ht="15.75" customHeight="1">
      <c r="A401" s="11" t="s">
        <v>2217</v>
      </c>
      <c r="B401" s="13"/>
      <c r="C401" s="36" t="s">
        <v>403</v>
      </c>
      <c r="D401" s="22"/>
      <c r="E401" s="22"/>
      <c r="F401" s="22"/>
      <c r="G401" s="22"/>
    </row>
    <row r="402" spans="1:7" ht="15.75" hidden="1" customHeight="1">
      <c r="A402" s="11" t="s">
        <v>2220</v>
      </c>
      <c r="B402" s="2570" t="s">
        <v>9511</v>
      </c>
      <c r="C402" s="13" t="s">
        <v>96</v>
      </c>
      <c r="D402" s="22"/>
      <c r="E402" s="22"/>
      <c r="F402" s="22"/>
      <c r="G402" s="22"/>
    </row>
    <row r="403" spans="1:7" ht="15.75" customHeight="1">
      <c r="A403" s="11" t="s">
        <v>2223</v>
      </c>
      <c r="B403" s="13"/>
      <c r="C403" s="13" t="s">
        <v>403</v>
      </c>
      <c r="D403" s="22"/>
      <c r="E403" s="22"/>
      <c r="F403" s="22"/>
      <c r="G403" s="22"/>
    </row>
    <row r="404" spans="1:7" ht="15.75" customHeight="1">
      <c r="A404" s="11" t="s">
        <v>2228</v>
      </c>
      <c r="B404" s="13"/>
      <c r="C404" s="13" t="s">
        <v>403</v>
      </c>
      <c r="D404" s="22"/>
      <c r="E404" s="22"/>
      <c r="F404" s="22"/>
      <c r="G404" s="22"/>
    </row>
    <row r="405" spans="1:7" ht="15.75" customHeight="1">
      <c r="A405" s="11" t="s">
        <v>2230</v>
      </c>
      <c r="B405" s="13"/>
      <c r="C405" s="13" t="s">
        <v>403</v>
      </c>
      <c r="D405" s="22"/>
      <c r="E405" s="22"/>
      <c r="F405" s="22"/>
      <c r="G405" s="22"/>
    </row>
    <row r="406" spans="1:7" ht="15.75" customHeight="1">
      <c r="A406" s="11" t="s">
        <v>2233</v>
      </c>
      <c r="B406" s="13"/>
      <c r="C406" s="13" t="s">
        <v>403</v>
      </c>
      <c r="D406" s="22"/>
      <c r="E406" s="22"/>
      <c r="F406" s="22"/>
      <c r="G406" s="22"/>
    </row>
    <row r="407" spans="1:7" ht="15.75" hidden="1" customHeight="1">
      <c r="A407" s="11" t="s">
        <v>2236</v>
      </c>
      <c r="B407" s="13" t="s">
        <v>2227</v>
      </c>
      <c r="C407" s="13" t="s">
        <v>96</v>
      </c>
      <c r="D407" s="22"/>
      <c r="E407" s="22"/>
      <c r="F407" s="22"/>
      <c r="G407" s="22"/>
    </row>
    <row r="408" spans="1:7" ht="15.75" customHeight="1">
      <c r="A408" s="11" t="s">
        <v>2239</v>
      </c>
      <c r="B408" s="13"/>
      <c r="C408" s="13" t="s">
        <v>403</v>
      </c>
      <c r="D408" s="22"/>
      <c r="E408" s="22"/>
      <c r="F408" s="22"/>
      <c r="G408" s="22"/>
    </row>
    <row r="409" spans="1:7" ht="15.75" customHeight="1">
      <c r="A409" s="11" t="s">
        <v>2244</v>
      </c>
      <c r="B409" s="13"/>
      <c r="C409" s="36" t="s">
        <v>403</v>
      </c>
      <c r="D409" s="22"/>
      <c r="E409" s="22"/>
      <c r="F409" s="22"/>
      <c r="G409" s="22"/>
    </row>
    <row r="410" spans="1:7" ht="15.75" customHeight="1">
      <c r="A410" s="11" t="s">
        <v>2246</v>
      </c>
      <c r="B410" s="13"/>
      <c r="C410" s="36" t="s">
        <v>403</v>
      </c>
      <c r="D410" s="22"/>
      <c r="E410" s="22"/>
      <c r="F410" s="22"/>
      <c r="G410" s="22"/>
    </row>
    <row r="411" spans="1:7" ht="15.75" customHeight="1">
      <c r="A411" s="11" t="s">
        <v>2249</v>
      </c>
      <c r="B411" s="13"/>
      <c r="C411" s="13" t="s">
        <v>403</v>
      </c>
      <c r="D411" s="22"/>
      <c r="E411" s="22"/>
      <c r="F411" s="22"/>
      <c r="G411" s="22"/>
    </row>
    <row r="412" spans="1:7" ht="15.75" customHeight="1">
      <c r="A412" s="11" t="s">
        <v>2252</v>
      </c>
      <c r="B412" s="13"/>
      <c r="C412" s="13" t="s">
        <v>403</v>
      </c>
      <c r="D412" s="22"/>
      <c r="E412" s="22"/>
      <c r="F412" s="22"/>
      <c r="G412" s="22"/>
    </row>
    <row r="413" spans="1:7" ht="15.75" customHeight="1">
      <c r="A413" s="11" t="s">
        <v>2255</v>
      </c>
      <c r="B413" s="13"/>
      <c r="C413" s="36" t="s">
        <v>65</v>
      </c>
      <c r="D413" s="22"/>
      <c r="E413" s="22"/>
      <c r="F413" s="22"/>
      <c r="G413" s="22"/>
    </row>
    <row r="414" spans="1:7" ht="15.75" hidden="1" customHeight="1">
      <c r="A414" s="11" t="s">
        <v>2260</v>
      </c>
      <c r="B414" s="13" t="s">
        <v>2258</v>
      </c>
      <c r="C414" s="13" t="s">
        <v>96</v>
      </c>
      <c r="D414" s="22"/>
      <c r="E414" s="22"/>
      <c r="F414" s="22"/>
      <c r="G414" s="22"/>
    </row>
    <row r="415" spans="1:7" ht="15.75" hidden="1" customHeight="1">
      <c r="A415" s="11" t="s">
        <v>2263</v>
      </c>
      <c r="B415" s="13" t="s">
        <v>2258</v>
      </c>
      <c r="C415" s="96" t="s">
        <v>138</v>
      </c>
      <c r="D415" s="22"/>
      <c r="E415" s="22"/>
      <c r="F415" s="22"/>
      <c r="G415" s="22"/>
    </row>
    <row r="416" spans="1:7" ht="15.75" hidden="1" customHeight="1">
      <c r="A416" s="11" t="s">
        <v>2267</v>
      </c>
      <c r="B416" s="13" t="s">
        <v>2258</v>
      </c>
      <c r="C416" s="13" t="s">
        <v>96</v>
      </c>
      <c r="D416" s="22"/>
      <c r="E416" s="22"/>
      <c r="F416" s="22"/>
      <c r="G416" s="22"/>
    </row>
    <row r="417" spans="1:7" ht="15.75" hidden="1" customHeight="1">
      <c r="A417" s="11" t="s">
        <v>2272</v>
      </c>
      <c r="B417" s="13" t="s">
        <v>2278</v>
      </c>
      <c r="C417" s="13" t="s">
        <v>96</v>
      </c>
      <c r="D417" s="22"/>
      <c r="E417" s="22"/>
      <c r="F417" s="22"/>
      <c r="G417" s="22"/>
    </row>
    <row r="418" spans="1:7" ht="15.75" hidden="1" customHeight="1">
      <c r="A418" s="11" t="s">
        <v>2279</v>
      </c>
      <c r="B418" s="13" t="s">
        <v>2283</v>
      </c>
      <c r="C418" s="13" t="s">
        <v>96</v>
      </c>
      <c r="D418" s="22"/>
      <c r="E418" s="22"/>
      <c r="F418" s="22"/>
      <c r="G418" s="22"/>
    </row>
    <row r="419" spans="1:7" ht="15.75" customHeight="1">
      <c r="A419" s="11" t="s">
        <v>717</v>
      </c>
      <c r="B419" s="2649" t="s">
        <v>9511</v>
      </c>
      <c r="C419" s="24" t="s">
        <v>76</v>
      </c>
      <c r="D419" s="22"/>
      <c r="E419" s="22"/>
      <c r="F419" s="22"/>
      <c r="G419" s="22"/>
    </row>
    <row r="420" spans="1:7" ht="15.75" hidden="1" customHeight="1">
      <c r="A420" s="11" t="s">
        <v>2287</v>
      </c>
      <c r="B420" s="13" t="s">
        <v>2283</v>
      </c>
      <c r="C420" s="13" t="s">
        <v>96</v>
      </c>
      <c r="D420" s="22"/>
      <c r="E420" s="22"/>
      <c r="F420" s="22"/>
      <c r="G420" s="22"/>
    </row>
    <row r="421" spans="1:7" ht="15.75" hidden="1" customHeight="1">
      <c r="A421" s="11" t="s">
        <v>2291</v>
      </c>
      <c r="B421" s="13" t="s">
        <v>2139</v>
      </c>
      <c r="C421" s="13" t="s">
        <v>96</v>
      </c>
      <c r="D421" s="22"/>
      <c r="E421" s="22"/>
      <c r="F421" s="22"/>
      <c r="G421" s="22"/>
    </row>
    <row r="422" spans="1:7" ht="15.75" hidden="1" customHeight="1">
      <c r="A422" s="11" t="s">
        <v>2295</v>
      </c>
      <c r="B422" s="13" t="s">
        <v>2283</v>
      </c>
      <c r="C422" s="13" t="s">
        <v>96</v>
      </c>
      <c r="D422" s="22"/>
      <c r="E422" s="22"/>
      <c r="F422" s="22"/>
      <c r="G422" s="22"/>
    </row>
    <row r="423" spans="1:7" ht="15.75" customHeight="1">
      <c r="A423" s="11" t="s">
        <v>2298</v>
      </c>
      <c r="B423" s="13"/>
      <c r="C423" s="36" t="s">
        <v>65</v>
      </c>
      <c r="D423" s="22"/>
      <c r="E423" s="22"/>
      <c r="F423" s="22"/>
      <c r="G423" s="22"/>
    </row>
    <row r="424" spans="1:7" ht="15.75" hidden="1" customHeight="1">
      <c r="A424" s="11" t="s">
        <v>1025</v>
      </c>
      <c r="B424" s="2346" t="s">
        <v>9511</v>
      </c>
      <c r="C424" s="13" t="s">
        <v>138</v>
      </c>
      <c r="D424" s="22"/>
      <c r="E424" s="22"/>
      <c r="F424" s="22"/>
      <c r="G424" s="22"/>
    </row>
    <row r="425" spans="1:7" ht="15.75" hidden="1" customHeight="1">
      <c r="A425" s="71" t="s">
        <v>2306</v>
      </c>
      <c r="B425" s="2529" t="s">
        <v>9511</v>
      </c>
      <c r="C425" s="40" t="s">
        <v>96</v>
      </c>
      <c r="D425" s="76"/>
      <c r="E425" s="76"/>
      <c r="F425" s="76"/>
      <c r="G425" s="76"/>
    </row>
    <row r="426" spans="1:7" ht="15.75" hidden="1" customHeight="1">
      <c r="A426" s="11" t="s">
        <v>2311</v>
      </c>
      <c r="B426" s="13" t="s">
        <v>2315</v>
      </c>
      <c r="C426" s="13" t="s">
        <v>101</v>
      </c>
      <c r="D426" s="22"/>
      <c r="E426" s="22"/>
      <c r="F426" s="22"/>
      <c r="G426" s="22"/>
    </row>
    <row r="427" spans="1:7" ht="15.75" hidden="1" customHeight="1">
      <c r="A427" s="11" t="s">
        <v>2316</v>
      </c>
      <c r="B427" s="13" t="s">
        <v>2315</v>
      </c>
      <c r="C427" s="13" t="s">
        <v>101</v>
      </c>
      <c r="D427" s="22"/>
      <c r="E427" s="22"/>
      <c r="F427" s="22"/>
      <c r="G427" s="22"/>
    </row>
    <row r="428" spans="1:7" ht="15.75" hidden="1" customHeight="1">
      <c r="A428" s="71" t="s">
        <v>2323</v>
      </c>
      <c r="B428" s="75" t="s">
        <v>2310</v>
      </c>
      <c r="C428" s="40" t="s">
        <v>96</v>
      </c>
      <c r="D428" s="76"/>
      <c r="E428" s="76"/>
      <c r="F428" s="76"/>
      <c r="G428" s="76"/>
    </row>
    <row r="429" spans="1:7" ht="15.75" hidden="1" customHeight="1">
      <c r="A429" s="11" t="s">
        <v>2328</v>
      </c>
      <c r="B429" s="2637" t="s">
        <v>9516</v>
      </c>
      <c r="C429" s="13" t="s">
        <v>96</v>
      </c>
      <c r="D429" s="22"/>
      <c r="E429" s="22"/>
      <c r="F429" s="22"/>
      <c r="G429" s="22"/>
    </row>
    <row r="430" spans="1:7" ht="15.75" hidden="1" customHeight="1">
      <c r="A430" s="11" t="s">
        <v>2335</v>
      </c>
      <c r="B430" s="1562" t="s">
        <v>9513</v>
      </c>
      <c r="C430" s="13" t="s">
        <v>96</v>
      </c>
      <c r="D430" s="22"/>
      <c r="E430" s="22"/>
      <c r="F430" s="22"/>
      <c r="G430" s="22"/>
    </row>
    <row r="431" spans="1:7" ht="15.75" customHeight="1">
      <c r="A431" s="11" t="s">
        <v>2340</v>
      </c>
      <c r="B431" s="13"/>
      <c r="C431" s="13" t="s">
        <v>76</v>
      </c>
      <c r="D431" s="22"/>
      <c r="E431" s="22"/>
      <c r="F431" s="22"/>
      <c r="G431" s="22"/>
    </row>
    <row r="432" spans="1:7" ht="15.75" customHeight="1">
      <c r="A432" s="11" t="s">
        <v>2344</v>
      </c>
      <c r="B432" s="13"/>
      <c r="C432" s="24" t="s">
        <v>76</v>
      </c>
      <c r="D432" s="22"/>
      <c r="E432" s="22"/>
      <c r="F432" s="22"/>
      <c r="G432" s="22"/>
    </row>
    <row r="433" spans="1:7" ht="15.75" hidden="1" customHeight="1">
      <c r="A433" s="11" t="s">
        <v>2347</v>
      </c>
      <c r="B433" s="13" t="s">
        <v>1719</v>
      </c>
      <c r="C433" s="13" t="s">
        <v>101</v>
      </c>
      <c r="D433" s="22"/>
      <c r="E433" s="22"/>
      <c r="F433" s="22"/>
      <c r="G433" s="22"/>
    </row>
    <row r="434" spans="1:7" ht="15.75" hidden="1" customHeight="1">
      <c r="A434" s="11" t="s">
        <v>2351</v>
      </c>
      <c r="B434" s="13" t="s">
        <v>1719</v>
      </c>
      <c r="C434" s="13" t="s">
        <v>96</v>
      </c>
      <c r="D434" s="22"/>
      <c r="E434" s="22"/>
      <c r="F434" s="22"/>
      <c r="G434" s="22"/>
    </row>
    <row r="435" spans="1:7" ht="15.75" hidden="1" customHeight="1">
      <c r="A435" s="11" t="s">
        <v>2354</v>
      </c>
      <c r="B435" s="13" t="s">
        <v>1719</v>
      </c>
      <c r="C435" s="13" t="s">
        <v>96</v>
      </c>
      <c r="D435" s="22"/>
      <c r="E435" s="22"/>
      <c r="F435" s="22"/>
      <c r="G435" s="22"/>
    </row>
    <row r="436" spans="1:7" ht="15.75" hidden="1" customHeight="1">
      <c r="A436" s="11" t="s">
        <v>2357</v>
      </c>
      <c r="B436" s="13" t="s">
        <v>1719</v>
      </c>
      <c r="C436" s="13" t="s">
        <v>96</v>
      </c>
      <c r="D436" s="22"/>
      <c r="E436" s="22"/>
      <c r="F436" s="22"/>
      <c r="G436" s="22"/>
    </row>
    <row r="437" spans="1:7" ht="15.75" hidden="1" customHeight="1">
      <c r="A437" s="11" t="s">
        <v>2360</v>
      </c>
      <c r="B437" s="13" t="s">
        <v>1719</v>
      </c>
      <c r="C437" s="13" t="s">
        <v>96</v>
      </c>
      <c r="D437" s="22"/>
      <c r="E437" s="22"/>
      <c r="F437" s="22"/>
      <c r="G437" s="22"/>
    </row>
    <row r="438" spans="1:7" ht="15.75" hidden="1" customHeight="1">
      <c r="A438" s="11" t="s">
        <v>2364</v>
      </c>
      <c r="B438" s="13" t="s">
        <v>1719</v>
      </c>
      <c r="C438" s="13" t="s">
        <v>96</v>
      </c>
      <c r="D438" s="22"/>
      <c r="E438" s="22"/>
      <c r="F438" s="22"/>
      <c r="G438" s="22"/>
    </row>
    <row r="439" spans="1:7" ht="15.75" hidden="1" customHeight="1">
      <c r="A439" s="11" t="s">
        <v>2368</v>
      </c>
      <c r="B439" s="13" t="s">
        <v>2371</v>
      </c>
      <c r="C439" s="13" t="s">
        <v>96</v>
      </c>
      <c r="D439" s="22"/>
      <c r="E439" s="22"/>
      <c r="F439" s="22"/>
      <c r="G439" s="22"/>
    </row>
    <row r="440" spans="1:7" ht="15.75" hidden="1" customHeight="1">
      <c r="A440" s="11" t="s">
        <v>2372</v>
      </c>
      <c r="B440" s="13" t="s">
        <v>2315</v>
      </c>
      <c r="C440" s="13" t="s">
        <v>96</v>
      </c>
      <c r="D440" s="22"/>
      <c r="E440" s="22"/>
      <c r="F440" s="22"/>
      <c r="G440" s="22"/>
    </row>
    <row r="441" spans="1:7" ht="15.75" customHeight="1">
      <c r="A441" s="11" t="s">
        <v>2376</v>
      </c>
      <c r="B441" s="13"/>
      <c r="C441" s="13" t="s">
        <v>65</v>
      </c>
      <c r="D441" s="22"/>
      <c r="E441" s="22"/>
      <c r="F441" s="22"/>
      <c r="G441" s="22"/>
    </row>
    <row r="442" spans="1:7" ht="15.75" hidden="1" customHeight="1">
      <c r="A442" s="11" t="s">
        <v>2380</v>
      </c>
      <c r="B442" s="13" t="s">
        <v>2315</v>
      </c>
      <c r="C442" s="13" t="s">
        <v>96</v>
      </c>
      <c r="D442" s="22"/>
      <c r="E442" s="22"/>
      <c r="F442" s="22"/>
      <c r="G442" s="22"/>
    </row>
    <row r="443" spans="1:7" ht="15.75" hidden="1" customHeight="1">
      <c r="A443" s="11" t="s">
        <v>2386</v>
      </c>
      <c r="B443" s="13" t="s">
        <v>2392</v>
      </c>
      <c r="C443" s="13" t="s">
        <v>96</v>
      </c>
      <c r="D443" s="22"/>
      <c r="E443" s="22"/>
      <c r="F443" s="22"/>
      <c r="G443" s="22"/>
    </row>
    <row r="444" spans="1:7" ht="15.75" hidden="1" customHeight="1">
      <c r="A444" s="11" t="s">
        <v>2395</v>
      </c>
      <c r="B444" s="13"/>
      <c r="C444" s="13" t="s">
        <v>96</v>
      </c>
      <c r="D444" s="22"/>
      <c r="E444" s="22"/>
      <c r="F444" s="22"/>
      <c r="G444" s="22"/>
    </row>
    <row r="445" spans="1:7" ht="15.75" hidden="1" customHeight="1">
      <c r="A445" s="11" t="s">
        <v>2402</v>
      </c>
      <c r="B445" s="13" t="s">
        <v>2406</v>
      </c>
      <c r="C445" s="13" t="s">
        <v>96</v>
      </c>
      <c r="D445" s="22"/>
      <c r="E445" s="22"/>
      <c r="F445" s="22"/>
      <c r="G445" s="22"/>
    </row>
    <row r="446" spans="1:7" ht="15.75" hidden="1" customHeight="1">
      <c r="A446" s="11" t="s">
        <v>2410</v>
      </c>
      <c r="B446" s="2512" t="s">
        <v>4639</v>
      </c>
      <c r="C446" s="13" t="s">
        <v>96</v>
      </c>
      <c r="D446" s="22"/>
      <c r="E446" s="22"/>
      <c r="F446" s="22"/>
      <c r="G446" s="22"/>
    </row>
    <row r="447" spans="1:7" ht="15.75" hidden="1" customHeight="1">
      <c r="A447" s="11" t="s">
        <v>2415</v>
      </c>
      <c r="B447" s="13" t="s">
        <v>2392</v>
      </c>
      <c r="C447" s="13" t="s">
        <v>96</v>
      </c>
      <c r="D447" s="22"/>
      <c r="E447" s="22"/>
      <c r="F447" s="22"/>
      <c r="G447" s="22"/>
    </row>
    <row r="448" spans="1:7" ht="15.75" customHeight="1">
      <c r="A448" s="11" t="s">
        <v>2420</v>
      </c>
      <c r="B448" s="13"/>
      <c r="C448" s="13" t="s">
        <v>65</v>
      </c>
      <c r="D448" s="22"/>
      <c r="E448" s="22"/>
      <c r="F448" s="22"/>
      <c r="G448" s="22"/>
    </row>
    <row r="449" spans="1:7" ht="15.75" hidden="1" customHeight="1">
      <c r="A449" s="11" t="s">
        <v>2426</v>
      </c>
      <c r="B449" s="13" t="s">
        <v>2424</v>
      </c>
      <c r="C449" s="13" t="s">
        <v>96</v>
      </c>
      <c r="D449" s="22"/>
      <c r="E449" s="22"/>
      <c r="F449" s="22"/>
      <c r="G449" s="22"/>
    </row>
    <row r="450" spans="1:7" ht="15.75" hidden="1" customHeight="1">
      <c r="A450" s="11" t="s">
        <v>2431</v>
      </c>
      <c r="B450" s="17" t="s">
        <v>2434</v>
      </c>
      <c r="C450" s="13" t="s">
        <v>96</v>
      </c>
      <c r="D450" s="22"/>
      <c r="E450" s="22"/>
      <c r="F450" s="22"/>
      <c r="G450" s="22"/>
    </row>
    <row r="451" spans="1:7" ht="15.75" hidden="1" customHeight="1">
      <c r="A451" s="11" t="s">
        <v>2436</v>
      </c>
      <c r="B451" s="13" t="s">
        <v>2392</v>
      </c>
      <c r="C451" s="13" t="s">
        <v>96</v>
      </c>
      <c r="D451" s="22"/>
      <c r="E451" s="22"/>
      <c r="F451" s="22"/>
      <c r="G451" s="22"/>
    </row>
    <row r="452" spans="1:7" ht="15.75" hidden="1" customHeight="1">
      <c r="A452" s="11" t="s">
        <v>2440</v>
      </c>
      <c r="B452" s="13" t="s">
        <v>2392</v>
      </c>
      <c r="C452" s="13" t="s">
        <v>96</v>
      </c>
      <c r="D452" s="22"/>
      <c r="E452" s="22"/>
      <c r="F452" s="22"/>
      <c r="G452" s="22"/>
    </row>
    <row r="453" spans="1:7" ht="15.75" hidden="1" customHeight="1">
      <c r="A453" s="11" t="s">
        <v>917</v>
      </c>
      <c r="B453" s="13" t="s">
        <v>2446</v>
      </c>
      <c r="C453" s="13" t="s">
        <v>96</v>
      </c>
      <c r="D453" s="22"/>
      <c r="E453" s="22"/>
      <c r="F453" s="22"/>
      <c r="G453" s="22"/>
    </row>
    <row r="454" spans="1:7" ht="15.75" hidden="1" customHeight="1">
      <c r="A454" s="11" t="s">
        <v>2447</v>
      </c>
      <c r="B454" s="13" t="s">
        <v>2392</v>
      </c>
      <c r="C454" s="13" t="s">
        <v>96</v>
      </c>
      <c r="D454" s="22"/>
      <c r="E454" s="22"/>
      <c r="F454" s="22"/>
      <c r="G454" s="22"/>
    </row>
    <row r="455" spans="1:7" ht="15.75" hidden="1" customHeight="1">
      <c r="A455" s="11" t="s">
        <v>2451</v>
      </c>
      <c r="B455" s="13" t="s">
        <v>2392</v>
      </c>
      <c r="C455" s="13" t="s">
        <v>96</v>
      </c>
      <c r="D455" s="22"/>
      <c r="E455" s="22"/>
      <c r="F455" s="22"/>
      <c r="G455" s="22"/>
    </row>
    <row r="456" spans="1:7" ht="15.75" hidden="1" customHeight="1">
      <c r="A456" s="11" t="s">
        <v>2454</v>
      </c>
      <c r="B456" s="13" t="s">
        <v>2392</v>
      </c>
      <c r="C456" s="13" t="s">
        <v>96</v>
      </c>
      <c r="D456" s="22"/>
      <c r="E456" s="22"/>
      <c r="F456" s="22"/>
      <c r="G456" s="22"/>
    </row>
    <row r="457" spans="1:7" ht="15.75" hidden="1" customHeight="1">
      <c r="A457" s="11" t="s">
        <v>2457</v>
      </c>
      <c r="B457" s="13" t="s">
        <v>2460</v>
      </c>
      <c r="C457" s="13" t="s">
        <v>96</v>
      </c>
      <c r="D457" s="22"/>
      <c r="E457" s="22"/>
      <c r="F457" s="22"/>
      <c r="G457" s="22"/>
    </row>
    <row r="458" spans="1:7" ht="15.75" hidden="1" customHeight="1">
      <c r="A458" s="11" t="s">
        <v>2461</v>
      </c>
      <c r="B458" s="2508" t="s">
        <v>9511</v>
      </c>
      <c r="C458" s="13" t="s">
        <v>96</v>
      </c>
      <c r="D458" s="22"/>
      <c r="E458" s="22"/>
      <c r="F458" s="22"/>
      <c r="G458" s="22"/>
    </row>
    <row r="459" spans="1:7" ht="15.75" hidden="1" customHeight="1">
      <c r="A459" s="11" t="s">
        <v>2464</v>
      </c>
      <c r="B459" s="2509" t="s">
        <v>9511</v>
      </c>
      <c r="C459" s="13" t="s">
        <v>96</v>
      </c>
      <c r="D459" s="22"/>
      <c r="E459" s="22"/>
      <c r="F459" s="22"/>
      <c r="G459" s="22"/>
    </row>
    <row r="460" spans="1:7" ht="15.75" hidden="1" customHeight="1">
      <c r="A460" s="11" t="s">
        <v>2469</v>
      </c>
      <c r="B460" s="2510" t="s">
        <v>9511</v>
      </c>
      <c r="C460" s="13" t="s">
        <v>96</v>
      </c>
      <c r="D460" s="22"/>
      <c r="E460" s="22"/>
      <c r="F460" s="22"/>
      <c r="G460" s="22"/>
    </row>
    <row r="461" spans="1:7" ht="15.75" hidden="1" customHeight="1">
      <c r="A461" s="11" t="s">
        <v>2473</v>
      </c>
      <c r="B461" s="2511" t="s">
        <v>9512</v>
      </c>
      <c r="C461" s="13" t="s">
        <v>96</v>
      </c>
      <c r="D461" s="22"/>
      <c r="E461" s="22"/>
      <c r="F461" s="22"/>
      <c r="G461" s="22"/>
    </row>
    <row r="462" spans="1:7" ht="15.75" hidden="1" customHeight="1">
      <c r="A462" s="11" t="s">
        <v>2476</v>
      </c>
      <c r="B462" s="13" t="s">
        <v>2406</v>
      </c>
      <c r="C462" s="13" t="s">
        <v>96</v>
      </c>
      <c r="D462" s="22"/>
      <c r="E462" s="22"/>
      <c r="F462" s="22"/>
      <c r="G462" s="22"/>
    </row>
    <row r="463" spans="1:7" ht="15.75" hidden="1" customHeight="1">
      <c r="A463" s="11" t="s">
        <v>2480</v>
      </c>
      <c r="B463" s="13" t="s">
        <v>2484</v>
      </c>
      <c r="C463" s="13" t="s">
        <v>96</v>
      </c>
      <c r="D463" s="22"/>
      <c r="E463" s="22"/>
      <c r="F463" s="22"/>
      <c r="G463" s="22"/>
    </row>
    <row r="464" spans="1:7" ht="15.75" hidden="1" customHeight="1">
      <c r="A464" s="11" t="s">
        <v>2485</v>
      </c>
      <c r="B464" s="13" t="s">
        <v>2484</v>
      </c>
      <c r="C464" s="13" t="s">
        <v>96</v>
      </c>
      <c r="D464" s="22"/>
      <c r="E464" s="22"/>
      <c r="F464" s="22"/>
      <c r="G464" s="22"/>
    </row>
    <row r="465" spans="1:7" ht="15.75" hidden="1" customHeight="1">
      <c r="A465" s="11" t="s">
        <v>2489</v>
      </c>
      <c r="B465" s="13" t="s">
        <v>2492</v>
      </c>
      <c r="C465" s="13" t="s">
        <v>96</v>
      </c>
      <c r="D465" s="22"/>
      <c r="E465" s="22"/>
      <c r="F465" s="22"/>
      <c r="G465" s="22"/>
    </row>
    <row r="466" spans="1:7" ht="15.75" hidden="1" customHeight="1">
      <c r="A466" s="11" t="s">
        <v>2493</v>
      </c>
      <c r="B466" s="13" t="s">
        <v>2392</v>
      </c>
      <c r="C466" s="13" t="s">
        <v>96</v>
      </c>
      <c r="D466" s="22"/>
      <c r="E466" s="22"/>
      <c r="F466" s="22"/>
      <c r="G466" s="22"/>
    </row>
    <row r="467" spans="1:7" ht="15.75" hidden="1" customHeight="1">
      <c r="A467" s="11" t="s">
        <v>2496</v>
      </c>
      <c r="B467" s="13" t="s">
        <v>2392</v>
      </c>
      <c r="C467" s="13" t="s">
        <v>96</v>
      </c>
      <c r="D467" s="22"/>
      <c r="E467" s="22"/>
      <c r="F467" s="22"/>
      <c r="G467" s="22"/>
    </row>
    <row r="468" spans="1:7" ht="15.75" hidden="1" customHeight="1">
      <c r="A468" s="11" t="s">
        <v>2502</v>
      </c>
      <c r="B468" s="13" t="s">
        <v>2506</v>
      </c>
      <c r="C468" s="13" t="s">
        <v>96</v>
      </c>
      <c r="D468" s="22"/>
      <c r="E468" s="22"/>
      <c r="F468" s="22"/>
      <c r="G468" s="22"/>
    </row>
    <row r="469" spans="1:7" ht="15.75" customHeight="1">
      <c r="A469" s="11" t="s">
        <v>2508</v>
      </c>
      <c r="B469" s="13"/>
      <c r="C469" s="36" t="s">
        <v>65</v>
      </c>
      <c r="D469" s="22"/>
      <c r="E469" s="22"/>
      <c r="F469" s="22"/>
      <c r="G469" s="22"/>
    </row>
    <row r="470" spans="1:7" ht="15.75" hidden="1" customHeight="1">
      <c r="A470" s="11" t="s">
        <v>2514</v>
      </c>
      <c r="B470" s="13" t="s">
        <v>2506</v>
      </c>
      <c r="C470" s="13" t="s">
        <v>96</v>
      </c>
      <c r="D470" s="22"/>
      <c r="E470" s="22"/>
      <c r="F470" s="22"/>
      <c r="G470" s="22"/>
    </row>
    <row r="471" spans="1:7" ht="15.75" hidden="1" customHeight="1">
      <c r="A471" s="11" t="s">
        <v>2518</v>
      </c>
      <c r="B471" s="13" t="s">
        <v>2506</v>
      </c>
      <c r="C471" s="13" t="s">
        <v>96</v>
      </c>
      <c r="D471" s="22"/>
      <c r="E471" s="22"/>
      <c r="F471" s="22"/>
      <c r="G471" s="22"/>
    </row>
    <row r="472" spans="1:7" ht="15.75" hidden="1" customHeight="1">
      <c r="A472" s="11" t="s">
        <v>2522</v>
      </c>
      <c r="B472" s="13" t="s">
        <v>2506</v>
      </c>
      <c r="C472" s="13" t="s">
        <v>96</v>
      </c>
      <c r="D472" s="22"/>
      <c r="E472" s="22"/>
      <c r="F472" s="22"/>
      <c r="G472" s="22"/>
    </row>
    <row r="473" spans="1:7" ht="15.75" customHeight="1">
      <c r="A473" s="11" t="s">
        <v>2526</v>
      </c>
      <c r="B473" s="13"/>
      <c r="C473" s="36" t="s">
        <v>65</v>
      </c>
      <c r="D473" s="22"/>
      <c r="E473" s="22"/>
      <c r="F473" s="22"/>
      <c r="G473" s="22"/>
    </row>
    <row r="474" spans="1:7" ht="15.75" hidden="1" customHeight="1">
      <c r="A474" s="11" t="s">
        <v>2533</v>
      </c>
      <c r="B474" s="13" t="s">
        <v>2506</v>
      </c>
      <c r="C474" s="13" t="s">
        <v>96</v>
      </c>
      <c r="D474" s="22"/>
      <c r="E474" s="22"/>
      <c r="F474" s="22"/>
      <c r="G474" s="22"/>
    </row>
    <row r="475" spans="1:7" ht="15.75" customHeight="1">
      <c r="A475" s="11" t="s">
        <v>2537</v>
      </c>
      <c r="B475" s="13"/>
      <c r="C475" s="13" t="s">
        <v>65</v>
      </c>
      <c r="D475" s="22"/>
      <c r="E475" s="22"/>
      <c r="F475" s="22"/>
      <c r="G475" s="22"/>
    </row>
    <row r="476" spans="1:7" ht="15.75" customHeight="1">
      <c r="A476" s="11" t="s">
        <v>2542</v>
      </c>
      <c r="B476" s="13"/>
      <c r="C476" s="13" t="s">
        <v>65</v>
      </c>
      <c r="D476" s="22"/>
      <c r="E476" s="22"/>
      <c r="F476" s="22"/>
      <c r="G476" s="22"/>
    </row>
    <row r="477" spans="1:7" ht="15.75" customHeight="1">
      <c r="A477" s="11" t="s">
        <v>2545</v>
      </c>
      <c r="B477" s="13"/>
      <c r="C477" s="13" t="s">
        <v>65</v>
      </c>
      <c r="D477" s="22"/>
      <c r="E477" s="22"/>
      <c r="F477" s="22"/>
      <c r="G477" s="22"/>
    </row>
    <row r="478" spans="1:7" ht="15.75" customHeight="1">
      <c r="A478" s="11" t="s">
        <v>2547</v>
      </c>
      <c r="B478" s="13"/>
      <c r="C478" s="36" t="s">
        <v>65</v>
      </c>
      <c r="D478" s="22"/>
      <c r="E478" s="22"/>
      <c r="F478" s="22"/>
      <c r="G478" s="22"/>
    </row>
    <row r="479" spans="1:7" ht="15.75" hidden="1" customHeight="1">
      <c r="A479" s="11" t="s">
        <v>2550</v>
      </c>
      <c r="B479" s="13" t="s">
        <v>2506</v>
      </c>
      <c r="C479" s="13" t="s">
        <v>96</v>
      </c>
      <c r="D479" s="22"/>
      <c r="E479" s="22"/>
      <c r="F479" s="22"/>
      <c r="G479" s="22"/>
    </row>
    <row r="480" spans="1:7" ht="15.75" hidden="1" customHeight="1">
      <c r="A480" s="11" t="s">
        <v>2555</v>
      </c>
      <c r="B480" s="13" t="s">
        <v>2506</v>
      </c>
      <c r="C480" s="13" t="s">
        <v>96</v>
      </c>
      <c r="D480" s="22"/>
      <c r="E480" s="22"/>
      <c r="F480" s="22"/>
      <c r="G480" s="22"/>
    </row>
    <row r="481" spans="1:7" ht="15.75" hidden="1" customHeight="1">
      <c r="A481" s="11" t="s">
        <v>2558</v>
      </c>
      <c r="B481" s="13" t="s">
        <v>2506</v>
      </c>
      <c r="C481" s="13" t="s">
        <v>96</v>
      </c>
      <c r="D481" s="22"/>
      <c r="E481" s="22"/>
      <c r="F481" s="22"/>
      <c r="G481" s="22"/>
    </row>
    <row r="482" spans="1:7" ht="15.75" hidden="1" customHeight="1">
      <c r="A482" s="11" t="s">
        <v>2561</v>
      </c>
      <c r="B482" s="13" t="s">
        <v>2506</v>
      </c>
      <c r="C482" s="13" t="s">
        <v>96</v>
      </c>
      <c r="D482" s="22"/>
      <c r="E482" s="22"/>
      <c r="F482" s="22"/>
      <c r="G482" s="22"/>
    </row>
    <row r="483" spans="1:7" ht="15.75" hidden="1" customHeight="1">
      <c r="A483" s="11" t="s">
        <v>2566</v>
      </c>
      <c r="B483" s="13" t="s">
        <v>2506</v>
      </c>
      <c r="C483" s="13" t="s">
        <v>96</v>
      </c>
      <c r="D483" s="22"/>
      <c r="E483" s="22"/>
      <c r="F483" s="22"/>
      <c r="G483" s="22"/>
    </row>
    <row r="484" spans="1:7" ht="15.75" hidden="1" customHeight="1">
      <c r="A484" s="11" t="s">
        <v>2568</v>
      </c>
      <c r="B484" s="13" t="s">
        <v>2506</v>
      </c>
      <c r="C484" s="13" t="s">
        <v>96</v>
      </c>
      <c r="D484" s="22"/>
      <c r="E484" s="22"/>
      <c r="F484" s="22"/>
      <c r="G484" s="22"/>
    </row>
    <row r="485" spans="1:7" ht="15.75" hidden="1" customHeight="1">
      <c r="A485" s="11" t="s">
        <v>2570</v>
      </c>
      <c r="B485" s="13" t="s">
        <v>2506</v>
      </c>
      <c r="C485" s="13" t="s">
        <v>96</v>
      </c>
      <c r="D485" s="22"/>
      <c r="E485" s="22"/>
      <c r="F485" s="22"/>
      <c r="G485" s="22"/>
    </row>
    <row r="486" spans="1:7" ht="15.75" hidden="1" customHeight="1">
      <c r="A486" s="11" t="s">
        <v>2575</v>
      </c>
      <c r="B486" s="13" t="s">
        <v>2506</v>
      </c>
      <c r="C486" s="13" t="s">
        <v>96</v>
      </c>
      <c r="D486" s="22"/>
      <c r="E486" s="22"/>
      <c r="F486" s="22"/>
      <c r="G486" s="22"/>
    </row>
    <row r="487" spans="1:7" ht="15.75" hidden="1" customHeight="1">
      <c r="A487" s="11" t="s">
        <v>2580</v>
      </c>
      <c r="B487" s="13" t="s">
        <v>2584</v>
      </c>
      <c r="C487" s="13" t="s">
        <v>96</v>
      </c>
      <c r="D487" s="22"/>
      <c r="E487" s="22"/>
      <c r="F487" s="22"/>
      <c r="G487" s="22"/>
    </row>
    <row r="488" spans="1:7" ht="15.75" hidden="1" customHeight="1">
      <c r="A488" s="11" t="s">
        <v>2585</v>
      </c>
      <c r="B488" s="13" t="s">
        <v>2584</v>
      </c>
      <c r="C488" s="13" t="s">
        <v>96</v>
      </c>
      <c r="D488" s="22"/>
      <c r="E488" s="22"/>
      <c r="F488" s="22"/>
      <c r="G488" s="22"/>
    </row>
    <row r="489" spans="1:7" ht="15.75" hidden="1" customHeight="1">
      <c r="A489" s="11" t="s">
        <v>2591</v>
      </c>
      <c r="B489" s="13" t="s">
        <v>2596</v>
      </c>
      <c r="C489" s="13" t="s">
        <v>138</v>
      </c>
      <c r="D489" s="22"/>
      <c r="E489" s="22"/>
      <c r="F489" s="22"/>
      <c r="G489" s="22"/>
    </row>
    <row r="490" spans="1:7" ht="15.75" hidden="1" customHeight="1">
      <c r="A490" s="11" t="s">
        <v>2598</v>
      </c>
      <c r="B490" s="13" t="s">
        <v>2596</v>
      </c>
      <c r="C490" s="13" t="s">
        <v>96</v>
      </c>
      <c r="D490" s="22"/>
      <c r="E490" s="22"/>
      <c r="F490" s="22"/>
      <c r="G490" s="22"/>
    </row>
    <row r="491" spans="1:7" ht="15.75" hidden="1" customHeight="1">
      <c r="A491" s="11" t="s">
        <v>2602</v>
      </c>
      <c r="B491" s="13" t="s">
        <v>2605</v>
      </c>
      <c r="C491" s="13" t="s">
        <v>96</v>
      </c>
      <c r="D491" s="22"/>
      <c r="E491" s="22"/>
      <c r="F491" s="22"/>
      <c r="G491" s="22"/>
    </row>
    <row r="492" spans="1:7" ht="15.75" hidden="1" customHeight="1">
      <c r="A492" s="11" t="s">
        <v>2606</v>
      </c>
      <c r="B492" s="13" t="s">
        <v>2605</v>
      </c>
      <c r="C492" s="13" t="s">
        <v>96</v>
      </c>
      <c r="D492" s="22"/>
      <c r="E492" s="22"/>
      <c r="F492" s="22"/>
      <c r="G492" s="22"/>
    </row>
    <row r="493" spans="1:7" ht="15.75" hidden="1" customHeight="1">
      <c r="A493" s="11" t="s">
        <v>2609</v>
      </c>
      <c r="B493" s="13" t="s">
        <v>2605</v>
      </c>
      <c r="C493" s="13" t="s">
        <v>96</v>
      </c>
      <c r="D493" s="22"/>
      <c r="E493" s="22"/>
      <c r="F493" s="22"/>
      <c r="G493" s="22"/>
    </row>
    <row r="494" spans="1:7" ht="15.75" hidden="1" customHeight="1">
      <c r="A494" s="11" t="s">
        <v>2612</v>
      </c>
      <c r="B494" s="13" t="s">
        <v>2605</v>
      </c>
      <c r="C494" s="13" t="s">
        <v>96</v>
      </c>
      <c r="D494" s="22"/>
      <c r="E494" s="22"/>
      <c r="F494" s="22"/>
      <c r="G494" s="22"/>
    </row>
    <row r="495" spans="1:7" ht="15.75" hidden="1" customHeight="1">
      <c r="A495" s="11" t="s">
        <v>2615</v>
      </c>
      <c r="B495" s="13" t="s">
        <v>2620</v>
      </c>
      <c r="C495" s="13" t="s">
        <v>96</v>
      </c>
      <c r="D495" s="22"/>
      <c r="E495" s="22"/>
      <c r="F495" s="22"/>
      <c r="G495" s="22"/>
    </row>
    <row r="496" spans="1:7" ht="15.75" hidden="1" customHeight="1">
      <c r="A496" s="11" t="s">
        <v>2621</v>
      </c>
      <c r="B496" s="13" t="s">
        <v>2620</v>
      </c>
      <c r="C496" s="13" t="s">
        <v>96</v>
      </c>
      <c r="D496" s="22"/>
      <c r="E496" s="22"/>
      <c r="F496" s="22"/>
      <c r="G496" s="22"/>
    </row>
    <row r="497" spans="1:7" ht="15.75" customHeight="1">
      <c r="A497" s="11" t="s">
        <v>2625</v>
      </c>
      <c r="B497" s="13"/>
      <c r="C497" s="36" t="s">
        <v>76</v>
      </c>
      <c r="D497" s="22"/>
      <c r="E497" s="22"/>
      <c r="F497" s="22"/>
      <c r="G497" s="22"/>
    </row>
    <row r="498" spans="1:7" ht="15.75" customHeight="1">
      <c r="A498" s="11" t="s">
        <v>2629</v>
      </c>
      <c r="B498" s="13"/>
      <c r="C498" s="36" t="s">
        <v>76</v>
      </c>
      <c r="D498" s="22"/>
      <c r="E498" s="22"/>
      <c r="F498" s="22"/>
      <c r="G498" s="22"/>
    </row>
    <row r="499" spans="1:7" ht="15.75" customHeight="1">
      <c r="A499" s="11" t="s">
        <v>2633</v>
      </c>
      <c r="B499" s="13"/>
      <c r="C499" s="36" t="s">
        <v>76</v>
      </c>
      <c r="D499" s="22"/>
      <c r="E499" s="22"/>
      <c r="F499" s="22"/>
      <c r="G499" s="22"/>
    </row>
    <row r="500" spans="1:7" ht="15.75" customHeight="1">
      <c r="A500" s="11" t="s">
        <v>2637</v>
      </c>
      <c r="B500" s="17"/>
      <c r="C500" s="36" t="s">
        <v>65</v>
      </c>
      <c r="D500" s="22"/>
      <c r="E500" s="22"/>
      <c r="F500" s="22"/>
      <c r="G500" s="22"/>
    </row>
    <row r="501" spans="1:7" ht="15.75" customHeight="1">
      <c r="A501" s="11" t="s">
        <v>2643</v>
      </c>
      <c r="B501" s="17"/>
      <c r="C501" s="36" t="s">
        <v>65</v>
      </c>
      <c r="D501" s="22"/>
      <c r="E501" s="22"/>
      <c r="F501" s="22"/>
      <c r="G501" s="22"/>
    </row>
    <row r="502" spans="1:7" ht="15.75" hidden="1" customHeight="1">
      <c r="A502" s="11" t="s">
        <v>2648</v>
      </c>
      <c r="B502" s="17" t="s">
        <v>2641</v>
      </c>
      <c r="C502" s="13" t="s">
        <v>96</v>
      </c>
      <c r="D502" s="22"/>
      <c r="E502" s="22"/>
      <c r="F502" s="22"/>
      <c r="G502" s="22"/>
    </row>
    <row r="503" spans="1:7" ht="15.75" hidden="1" customHeight="1">
      <c r="A503" s="11" t="s">
        <v>2654</v>
      </c>
      <c r="B503" s="13" t="s">
        <v>2468</v>
      </c>
      <c r="C503" s="13" t="s">
        <v>138</v>
      </c>
      <c r="D503" s="22"/>
      <c r="E503" s="22"/>
      <c r="F503" s="22"/>
      <c r="G503" s="22"/>
    </row>
    <row r="504" spans="1:7" ht="15.75" hidden="1" customHeight="1">
      <c r="A504" s="11" t="s">
        <v>2659</v>
      </c>
      <c r="B504" s="13" t="s">
        <v>2468</v>
      </c>
      <c r="C504" s="13" t="s">
        <v>138</v>
      </c>
      <c r="D504" s="22"/>
      <c r="E504" s="22"/>
      <c r="F504" s="22"/>
      <c r="G504" s="22"/>
    </row>
    <row r="505" spans="1:7" ht="15.75" hidden="1" customHeight="1">
      <c r="A505" s="11" t="s">
        <v>2664</v>
      </c>
      <c r="B505" s="13" t="s">
        <v>2468</v>
      </c>
      <c r="C505" s="13" t="s">
        <v>96</v>
      </c>
      <c r="D505" s="22"/>
      <c r="E505" s="22"/>
      <c r="F505" s="22"/>
      <c r="G505" s="22"/>
    </row>
    <row r="506" spans="1:7" ht="15.75" customHeight="1">
      <c r="A506" s="11" t="s">
        <v>2667</v>
      </c>
      <c r="B506" s="13"/>
      <c r="C506" s="24" t="s">
        <v>76</v>
      </c>
      <c r="D506" s="22"/>
      <c r="E506" s="22"/>
      <c r="F506" s="22"/>
      <c r="G506" s="22"/>
    </row>
    <row r="507" spans="1:7" ht="15.75" customHeight="1">
      <c r="A507" s="11" t="s">
        <v>2671</v>
      </c>
      <c r="B507" s="13"/>
      <c r="C507" s="36" t="s">
        <v>65</v>
      </c>
      <c r="D507" s="22"/>
      <c r="E507" s="22"/>
      <c r="F507" s="22"/>
      <c r="G507" s="22"/>
    </row>
    <row r="508" spans="1:7" ht="15.75" hidden="1" customHeight="1">
      <c r="A508" s="11" t="s">
        <v>2676</v>
      </c>
      <c r="B508" s="13" t="s">
        <v>2406</v>
      </c>
      <c r="C508" s="13" t="s">
        <v>96</v>
      </c>
      <c r="D508" s="22"/>
      <c r="E508" s="22"/>
      <c r="F508" s="22"/>
      <c r="G508" s="22"/>
    </row>
    <row r="509" spans="1:7" ht="15.75" customHeight="1">
      <c r="A509" s="11" t="s">
        <v>2678</v>
      </c>
      <c r="B509" s="13"/>
      <c r="C509" s="13" t="s">
        <v>403</v>
      </c>
      <c r="D509" s="22"/>
      <c r="E509" s="22"/>
      <c r="F509" s="22"/>
      <c r="G509" s="22"/>
    </row>
    <row r="510" spans="1:7" ht="15.75" customHeight="1">
      <c r="A510" s="11" t="s">
        <v>2682</v>
      </c>
      <c r="B510" s="13"/>
      <c r="C510" s="13" t="s">
        <v>403</v>
      </c>
      <c r="D510" s="22"/>
      <c r="E510" s="22"/>
      <c r="F510" s="22"/>
      <c r="G510" s="22"/>
    </row>
    <row r="511" spans="1:7" ht="15.75" customHeight="1">
      <c r="A511" s="11" t="s">
        <v>2687</v>
      </c>
      <c r="B511" s="13"/>
      <c r="C511" s="13" t="s">
        <v>403</v>
      </c>
      <c r="D511" s="22"/>
      <c r="E511" s="22"/>
      <c r="F511" s="22"/>
      <c r="G511" s="22"/>
    </row>
    <row r="512" spans="1:7" ht="15.75" customHeight="1">
      <c r="A512" s="11" t="s">
        <v>2693</v>
      </c>
      <c r="B512" s="13"/>
      <c r="C512" s="36" t="s">
        <v>65</v>
      </c>
      <c r="D512" s="22"/>
      <c r="E512" s="22"/>
      <c r="F512" s="22"/>
      <c r="G512" s="22"/>
    </row>
    <row r="513" spans="1:7" ht="15.75" hidden="1" customHeight="1">
      <c r="A513" s="11" t="s">
        <v>2697</v>
      </c>
      <c r="B513" s="13" t="s">
        <v>2686</v>
      </c>
      <c r="C513" s="13" t="s">
        <v>96</v>
      </c>
      <c r="D513" s="22"/>
      <c r="E513" s="22"/>
      <c r="F513" s="22"/>
      <c r="G513" s="22"/>
    </row>
    <row r="514" spans="1:7" ht="15.75" hidden="1" customHeight="1">
      <c r="A514" s="11" t="s">
        <v>2701</v>
      </c>
      <c r="B514" s="13" t="s">
        <v>2468</v>
      </c>
      <c r="C514" s="13" t="s">
        <v>96</v>
      </c>
      <c r="D514" s="22"/>
      <c r="E514" s="22"/>
      <c r="F514" s="22"/>
      <c r="G514" s="22"/>
    </row>
    <row r="515" spans="1:7" ht="15.75" hidden="1" customHeight="1">
      <c r="A515" s="11" t="s">
        <v>2705</v>
      </c>
      <c r="B515" s="13" t="s">
        <v>2468</v>
      </c>
      <c r="C515" s="13" t="s">
        <v>96</v>
      </c>
      <c r="D515" s="22"/>
      <c r="E515" s="22"/>
      <c r="F515" s="22"/>
      <c r="G515" s="22"/>
    </row>
    <row r="516" spans="1:7" ht="15.75" customHeight="1">
      <c r="A516" s="11" t="s">
        <v>2709</v>
      </c>
      <c r="B516" s="13"/>
      <c r="C516" s="13" t="s">
        <v>403</v>
      </c>
      <c r="D516" s="22"/>
      <c r="E516" s="22"/>
      <c r="F516" s="22"/>
      <c r="G516" s="22"/>
    </row>
    <row r="517" spans="1:7" ht="15.75" customHeight="1">
      <c r="A517" s="11" t="s">
        <v>2714</v>
      </c>
      <c r="B517" s="13"/>
      <c r="C517" s="24" t="s">
        <v>76</v>
      </c>
      <c r="D517" s="22"/>
      <c r="E517" s="22"/>
      <c r="F517" s="22"/>
      <c r="G517" s="22"/>
    </row>
    <row r="518" spans="1:7" ht="15.75" customHeight="1">
      <c r="A518" s="11" t="s">
        <v>2717</v>
      </c>
      <c r="B518" s="13"/>
      <c r="C518" s="13" t="s">
        <v>403</v>
      </c>
      <c r="D518" s="22"/>
      <c r="E518" s="22"/>
      <c r="F518" s="22"/>
      <c r="G518" s="22"/>
    </row>
    <row r="519" spans="1:7" ht="15.75" customHeight="1">
      <c r="A519" s="11" t="s">
        <v>2722</v>
      </c>
      <c r="B519" s="13"/>
      <c r="C519" s="13" t="s">
        <v>403</v>
      </c>
      <c r="D519" s="22"/>
      <c r="E519" s="22"/>
      <c r="F519" s="22"/>
      <c r="G519" s="22"/>
    </row>
    <row r="520" spans="1:7" ht="15.75" customHeight="1">
      <c r="A520" s="11" t="s">
        <v>2725</v>
      </c>
      <c r="B520" s="13"/>
      <c r="C520" s="13" t="s">
        <v>403</v>
      </c>
      <c r="D520" s="22"/>
      <c r="E520" s="22"/>
      <c r="F520" s="22"/>
      <c r="G520" s="22"/>
    </row>
    <row r="521" spans="1:7" ht="15.75" hidden="1" customHeight="1">
      <c r="A521" s="11" t="s">
        <v>2728</v>
      </c>
      <c r="B521" s="13" t="s">
        <v>2721</v>
      </c>
      <c r="C521" s="13" t="s">
        <v>96</v>
      </c>
      <c r="D521" s="22"/>
      <c r="E521" s="22"/>
      <c r="F521" s="22"/>
      <c r="G521" s="22"/>
    </row>
    <row r="522" spans="1:7" ht="15.75" customHeight="1">
      <c r="A522" s="11" t="s">
        <v>2732</v>
      </c>
      <c r="B522" s="13"/>
      <c r="C522" s="13" t="s">
        <v>76</v>
      </c>
      <c r="D522" s="22"/>
      <c r="E522" s="22"/>
      <c r="F522" s="22"/>
      <c r="G522" s="22"/>
    </row>
    <row r="523" spans="1:7" ht="15.75" hidden="1" customHeight="1">
      <c r="A523" s="11" t="s">
        <v>2734</v>
      </c>
      <c r="B523" s="13" t="s">
        <v>2596</v>
      </c>
      <c r="C523" s="13" t="s">
        <v>96</v>
      </c>
      <c r="D523" s="22"/>
      <c r="E523" s="22"/>
      <c r="F523" s="22"/>
      <c r="G523" s="22"/>
    </row>
    <row r="524" spans="1:7" ht="138" customHeight="1">
      <c r="A524" s="11" t="s">
        <v>2737</v>
      </c>
      <c r="B524" s="13"/>
      <c r="C524" s="13" t="s">
        <v>403</v>
      </c>
      <c r="D524" s="22"/>
      <c r="E524" s="22"/>
      <c r="F524" s="22"/>
      <c r="G524" s="22"/>
    </row>
    <row r="525" spans="1:7" ht="15.75" customHeight="1">
      <c r="A525" s="11" t="s">
        <v>2739</v>
      </c>
      <c r="B525" s="13"/>
      <c r="C525" s="13" t="s">
        <v>403</v>
      </c>
      <c r="D525" s="22"/>
      <c r="E525" s="22"/>
      <c r="F525" s="22"/>
      <c r="G525" s="22"/>
    </row>
    <row r="526" spans="1:7" ht="15.75" customHeight="1">
      <c r="A526" s="11" t="s">
        <v>2741</v>
      </c>
      <c r="B526" s="13"/>
      <c r="C526" s="13" t="s">
        <v>403</v>
      </c>
      <c r="D526" s="148"/>
      <c r="E526" s="148"/>
      <c r="F526" s="148"/>
      <c r="G526" s="148"/>
    </row>
    <row r="527" spans="1:7" ht="15.75" customHeight="1">
      <c r="A527" s="11" t="s">
        <v>2743</v>
      </c>
      <c r="B527" s="13"/>
      <c r="C527" s="13" t="s">
        <v>403</v>
      </c>
      <c r="D527" s="148"/>
      <c r="E527" s="148"/>
      <c r="F527" s="148"/>
      <c r="G527" s="148"/>
    </row>
    <row r="528" spans="1:7" ht="15.75" customHeight="1">
      <c r="A528" s="11" t="s">
        <v>2745</v>
      </c>
      <c r="B528" s="13"/>
      <c r="C528" s="13" t="s">
        <v>403</v>
      </c>
      <c r="D528" s="148"/>
      <c r="E528" s="148"/>
      <c r="F528" s="148"/>
      <c r="G528" s="148"/>
    </row>
    <row r="529" spans="1:7" ht="15.75" hidden="1" customHeight="1">
      <c r="A529" s="11" t="s">
        <v>2748</v>
      </c>
      <c r="B529" s="13" t="s">
        <v>2620</v>
      </c>
      <c r="C529" s="13" t="s">
        <v>96</v>
      </c>
      <c r="D529" s="22"/>
      <c r="E529" s="22"/>
      <c r="F529" s="22"/>
      <c r="G529" s="22"/>
    </row>
    <row r="530" spans="1:7" ht="15.75" hidden="1" customHeight="1">
      <c r="A530" s="11" t="s">
        <v>2751</v>
      </c>
      <c r="B530" s="13" t="s">
        <v>2620</v>
      </c>
      <c r="C530" s="13" t="s">
        <v>96</v>
      </c>
      <c r="D530" s="22"/>
      <c r="E530" s="22"/>
      <c r="F530" s="22"/>
      <c r="G530" s="22"/>
    </row>
    <row r="531" spans="1:7" ht="15.75" customHeight="1">
      <c r="A531" s="11" t="s">
        <v>2754</v>
      </c>
      <c r="B531" s="13"/>
      <c r="C531" s="36" t="s">
        <v>76</v>
      </c>
      <c r="D531" s="22"/>
      <c r="E531" s="22"/>
      <c r="F531" s="22"/>
      <c r="G531" s="22"/>
    </row>
    <row r="532" spans="1:7" ht="15.75" customHeight="1">
      <c r="A532" s="11" t="s">
        <v>2756</v>
      </c>
      <c r="B532" s="13"/>
      <c r="C532" s="36" t="s">
        <v>76</v>
      </c>
      <c r="D532" s="22"/>
      <c r="E532" s="22"/>
      <c r="F532" s="22"/>
      <c r="G532" s="22"/>
    </row>
    <row r="533" spans="1:7" ht="15.75" customHeight="1">
      <c r="A533" s="11" t="s">
        <v>2758</v>
      </c>
      <c r="B533" s="13"/>
      <c r="C533" s="36" t="s">
        <v>76</v>
      </c>
      <c r="D533" s="22"/>
      <c r="E533" s="22"/>
      <c r="F533" s="22"/>
      <c r="G533" s="22"/>
    </row>
    <row r="534" spans="1:7" ht="15.75" customHeight="1">
      <c r="A534" s="11" t="s">
        <v>2760</v>
      </c>
      <c r="B534" s="17"/>
      <c r="C534" s="36" t="s">
        <v>65</v>
      </c>
      <c r="D534" s="22"/>
      <c r="E534" s="22"/>
      <c r="F534" s="22"/>
      <c r="G534" s="22"/>
    </row>
    <row r="535" spans="1:7" ht="15.75" customHeight="1">
      <c r="A535" s="11" t="s">
        <v>2763</v>
      </c>
      <c r="B535" s="17"/>
      <c r="C535" s="36" t="s">
        <v>65</v>
      </c>
      <c r="D535" s="22"/>
      <c r="E535" s="22"/>
      <c r="F535" s="22"/>
      <c r="G535" s="22"/>
    </row>
    <row r="536" spans="1:7" ht="15.75" customHeight="1">
      <c r="A536" s="11" t="s">
        <v>2765</v>
      </c>
      <c r="B536" s="17"/>
      <c r="C536" s="24" t="s">
        <v>76</v>
      </c>
      <c r="D536" s="22"/>
      <c r="E536" s="22"/>
      <c r="F536" s="22"/>
      <c r="G536" s="22"/>
    </row>
    <row r="537" spans="1:7" ht="15.75" hidden="1" customHeight="1">
      <c r="A537" s="11" t="s">
        <v>2769</v>
      </c>
      <c r="B537" s="2613" t="s">
        <v>9513</v>
      </c>
      <c r="C537" s="13" t="s">
        <v>96</v>
      </c>
      <c r="D537" s="22"/>
      <c r="E537" s="22"/>
      <c r="F537" s="22"/>
      <c r="G537" s="22"/>
    </row>
    <row r="538" spans="1:7" ht="15.75" hidden="1" customHeight="1">
      <c r="A538" s="11" t="s">
        <v>2776</v>
      </c>
      <c r="B538" s="2616" t="s">
        <v>9513</v>
      </c>
      <c r="C538" s="13" t="s">
        <v>138</v>
      </c>
      <c r="D538" s="22"/>
      <c r="E538" s="22"/>
      <c r="F538" s="22"/>
      <c r="G538" s="22"/>
    </row>
    <row r="539" spans="1:7" ht="15.75" hidden="1" customHeight="1">
      <c r="A539" s="11" t="s">
        <v>2781</v>
      </c>
      <c r="B539" s="2617" t="s">
        <v>9513</v>
      </c>
      <c r="C539" s="13" t="s">
        <v>96</v>
      </c>
      <c r="D539" s="22"/>
      <c r="E539" s="22"/>
      <c r="F539" s="22"/>
      <c r="G539" s="22"/>
    </row>
    <row r="540" spans="1:7" ht="15.75" customHeight="1">
      <c r="A540" s="11" t="s">
        <v>2788</v>
      </c>
      <c r="B540" s="13"/>
      <c r="C540" s="46" t="s">
        <v>65</v>
      </c>
      <c r="D540" s="22"/>
      <c r="E540" s="22"/>
      <c r="F540" s="22"/>
      <c r="G540" s="22"/>
    </row>
    <row r="541" spans="1:7" ht="15.75" hidden="1" customHeight="1">
      <c r="A541" s="11" t="s">
        <v>2793</v>
      </c>
      <c r="B541" s="2614" t="s">
        <v>9513</v>
      </c>
      <c r="C541" s="13" t="s">
        <v>138</v>
      </c>
      <c r="D541" s="22"/>
      <c r="E541" s="22"/>
      <c r="F541" s="22"/>
      <c r="G541" s="22"/>
    </row>
    <row r="542" spans="1:7" ht="15.75" hidden="1" customHeight="1">
      <c r="A542" s="11" t="s">
        <v>2798</v>
      </c>
      <c r="B542" s="2615" t="s">
        <v>9513</v>
      </c>
      <c r="C542" s="13" t="s">
        <v>138</v>
      </c>
      <c r="D542" s="22"/>
      <c r="E542" s="22"/>
      <c r="F542" s="22"/>
      <c r="G542" s="22"/>
    </row>
    <row r="543" spans="1:7" ht="15.75" hidden="1" customHeight="1">
      <c r="A543" s="11" t="s">
        <v>2802</v>
      </c>
      <c r="B543" s="13" t="s">
        <v>2784</v>
      </c>
      <c r="C543" s="13" t="s">
        <v>96</v>
      </c>
      <c r="D543" s="22"/>
      <c r="E543" s="22"/>
      <c r="F543" s="22"/>
      <c r="G543" s="22"/>
    </row>
    <row r="544" spans="1:7" ht="15.75" hidden="1" customHeight="1">
      <c r="A544" s="11" t="s">
        <v>2809</v>
      </c>
      <c r="B544" s="13" t="s">
        <v>2784</v>
      </c>
      <c r="C544" s="13" t="s">
        <v>96</v>
      </c>
      <c r="D544" s="22"/>
      <c r="E544" s="22"/>
      <c r="F544" s="22"/>
      <c r="G544" s="22"/>
    </row>
    <row r="545" spans="1:7" ht="15.75" customHeight="1">
      <c r="A545" s="11" t="s">
        <v>2816</v>
      </c>
      <c r="B545" s="17"/>
      <c r="C545" s="36" t="s">
        <v>65</v>
      </c>
      <c r="D545" s="22"/>
      <c r="E545" s="22"/>
      <c r="F545" s="22"/>
      <c r="G545" s="22"/>
    </row>
    <row r="546" spans="1:7" ht="15.75" hidden="1" customHeight="1">
      <c r="A546" s="11" t="s">
        <v>2821</v>
      </c>
      <c r="B546" s="17" t="s">
        <v>2825</v>
      </c>
      <c r="C546" s="13" t="s">
        <v>96</v>
      </c>
      <c r="D546" s="22"/>
      <c r="E546" s="22"/>
      <c r="F546" s="22"/>
      <c r="G546" s="22"/>
    </row>
    <row r="547" spans="1:7" ht="15.75" hidden="1" customHeight="1">
      <c r="A547" s="11" t="s">
        <v>2831</v>
      </c>
      <c r="B547" s="13" t="s">
        <v>2784</v>
      </c>
      <c r="C547" s="13" t="s">
        <v>96</v>
      </c>
      <c r="D547" s="22"/>
      <c r="E547" s="22"/>
      <c r="F547" s="22"/>
      <c r="G547" s="22"/>
    </row>
    <row r="548" spans="1:7" ht="15.75" hidden="1" customHeight="1">
      <c r="A548" s="11" t="s">
        <v>2835</v>
      </c>
      <c r="B548" s="13" t="s">
        <v>2784</v>
      </c>
      <c r="C548" s="13" t="s">
        <v>96</v>
      </c>
      <c r="D548" s="22"/>
      <c r="E548" s="22"/>
      <c r="F548" s="22"/>
      <c r="G548" s="22"/>
    </row>
    <row r="549" spans="1:7" ht="15.75" hidden="1" customHeight="1">
      <c r="A549" s="11" t="s">
        <v>2840</v>
      </c>
      <c r="B549" s="2622" t="s">
        <v>9513</v>
      </c>
      <c r="C549" s="13" t="s">
        <v>96</v>
      </c>
      <c r="D549" s="22"/>
      <c r="E549" s="22"/>
      <c r="F549" s="22"/>
      <c r="G549" s="22"/>
    </row>
    <row r="550" spans="1:7" ht="15.75" hidden="1" customHeight="1">
      <c r="A550" s="11" t="s">
        <v>2844</v>
      </c>
      <c r="B550" s="2620" t="s">
        <v>9513</v>
      </c>
      <c r="C550" s="13" t="s">
        <v>96</v>
      </c>
      <c r="D550" s="22"/>
      <c r="E550" s="22"/>
      <c r="F550" s="22"/>
      <c r="G550" s="22"/>
    </row>
    <row r="551" spans="1:7" ht="15.75" hidden="1" customHeight="1">
      <c r="A551" s="11" t="s">
        <v>2849</v>
      </c>
      <c r="B551" s="2456" t="s">
        <v>9511</v>
      </c>
      <c r="C551" s="13" t="s">
        <v>96</v>
      </c>
      <c r="D551" s="22"/>
      <c r="E551" s="22"/>
      <c r="F551" s="22"/>
      <c r="G551" s="22"/>
    </row>
    <row r="552" spans="1:7" ht="15.75" hidden="1" customHeight="1">
      <c r="A552" s="11" t="s">
        <v>2853</v>
      </c>
      <c r="B552" s="2457" t="s">
        <v>9511</v>
      </c>
      <c r="C552" s="13" t="s">
        <v>96</v>
      </c>
      <c r="D552" s="22"/>
      <c r="E552" s="22"/>
      <c r="F552" s="22"/>
      <c r="G552" s="22"/>
    </row>
    <row r="553" spans="1:7" ht="15.75" hidden="1" customHeight="1">
      <c r="A553" s="11" t="s">
        <v>2856</v>
      </c>
      <c r="B553" s="2458" t="s">
        <v>4639</v>
      </c>
      <c r="C553" s="13" t="s">
        <v>96</v>
      </c>
      <c r="D553" s="22"/>
      <c r="E553" s="22"/>
      <c r="F553" s="22"/>
      <c r="G553" s="22"/>
    </row>
    <row r="554" spans="1:7" ht="15.75" hidden="1" customHeight="1">
      <c r="A554" s="11" t="s">
        <v>2859</v>
      </c>
      <c r="B554" s="2455" t="s">
        <v>9511</v>
      </c>
      <c r="C554" s="13" t="s">
        <v>96</v>
      </c>
      <c r="D554" s="22"/>
      <c r="E554" s="22"/>
      <c r="F554" s="22"/>
      <c r="G554" s="22"/>
    </row>
    <row r="555" spans="1:7" ht="15.75" customHeight="1">
      <c r="A555" s="11" t="s">
        <v>2861</v>
      </c>
      <c r="B555" s="13"/>
      <c r="C555" s="13" t="s">
        <v>403</v>
      </c>
      <c r="D555" s="22"/>
      <c r="E555" s="22"/>
      <c r="F555" s="22"/>
      <c r="G555" s="22"/>
    </row>
    <row r="556" spans="1:7" ht="15.75" customHeight="1">
      <c r="A556" s="11" t="s">
        <v>2864</v>
      </c>
      <c r="B556" s="13"/>
      <c r="C556" s="13" t="s">
        <v>403</v>
      </c>
      <c r="D556" s="22"/>
      <c r="E556" s="22"/>
      <c r="F556" s="22"/>
      <c r="G556" s="22"/>
    </row>
    <row r="557" spans="1:7" ht="15.75" customHeight="1">
      <c r="A557" s="11" t="s">
        <v>2867</v>
      </c>
      <c r="B557" s="13"/>
      <c r="C557" s="13" t="s">
        <v>403</v>
      </c>
      <c r="D557" s="22"/>
      <c r="E557" s="22"/>
      <c r="F557" s="22"/>
      <c r="G557" s="22"/>
    </row>
    <row r="558" spans="1:7" ht="15.75" customHeight="1">
      <c r="A558" s="11" t="s">
        <v>2871</v>
      </c>
      <c r="B558" s="13"/>
      <c r="C558" s="13" t="s">
        <v>403</v>
      </c>
      <c r="D558" s="22"/>
      <c r="E558" s="22"/>
      <c r="F558" s="22"/>
      <c r="G558" s="22"/>
    </row>
    <row r="559" spans="1:7" ht="15.75" hidden="1" customHeight="1">
      <c r="A559" s="11" t="s">
        <v>2873</v>
      </c>
      <c r="B559" s="2454" t="s">
        <v>9511</v>
      </c>
      <c r="C559" s="13" t="s">
        <v>96</v>
      </c>
      <c r="D559" s="22"/>
      <c r="E559" s="22"/>
      <c r="F559" s="22"/>
      <c r="G559" s="22"/>
    </row>
    <row r="560" spans="1:7" ht="15.75" hidden="1" customHeight="1">
      <c r="A560" s="11" t="s">
        <v>2875</v>
      </c>
      <c r="B560" s="2618" t="s">
        <v>9513</v>
      </c>
      <c r="C560" s="13" t="s">
        <v>96</v>
      </c>
      <c r="D560" s="22"/>
      <c r="E560" s="22"/>
      <c r="F560" s="22"/>
      <c r="G560" s="22"/>
    </row>
    <row r="561" spans="1:7" ht="15.75" hidden="1" customHeight="1">
      <c r="A561" s="11" t="s">
        <v>2882</v>
      </c>
      <c r="B561" s="2621" t="s">
        <v>9513</v>
      </c>
      <c r="C561" s="13" t="s">
        <v>138</v>
      </c>
      <c r="D561" s="22"/>
      <c r="E561" s="22"/>
      <c r="F561" s="22"/>
      <c r="G561" s="22"/>
    </row>
    <row r="562" spans="1:7" ht="15.75" customHeight="1">
      <c r="A562" s="11" t="s">
        <v>2886</v>
      </c>
      <c r="B562" s="13"/>
      <c r="C562" s="36" t="s">
        <v>403</v>
      </c>
      <c r="D562" s="22"/>
      <c r="E562" s="22"/>
      <c r="F562" s="22"/>
      <c r="G562" s="22"/>
    </row>
    <row r="563" spans="1:7" ht="15.75" customHeight="1">
      <c r="A563" s="11" t="s">
        <v>2891</v>
      </c>
      <c r="B563" s="13"/>
      <c r="C563" s="36" t="s">
        <v>403</v>
      </c>
      <c r="D563" s="22"/>
      <c r="E563" s="22"/>
      <c r="F563" s="22"/>
      <c r="G563" s="22"/>
    </row>
    <row r="564" spans="1:7" ht="15.75" hidden="1" customHeight="1">
      <c r="A564" s="11" t="s">
        <v>2894</v>
      </c>
      <c r="B564" s="2619" t="s">
        <v>9513</v>
      </c>
      <c r="C564" s="13" t="s">
        <v>96</v>
      </c>
      <c r="D564" s="22"/>
      <c r="E564" s="22"/>
      <c r="F564" s="22"/>
      <c r="G564" s="22"/>
    </row>
    <row r="565" spans="1:7" ht="15.75" customHeight="1">
      <c r="A565" s="11" t="s">
        <v>2898</v>
      </c>
      <c r="B565" s="13"/>
      <c r="C565" s="36" t="s">
        <v>65</v>
      </c>
      <c r="D565" s="22"/>
      <c r="E565" s="22"/>
      <c r="F565" s="22"/>
      <c r="G565" s="22"/>
    </row>
    <row r="566" spans="1:7" ht="15.75" hidden="1" customHeight="1">
      <c r="A566" s="11" t="s">
        <v>2905</v>
      </c>
      <c r="B566" s="13" t="s">
        <v>2909</v>
      </c>
      <c r="C566" s="13" t="s">
        <v>96</v>
      </c>
      <c r="D566" s="22"/>
      <c r="E566" s="22"/>
      <c r="F566" s="22"/>
      <c r="G566" s="22"/>
    </row>
    <row r="567" spans="1:7" ht="15.75" hidden="1" customHeight="1">
      <c r="A567" s="11" t="s">
        <v>2910</v>
      </c>
      <c r="B567" s="13" t="s">
        <v>2909</v>
      </c>
      <c r="C567" s="13" t="s">
        <v>138</v>
      </c>
      <c r="D567" s="22"/>
      <c r="E567" s="22"/>
      <c r="F567" s="22"/>
      <c r="G567" s="22"/>
    </row>
    <row r="568" spans="1:7" ht="15.75" customHeight="1">
      <c r="A568" s="11" t="s">
        <v>2915</v>
      </c>
      <c r="B568" s="13"/>
      <c r="C568" s="36" t="s">
        <v>65</v>
      </c>
      <c r="D568" s="22"/>
      <c r="E568" s="22"/>
      <c r="F568" s="22"/>
      <c r="G568" s="22"/>
    </row>
    <row r="569" spans="1:7" ht="15.75" customHeight="1">
      <c r="A569" s="11" t="s">
        <v>2919</v>
      </c>
      <c r="B569" s="13"/>
      <c r="C569" s="36" t="s">
        <v>65</v>
      </c>
      <c r="D569" s="22"/>
      <c r="E569" s="22"/>
      <c r="F569" s="22"/>
      <c r="G569" s="22"/>
    </row>
    <row r="570" spans="1:7" ht="15.75" customHeight="1">
      <c r="A570" s="11" t="s">
        <v>2923</v>
      </c>
      <c r="B570" s="127"/>
      <c r="C570" s="36" t="s">
        <v>65</v>
      </c>
      <c r="D570" s="151"/>
      <c r="E570" s="151"/>
      <c r="F570" s="151"/>
      <c r="G570" s="151"/>
    </row>
    <row r="571" spans="1:7" ht="15.75" hidden="1" customHeight="1">
      <c r="A571" s="11" t="s">
        <v>2929</v>
      </c>
      <c r="B571" s="2353" t="s">
        <v>9511</v>
      </c>
      <c r="C571" s="46" t="s">
        <v>96</v>
      </c>
      <c r="D571" s="22"/>
      <c r="E571" s="22"/>
      <c r="F571" s="22"/>
      <c r="G571" s="22"/>
    </row>
    <row r="572" spans="1:7" ht="15.75" customHeight="1">
      <c r="A572" s="11" t="s">
        <v>2934</v>
      </c>
      <c r="B572" s="13"/>
      <c r="C572" s="46" t="s">
        <v>65</v>
      </c>
      <c r="D572" s="22"/>
      <c r="E572" s="22"/>
      <c r="F572" s="22"/>
      <c r="G572" s="22"/>
    </row>
    <row r="573" spans="1:7" ht="15.75" hidden="1" customHeight="1">
      <c r="A573" s="11" t="s">
        <v>2938</v>
      </c>
      <c r="B573" s="13" t="s">
        <v>2258</v>
      </c>
      <c r="C573" s="36" t="s">
        <v>101</v>
      </c>
      <c r="D573" s="22"/>
      <c r="E573" s="22"/>
      <c r="F573" s="22"/>
      <c r="G573" s="22"/>
    </row>
    <row r="574" spans="1:7" ht="15.75" customHeight="1">
      <c r="A574" s="11" t="s">
        <v>2944</v>
      </c>
      <c r="B574" s="13"/>
      <c r="C574" s="36" t="s">
        <v>65</v>
      </c>
      <c r="D574" s="22"/>
      <c r="E574" s="22"/>
      <c r="F574" s="22"/>
      <c r="G574" s="22"/>
    </row>
    <row r="575" spans="1:7" ht="15.75" customHeight="1">
      <c r="A575" s="11" t="s">
        <v>2949</v>
      </c>
      <c r="B575" s="13"/>
      <c r="C575" s="36" t="s">
        <v>65</v>
      </c>
      <c r="D575" s="22"/>
      <c r="E575" s="22"/>
      <c r="F575" s="22"/>
      <c r="G575" s="22"/>
    </row>
    <row r="576" spans="1:7" ht="15.75" hidden="1" customHeight="1">
      <c r="A576" s="11" t="s">
        <v>2956</v>
      </c>
      <c r="B576" s="13" t="s">
        <v>2933</v>
      </c>
      <c r="C576" s="36" t="s">
        <v>96</v>
      </c>
      <c r="D576" s="22"/>
      <c r="E576" s="22"/>
      <c r="F576" s="22"/>
      <c r="G576" s="22"/>
    </row>
    <row r="577" spans="1:7" ht="15.75" hidden="1" customHeight="1">
      <c r="A577" s="11" t="s">
        <v>2960</v>
      </c>
      <c r="B577" s="13" t="s">
        <v>2933</v>
      </c>
      <c r="C577" s="36" t="s">
        <v>138</v>
      </c>
      <c r="D577" s="22"/>
      <c r="E577" s="22"/>
      <c r="F577" s="22"/>
      <c r="G577" s="22"/>
    </row>
    <row r="578" spans="1:7" ht="15.75" customHeight="1">
      <c r="A578" s="11" t="s">
        <v>2963</v>
      </c>
      <c r="B578" s="13"/>
      <c r="C578" s="36" t="s">
        <v>65</v>
      </c>
      <c r="D578" s="22"/>
      <c r="E578" s="22"/>
      <c r="F578" s="22"/>
      <c r="G578" s="22"/>
    </row>
    <row r="579" spans="1:7" ht="15.75" customHeight="1">
      <c r="A579" s="11" t="s">
        <v>2967</v>
      </c>
      <c r="B579" s="13"/>
      <c r="C579" s="36" t="s">
        <v>65</v>
      </c>
      <c r="D579" s="22"/>
      <c r="E579" s="22"/>
      <c r="F579" s="22"/>
      <c r="G579" s="22"/>
    </row>
    <row r="580" spans="1:7" ht="15.75" customHeight="1">
      <c r="A580" s="11" t="s">
        <v>2971</v>
      </c>
      <c r="B580" s="13"/>
      <c r="C580" s="36" t="s">
        <v>65</v>
      </c>
      <c r="D580" s="22"/>
      <c r="E580" s="22"/>
      <c r="F580" s="22"/>
      <c r="G580" s="22"/>
    </row>
    <row r="581" spans="1:7" ht="15.75" customHeight="1">
      <c r="A581" s="11" t="s">
        <v>2974</v>
      </c>
      <c r="B581" s="13"/>
      <c r="C581" s="46" t="s">
        <v>65</v>
      </c>
      <c r="D581" s="22"/>
      <c r="E581" s="22"/>
      <c r="F581" s="22"/>
      <c r="G581" s="22"/>
    </row>
    <row r="582" spans="1:7" ht="15.75" customHeight="1">
      <c r="A582" s="11" t="s">
        <v>2978</v>
      </c>
      <c r="B582" s="13"/>
      <c r="C582" s="46" t="s">
        <v>65</v>
      </c>
      <c r="D582" s="22"/>
      <c r="E582" s="22"/>
      <c r="F582" s="22"/>
      <c r="G582" s="22"/>
    </row>
    <row r="583" spans="1:7" ht="15.75" customHeight="1">
      <c r="A583" s="11" t="s">
        <v>2982</v>
      </c>
      <c r="B583" s="13"/>
      <c r="C583" s="36" t="s">
        <v>65</v>
      </c>
      <c r="D583" s="22"/>
      <c r="E583" s="22"/>
      <c r="F583" s="22"/>
      <c r="G583" s="22"/>
    </row>
    <row r="584" spans="1:7" ht="15.75" hidden="1" customHeight="1">
      <c r="A584" s="11" t="s">
        <v>2986</v>
      </c>
      <c r="B584" s="13" t="s">
        <v>2933</v>
      </c>
      <c r="C584" s="36" t="s">
        <v>96</v>
      </c>
      <c r="D584" s="22"/>
      <c r="E584" s="22"/>
      <c r="F584" s="22"/>
      <c r="G584" s="22"/>
    </row>
    <row r="585" spans="1:7" ht="15.75" customHeight="1">
      <c r="A585" s="11" t="s">
        <v>2990</v>
      </c>
      <c r="B585" s="13"/>
      <c r="C585" s="36" t="s">
        <v>65</v>
      </c>
      <c r="D585" s="22"/>
      <c r="E585" s="22"/>
      <c r="F585" s="22"/>
      <c r="G585" s="22"/>
    </row>
    <row r="586" spans="1:7" ht="15.75" hidden="1" customHeight="1">
      <c r="A586" s="11" t="s">
        <v>2994</v>
      </c>
      <c r="B586" s="13" t="s">
        <v>2933</v>
      </c>
      <c r="C586" s="36" t="s">
        <v>96</v>
      </c>
      <c r="D586" s="22"/>
      <c r="E586" s="22"/>
      <c r="F586" s="22"/>
      <c r="G586" s="22"/>
    </row>
    <row r="587" spans="1:7" ht="15.75" hidden="1" customHeight="1">
      <c r="A587" s="11" t="s">
        <v>2996</v>
      </c>
      <c r="B587" s="13" t="s">
        <v>2999</v>
      </c>
      <c r="C587" s="13" t="s">
        <v>96</v>
      </c>
      <c r="D587" s="22"/>
      <c r="E587" s="22"/>
      <c r="F587" s="22"/>
      <c r="G587" s="22"/>
    </row>
    <row r="588" spans="1:7" ht="15.75" customHeight="1">
      <c r="A588" s="11" t="s">
        <v>3000</v>
      </c>
      <c r="B588" s="13"/>
      <c r="C588" s="13" t="s">
        <v>76</v>
      </c>
      <c r="D588" s="22"/>
      <c r="E588" s="22"/>
      <c r="F588" s="22"/>
      <c r="G588" s="22"/>
    </row>
    <row r="589" spans="1:7" ht="15.75" customHeight="1">
      <c r="A589" s="11" t="s">
        <v>3006</v>
      </c>
      <c r="B589" s="13"/>
      <c r="C589" s="13" t="s">
        <v>403</v>
      </c>
      <c r="D589" s="22"/>
      <c r="E589" s="22"/>
      <c r="F589" s="22"/>
      <c r="G589" s="22"/>
    </row>
    <row r="590" spans="1:7" ht="15.75" hidden="1" customHeight="1">
      <c r="A590" s="11" t="s">
        <v>3009</v>
      </c>
      <c r="B590" s="13" t="s">
        <v>2999</v>
      </c>
      <c r="C590" s="13" t="s">
        <v>96</v>
      </c>
      <c r="D590" s="22"/>
      <c r="E590" s="22"/>
      <c r="F590" s="22"/>
      <c r="G590" s="22"/>
    </row>
    <row r="591" spans="1:7" ht="15.75" customHeight="1">
      <c r="A591" s="11" t="s">
        <v>3012</v>
      </c>
      <c r="B591" s="13"/>
      <c r="C591" s="24" t="s">
        <v>76</v>
      </c>
      <c r="D591" s="22"/>
      <c r="E591" s="22"/>
      <c r="F591" s="22"/>
      <c r="G591" s="22"/>
    </row>
    <row r="592" spans="1:7" ht="15.75" hidden="1" customHeight="1">
      <c r="A592" s="11" t="s">
        <v>3017</v>
      </c>
      <c r="B592" s="13" t="s">
        <v>2999</v>
      </c>
      <c r="C592" s="13" t="s">
        <v>96</v>
      </c>
      <c r="D592" s="22"/>
      <c r="E592" s="22"/>
      <c r="F592" s="22"/>
      <c r="G592" s="22"/>
    </row>
    <row r="593" spans="1:7" ht="15.75" hidden="1" customHeight="1">
      <c r="A593" s="11" t="s">
        <v>3019</v>
      </c>
      <c r="B593" s="2352" t="s">
        <v>9511</v>
      </c>
      <c r="C593" s="13" t="s">
        <v>96</v>
      </c>
      <c r="D593" s="22"/>
      <c r="E593" s="22"/>
      <c r="F593" s="22"/>
      <c r="G593" s="22"/>
    </row>
    <row r="594" spans="1:7" ht="15.75" hidden="1" customHeight="1">
      <c r="A594" s="11" t="s">
        <v>3024</v>
      </c>
      <c r="B594" s="13" t="s">
        <v>2999</v>
      </c>
      <c r="C594" s="13" t="s">
        <v>96</v>
      </c>
      <c r="D594" s="22"/>
      <c r="E594" s="22"/>
      <c r="F594" s="22"/>
      <c r="G594" s="22"/>
    </row>
    <row r="595" spans="1:7" ht="15.75" hidden="1" customHeight="1">
      <c r="A595" s="11" t="s">
        <v>3029</v>
      </c>
      <c r="B595" s="13" t="s">
        <v>2999</v>
      </c>
      <c r="C595" s="13" t="s">
        <v>96</v>
      </c>
      <c r="D595" s="22"/>
      <c r="E595" s="22"/>
      <c r="F595" s="22"/>
      <c r="G595" s="22"/>
    </row>
    <row r="596" spans="1:7" ht="15.75" hidden="1" customHeight="1">
      <c r="A596" s="11" t="s">
        <v>3031</v>
      </c>
      <c r="B596" s="13" t="s">
        <v>2999</v>
      </c>
      <c r="C596" s="13" t="s">
        <v>96</v>
      </c>
      <c r="D596" s="22"/>
      <c r="E596" s="22"/>
      <c r="F596" s="22"/>
      <c r="G596" s="22"/>
    </row>
    <row r="597" spans="1:7" ht="15.75" customHeight="1">
      <c r="A597" s="11" t="s">
        <v>3034</v>
      </c>
      <c r="B597" s="13"/>
      <c r="C597" s="36" t="s">
        <v>65</v>
      </c>
      <c r="D597" s="22"/>
      <c r="E597" s="22"/>
      <c r="F597" s="22"/>
      <c r="G597" s="22"/>
    </row>
    <row r="598" spans="1:7" ht="15.75" hidden="1" customHeight="1">
      <c r="A598" s="11" t="s">
        <v>3040</v>
      </c>
      <c r="B598" s="13" t="s">
        <v>3045</v>
      </c>
      <c r="C598" s="13" t="s">
        <v>96</v>
      </c>
      <c r="D598" s="22"/>
      <c r="E598" s="22"/>
      <c r="F598" s="22"/>
      <c r="G598" s="22"/>
    </row>
    <row r="599" spans="1:7" ht="15.75" hidden="1" customHeight="1">
      <c r="A599" s="11" t="s">
        <v>3046</v>
      </c>
      <c r="B599" s="13" t="s">
        <v>3045</v>
      </c>
      <c r="C599" s="13" t="s">
        <v>96</v>
      </c>
      <c r="D599" s="22"/>
      <c r="E599" s="22"/>
      <c r="F599" s="22"/>
      <c r="G599" s="22"/>
    </row>
    <row r="600" spans="1:7" ht="15.75" hidden="1" customHeight="1">
      <c r="A600" s="11" t="s">
        <v>780</v>
      </c>
      <c r="B600" s="13" t="s">
        <v>3045</v>
      </c>
      <c r="C600" s="13" t="s">
        <v>96</v>
      </c>
      <c r="D600" s="22"/>
      <c r="E600" s="22"/>
      <c r="F600" s="22"/>
      <c r="G600" s="22"/>
    </row>
    <row r="601" spans="1:7" ht="15.75" hidden="1" customHeight="1">
      <c r="A601" s="11" t="s">
        <v>3051</v>
      </c>
      <c r="B601" s="13" t="s">
        <v>3045</v>
      </c>
      <c r="C601" s="13" t="s">
        <v>96</v>
      </c>
      <c r="D601" s="22"/>
      <c r="E601" s="22"/>
      <c r="F601" s="22"/>
      <c r="G601" s="22"/>
    </row>
    <row r="602" spans="1:7" ht="15.75" hidden="1" customHeight="1">
      <c r="A602" s="11" t="s">
        <v>3057</v>
      </c>
      <c r="B602" s="13" t="s">
        <v>3063</v>
      </c>
      <c r="C602" s="13" t="s">
        <v>96</v>
      </c>
      <c r="D602" s="22"/>
      <c r="E602" s="22"/>
      <c r="F602" s="22"/>
      <c r="G602" s="22"/>
    </row>
    <row r="603" spans="1:7" ht="15.75" hidden="1" customHeight="1">
      <c r="A603" s="11" t="s">
        <v>3064</v>
      </c>
      <c r="B603" s="13" t="s">
        <v>3063</v>
      </c>
      <c r="C603" s="13" t="s">
        <v>96</v>
      </c>
      <c r="D603" s="22"/>
      <c r="E603" s="22"/>
      <c r="F603" s="22"/>
      <c r="G603" s="22"/>
    </row>
    <row r="604" spans="1:7" ht="15.75" hidden="1" customHeight="1">
      <c r="A604" s="11" t="s">
        <v>752</v>
      </c>
      <c r="B604" s="40" t="s">
        <v>3063</v>
      </c>
      <c r="C604" s="13" t="s">
        <v>96</v>
      </c>
      <c r="D604" s="76"/>
      <c r="E604" s="76"/>
      <c r="F604" s="76"/>
      <c r="G604" s="76"/>
    </row>
    <row r="605" spans="1:7" ht="15.75" hidden="1" customHeight="1">
      <c r="A605" s="11" t="s">
        <v>3069</v>
      </c>
      <c r="B605" s="40" t="s">
        <v>3063</v>
      </c>
      <c r="C605" s="13" t="s">
        <v>138</v>
      </c>
      <c r="D605" s="76"/>
      <c r="E605" s="76"/>
      <c r="F605" s="76"/>
      <c r="G605" s="76"/>
    </row>
    <row r="606" spans="1:7" ht="15.75" customHeight="1">
      <c r="A606" s="11" t="s">
        <v>3073</v>
      </c>
      <c r="B606" s="40"/>
      <c r="C606" s="13" t="s">
        <v>65</v>
      </c>
      <c r="D606" s="76"/>
      <c r="E606" s="76"/>
      <c r="F606" s="76"/>
      <c r="G606" s="76"/>
    </row>
    <row r="607" spans="1:7" ht="15.75" customHeight="1">
      <c r="A607" s="11" t="s">
        <v>3078</v>
      </c>
      <c r="B607" s="40"/>
      <c r="C607" s="36" t="s">
        <v>65</v>
      </c>
      <c r="D607" s="76"/>
      <c r="E607" s="76"/>
      <c r="F607" s="76"/>
      <c r="G607" s="76"/>
    </row>
    <row r="608" spans="1:7" ht="15.75" customHeight="1">
      <c r="A608" s="11" t="s">
        <v>3082</v>
      </c>
      <c r="B608" s="40"/>
      <c r="C608" s="36" t="s">
        <v>65</v>
      </c>
      <c r="D608" s="76"/>
      <c r="E608" s="76"/>
      <c r="F608" s="76"/>
      <c r="G608" s="76"/>
    </row>
    <row r="609" spans="1:7" ht="15.75" customHeight="1">
      <c r="A609" s="11" t="s">
        <v>3086</v>
      </c>
      <c r="B609" s="40"/>
      <c r="C609" s="13" t="s">
        <v>65</v>
      </c>
      <c r="D609" s="76"/>
      <c r="E609" s="76"/>
      <c r="F609" s="76"/>
      <c r="G609" s="76"/>
    </row>
    <row r="610" spans="1:7" ht="15.75" customHeight="1">
      <c r="A610" s="11" t="s">
        <v>3091</v>
      </c>
      <c r="B610" s="40"/>
      <c r="C610" s="46" t="s">
        <v>65</v>
      </c>
      <c r="D610" s="76"/>
      <c r="E610" s="76"/>
      <c r="F610" s="76"/>
      <c r="G610" s="76"/>
    </row>
    <row r="611" spans="1:7" ht="15.75" customHeight="1">
      <c r="A611" s="11" t="s">
        <v>3094</v>
      </c>
      <c r="B611" s="40"/>
      <c r="C611" s="13" t="s">
        <v>65</v>
      </c>
      <c r="D611" s="76"/>
      <c r="E611" s="76"/>
      <c r="F611" s="76"/>
      <c r="G611" s="76"/>
    </row>
    <row r="612" spans="1:7" ht="15.75" customHeight="1">
      <c r="A612" s="11" t="s">
        <v>3100</v>
      </c>
      <c r="B612" s="40"/>
      <c r="C612" s="13" t="s">
        <v>65</v>
      </c>
      <c r="D612" s="76"/>
      <c r="E612" s="76"/>
      <c r="F612" s="76"/>
      <c r="G612" s="76"/>
    </row>
    <row r="613" spans="1:7" ht="15.75" customHeight="1">
      <c r="A613" s="11" t="s">
        <v>3104</v>
      </c>
      <c r="B613" s="40"/>
      <c r="C613" s="46" t="s">
        <v>65</v>
      </c>
      <c r="D613" s="76"/>
      <c r="E613" s="76"/>
      <c r="F613" s="76"/>
      <c r="G613" s="76"/>
    </row>
    <row r="614" spans="1:7" ht="15.75" hidden="1" customHeight="1">
      <c r="A614" s="11" t="s">
        <v>3108</v>
      </c>
      <c r="B614" s="1904" t="s">
        <v>4639</v>
      </c>
      <c r="C614" s="13" t="s">
        <v>96</v>
      </c>
      <c r="D614" s="76"/>
      <c r="E614" s="76"/>
      <c r="F614" s="76"/>
      <c r="G614" s="76"/>
    </row>
    <row r="615" spans="1:7" ht="15.75" hidden="1" customHeight="1">
      <c r="A615" s="11" t="s">
        <v>3111</v>
      </c>
      <c r="B615" s="1905" t="s">
        <v>9511</v>
      </c>
      <c r="C615" s="13" t="s">
        <v>96</v>
      </c>
      <c r="D615" s="76"/>
      <c r="E615" s="76"/>
      <c r="F615" s="76"/>
      <c r="G615" s="76"/>
    </row>
    <row r="616" spans="1:7" ht="15.75" customHeight="1">
      <c r="A616" s="11" t="s">
        <v>3116</v>
      </c>
      <c r="B616" s="13"/>
      <c r="C616" s="13" t="s">
        <v>403</v>
      </c>
      <c r="D616" s="76"/>
      <c r="E616" s="76"/>
      <c r="F616" s="76"/>
      <c r="G616" s="76"/>
    </row>
    <row r="617" spans="1:7" ht="15.75" customHeight="1">
      <c r="A617" s="11" t="s">
        <v>3121</v>
      </c>
      <c r="B617" s="127"/>
      <c r="C617" s="13" t="s">
        <v>403</v>
      </c>
      <c r="D617" s="76"/>
      <c r="E617" s="76"/>
      <c r="F617" s="76"/>
      <c r="G617" s="76"/>
    </row>
    <row r="618" spans="1:7" ht="15.75" hidden="1" customHeight="1">
      <c r="A618" s="11" t="s">
        <v>3125</v>
      </c>
      <c r="B618" s="1903" t="s">
        <v>9511</v>
      </c>
      <c r="C618" s="13" t="s">
        <v>96</v>
      </c>
      <c r="D618" s="76"/>
      <c r="E618" s="76"/>
      <c r="F618" s="76"/>
      <c r="G618" s="76"/>
    </row>
    <row r="619" spans="1:7" ht="15.75" hidden="1" customHeight="1">
      <c r="A619" s="11" t="s">
        <v>3129</v>
      </c>
      <c r="B619" s="2065" t="s">
        <v>9514</v>
      </c>
      <c r="C619" s="13" t="s">
        <v>96</v>
      </c>
      <c r="D619" s="76"/>
      <c r="E619" s="76"/>
      <c r="F619" s="76"/>
      <c r="G619" s="76"/>
    </row>
    <row r="620" spans="1:7" ht="15.75" customHeight="1">
      <c r="A620" s="11" t="s">
        <v>681</v>
      </c>
      <c r="B620" s="116"/>
      <c r="C620" s="13" t="s">
        <v>403</v>
      </c>
      <c r="D620" s="76"/>
      <c r="E620" s="76"/>
      <c r="F620" s="76"/>
      <c r="G620" s="76"/>
    </row>
    <row r="621" spans="1:7" ht="15.75" customHeight="1">
      <c r="A621" s="11" t="s">
        <v>682</v>
      </c>
      <c r="B621" s="127"/>
      <c r="C621" s="24" t="s">
        <v>76</v>
      </c>
      <c r="D621" s="76"/>
      <c r="E621" s="76"/>
      <c r="F621" s="76"/>
      <c r="G621" s="76"/>
    </row>
    <row r="622" spans="1:7" ht="15.75" customHeight="1">
      <c r="A622" s="11" t="s">
        <v>3140</v>
      </c>
      <c r="B622" s="127"/>
      <c r="C622" s="46" t="s">
        <v>403</v>
      </c>
      <c r="D622" s="76"/>
      <c r="E622" s="76"/>
      <c r="F622" s="76"/>
      <c r="G622" s="76"/>
    </row>
    <row r="623" spans="1:7" ht="15.75" customHeight="1">
      <c r="A623" s="11" t="s">
        <v>3144</v>
      </c>
      <c r="B623" s="127"/>
      <c r="C623" s="46" t="s">
        <v>403</v>
      </c>
      <c r="D623" s="76"/>
      <c r="E623" s="76"/>
      <c r="F623" s="76"/>
      <c r="G623" s="76"/>
    </row>
    <row r="624" spans="1:7" ht="15.75" hidden="1" customHeight="1">
      <c r="A624" s="11" t="s">
        <v>678</v>
      </c>
      <c r="B624" s="2063" t="s">
        <v>9514</v>
      </c>
      <c r="C624" s="13" t="s">
        <v>96</v>
      </c>
      <c r="D624" s="76"/>
      <c r="E624" s="76"/>
      <c r="F624" s="76"/>
      <c r="G624" s="76"/>
    </row>
    <row r="625" spans="1:7" ht="15.75" hidden="1" customHeight="1">
      <c r="A625" s="11" t="s">
        <v>679</v>
      </c>
      <c r="B625" s="1359" t="s">
        <v>9513</v>
      </c>
      <c r="C625" s="13" t="s">
        <v>96</v>
      </c>
      <c r="D625" s="76"/>
      <c r="E625" s="76"/>
      <c r="F625" s="76"/>
      <c r="G625" s="76"/>
    </row>
    <row r="626" spans="1:7" ht="15.75" customHeight="1">
      <c r="A626" s="11" t="s">
        <v>3153</v>
      </c>
      <c r="B626" s="127"/>
      <c r="C626" s="157" t="s">
        <v>76</v>
      </c>
      <c r="D626" s="76"/>
      <c r="E626" s="76"/>
      <c r="F626" s="76"/>
      <c r="G626" s="76"/>
    </row>
    <row r="627" spans="1:7" ht="15.75" customHeight="1">
      <c r="A627" s="11" t="s">
        <v>3157</v>
      </c>
      <c r="B627" s="127"/>
      <c r="C627" s="157" t="s">
        <v>76</v>
      </c>
      <c r="D627" s="76"/>
      <c r="E627" s="76"/>
      <c r="F627" s="76"/>
      <c r="G627" s="76"/>
    </row>
    <row r="628" spans="1:7" ht="15.75" hidden="1" customHeight="1">
      <c r="A628" s="11" t="s">
        <v>3160</v>
      </c>
      <c r="B628" s="2064" t="s">
        <v>9513</v>
      </c>
      <c r="C628" s="13" t="s">
        <v>96</v>
      </c>
      <c r="D628" s="76"/>
      <c r="E628" s="76"/>
      <c r="F628" s="76"/>
      <c r="G628" s="76"/>
    </row>
    <row r="629" spans="1:7" ht="15.75" hidden="1" customHeight="1">
      <c r="A629" s="11" t="s">
        <v>680</v>
      </c>
      <c r="B629" s="1360" t="s">
        <v>9513</v>
      </c>
      <c r="C629" s="46" t="s">
        <v>96</v>
      </c>
      <c r="D629" s="76"/>
      <c r="E629" s="76"/>
      <c r="F629" s="76"/>
      <c r="G629" s="76"/>
    </row>
    <row r="630" spans="1:7" ht="15.75" hidden="1" customHeight="1">
      <c r="A630" s="11" t="s">
        <v>3168</v>
      </c>
      <c r="B630" s="40" t="s">
        <v>3098</v>
      </c>
      <c r="C630" s="13" t="s">
        <v>138</v>
      </c>
      <c r="D630" s="76"/>
      <c r="E630" s="76"/>
      <c r="F630" s="76"/>
      <c r="G630" s="76"/>
    </row>
    <row r="631" spans="1:7" ht="15.75" hidden="1" customHeight="1">
      <c r="A631" s="11" t="s">
        <v>3172</v>
      </c>
      <c r="B631" s="1636" t="s">
        <v>9515</v>
      </c>
      <c r="C631" s="13" t="s">
        <v>96</v>
      </c>
      <c r="D631" s="76"/>
      <c r="E631" s="76"/>
      <c r="F631" s="76"/>
      <c r="G631" s="76"/>
    </row>
    <row r="632" spans="1:7" ht="15.75" hidden="1" customHeight="1">
      <c r="A632" s="11" t="s">
        <v>3177</v>
      </c>
      <c r="B632" s="40" t="s">
        <v>3098</v>
      </c>
      <c r="C632" s="46" t="s">
        <v>96</v>
      </c>
      <c r="D632" s="76"/>
      <c r="E632" s="76"/>
      <c r="F632" s="76"/>
      <c r="G632" s="76"/>
    </row>
    <row r="633" spans="1:7" ht="15.75" customHeight="1">
      <c r="A633" s="11" t="s">
        <v>3181</v>
      </c>
      <c r="B633" s="40"/>
      <c r="C633" s="13" t="s">
        <v>403</v>
      </c>
      <c r="D633" s="76"/>
      <c r="E633" s="76"/>
      <c r="F633" s="76"/>
      <c r="G633" s="76"/>
    </row>
    <row r="634" spans="1:7" ht="15.75" customHeight="1">
      <c r="A634" s="11" t="s">
        <v>3186</v>
      </c>
      <c r="B634" s="40"/>
      <c r="C634" s="13" t="s">
        <v>403</v>
      </c>
      <c r="D634" s="76"/>
      <c r="E634" s="76"/>
      <c r="F634" s="76"/>
      <c r="G634" s="76"/>
    </row>
    <row r="635" spans="1:7" ht="15.75" customHeight="1">
      <c r="A635" s="11" t="s">
        <v>3190</v>
      </c>
      <c r="B635" s="40"/>
      <c r="C635" s="13" t="s">
        <v>403</v>
      </c>
      <c r="D635" s="76"/>
      <c r="E635" s="76"/>
      <c r="F635" s="76"/>
      <c r="G635" s="76"/>
    </row>
    <row r="636" spans="1:7" ht="15.75" customHeight="1">
      <c r="A636" s="11" t="s">
        <v>3194</v>
      </c>
      <c r="B636" s="40"/>
      <c r="C636" s="13" t="s">
        <v>403</v>
      </c>
      <c r="D636" s="76"/>
      <c r="E636" s="76"/>
      <c r="F636" s="76"/>
      <c r="G636" s="76"/>
    </row>
    <row r="637" spans="1:7" ht="15.75" customHeight="1">
      <c r="A637" s="11" t="s">
        <v>3198</v>
      </c>
      <c r="B637" s="40"/>
      <c r="C637" s="13" t="s">
        <v>65</v>
      </c>
      <c r="D637" s="76"/>
      <c r="E637" s="76"/>
      <c r="F637" s="76"/>
      <c r="G637" s="76"/>
    </row>
    <row r="638" spans="1:7" ht="15.75" customHeight="1">
      <c r="A638" s="11" t="s">
        <v>3202</v>
      </c>
      <c r="B638" s="40"/>
      <c r="C638" s="13" t="s">
        <v>65</v>
      </c>
      <c r="D638" s="76"/>
      <c r="E638" s="76"/>
      <c r="F638" s="76"/>
      <c r="G638" s="76"/>
    </row>
    <row r="639" spans="1:7" ht="15.75" customHeight="1">
      <c r="A639" s="11" t="s">
        <v>3207</v>
      </c>
      <c r="B639" s="40"/>
      <c r="C639" s="13" t="s">
        <v>65</v>
      </c>
      <c r="D639" s="76"/>
      <c r="E639" s="76"/>
      <c r="F639" s="76"/>
      <c r="G639" s="76"/>
    </row>
    <row r="640" spans="1:7" ht="15.75" customHeight="1">
      <c r="A640" s="11" t="s">
        <v>3212</v>
      </c>
      <c r="B640" s="40"/>
      <c r="C640" s="13" t="s">
        <v>65</v>
      </c>
      <c r="D640" s="76"/>
      <c r="E640" s="76"/>
      <c r="F640" s="76"/>
      <c r="G640" s="76"/>
    </row>
    <row r="641" spans="1:7" ht="15.75" customHeight="1">
      <c r="A641" s="11" t="s">
        <v>3216</v>
      </c>
      <c r="B641" s="40"/>
      <c r="C641" s="13" t="s">
        <v>65</v>
      </c>
      <c r="D641" s="76"/>
      <c r="E641" s="76"/>
      <c r="F641" s="76"/>
      <c r="G641" s="76"/>
    </row>
    <row r="642" spans="1:7" ht="15.75" customHeight="1">
      <c r="A642" s="11" t="s">
        <v>3221</v>
      </c>
      <c r="B642" s="40"/>
      <c r="C642" s="13" t="s">
        <v>65</v>
      </c>
      <c r="D642" s="76"/>
      <c r="E642" s="76"/>
      <c r="F642" s="76"/>
      <c r="G642" s="76"/>
    </row>
    <row r="643" spans="1:7" ht="15.75" hidden="1" customHeight="1">
      <c r="A643" s="11" t="s">
        <v>689</v>
      </c>
      <c r="B643" s="40" t="s">
        <v>3098</v>
      </c>
      <c r="C643" s="13" t="s">
        <v>96</v>
      </c>
      <c r="D643" s="76"/>
      <c r="E643" s="76"/>
      <c r="F643" s="76"/>
      <c r="G643" s="76"/>
    </row>
    <row r="644" spans="1:7" ht="15.75" customHeight="1">
      <c r="A644" s="11" t="s">
        <v>3227</v>
      </c>
      <c r="B644" s="40"/>
      <c r="C644" s="13" t="s">
        <v>65</v>
      </c>
      <c r="D644" s="76"/>
      <c r="E644" s="76"/>
      <c r="F644" s="76"/>
      <c r="G644" s="76"/>
    </row>
    <row r="645" spans="1:7" ht="15.75" customHeight="1">
      <c r="A645" s="11" t="s">
        <v>3232</v>
      </c>
      <c r="B645" s="40"/>
      <c r="C645" s="13" t="s">
        <v>65</v>
      </c>
      <c r="D645" s="76"/>
      <c r="E645" s="76"/>
      <c r="F645" s="76"/>
      <c r="G645" s="76"/>
    </row>
    <row r="646" spans="1:7" ht="15.75" customHeight="1">
      <c r="A646" s="11" t="s">
        <v>3236</v>
      </c>
      <c r="B646" s="40"/>
      <c r="C646" s="24" t="s">
        <v>76</v>
      </c>
      <c r="D646" s="76"/>
      <c r="E646" s="76"/>
      <c r="F646" s="76"/>
      <c r="G646" s="76"/>
    </row>
    <row r="647" spans="1:7" ht="15.75" hidden="1" customHeight="1">
      <c r="A647" s="11" t="s">
        <v>3239</v>
      </c>
      <c r="B647" s="2141" t="s">
        <v>9511</v>
      </c>
      <c r="C647" s="40" t="s">
        <v>96</v>
      </c>
      <c r="D647" s="76"/>
      <c r="E647" s="76"/>
      <c r="F647" s="76"/>
      <c r="G647" s="76"/>
    </row>
    <row r="648" spans="1:7" ht="15.75" hidden="1" customHeight="1">
      <c r="A648" s="11" t="s">
        <v>3242</v>
      </c>
      <c r="B648" s="40" t="s">
        <v>3098</v>
      </c>
      <c r="C648" s="40" t="s">
        <v>96</v>
      </c>
      <c r="D648" s="76"/>
      <c r="E648" s="76"/>
      <c r="F648" s="76"/>
      <c r="G648" s="76"/>
    </row>
    <row r="649" spans="1:7" ht="15.75" customHeight="1">
      <c r="A649" s="11" t="s">
        <v>3249</v>
      </c>
      <c r="B649" s="127"/>
      <c r="C649" s="40" t="s">
        <v>403</v>
      </c>
      <c r="D649" s="76"/>
      <c r="E649" s="76"/>
      <c r="F649" s="76"/>
      <c r="G649" s="76"/>
    </row>
    <row r="650" spans="1:7" ht="15.75" customHeight="1">
      <c r="A650" s="11" t="s">
        <v>3254</v>
      </c>
      <c r="B650" s="40"/>
      <c r="C650" s="40" t="s">
        <v>403</v>
      </c>
      <c r="D650" s="76"/>
      <c r="E650" s="76"/>
      <c r="F650" s="76"/>
      <c r="G650" s="76"/>
    </row>
    <row r="651" spans="1:7" ht="15.75" customHeight="1">
      <c r="A651" s="11" t="s">
        <v>3257</v>
      </c>
      <c r="B651" s="40"/>
      <c r="C651" s="40" t="s">
        <v>403</v>
      </c>
      <c r="D651" s="76"/>
      <c r="E651" s="76"/>
      <c r="F651" s="76"/>
      <c r="G651" s="76"/>
    </row>
    <row r="652" spans="1:7" ht="15.75" customHeight="1">
      <c r="A652" s="11" t="s">
        <v>3261</v>
      </c>
      <c r="B652" s="40"/>
      <c r="C652" s="40" t="s">
        <v>403</v>
      </c>
      <c r="D652" s="76"/>
      <c r="E652" s="76"/>
      <c r="F652" s="76"/>
      <c r="G652" s="76"/>
    </row>
    <row r="653" spans="1:7" ht="15.75" customHeight="1">
      <c r="A653" s="11" t="s">
        <v>3265</v>
      </c>
      <c r="B653" s="40"/>
      <c r="C653" s="40" t="s">
        <v>403</v>
      </c>
      <c r="D653" s="76"/>
      <c r="E653" s="76"/>
      <c r="F653" s="76"/>
      <c r="G653" s="76"/>
    </row>
    <row r="654" spans="1:7" ht="15.75" customHeight="1">
      <c r="A654" s="11" t="s">
        <v>3269</v>
      </c>
      <c r="B654" s="116"/>
      <c r="C654" s="40" t="s">
        <v>65</v>
      </c>
      <c r="D654" s="76"/>
      <c r="E654" s="76"/>
      <c r="F654" s="76"/>
      <c r="G654" s="76"/>
    </row>
    <row r="655" spans="1:7" ht="15.75" hidden="1" customHeight="1">
      <c r="A655" s="11" t="s">
        <v>786</v>
      </c>
      <c r="B655" s="1789" t="s">
        <v>9513</v>
      </c>
      <c r="C655" s="13" t="s">
        <v>96</v>
      </c>
      <c r="D655" s="22"/>
      <c r="E655" s="22"/>
      <c r="F655" s="22"/>
      <c r="G655" s="22"/>
    </row>
    <row r="656" spans="1:7" ht="15.75" hidden="1" customHeight="1">
      <c r="A656" s="11" t="s">
        <v>3284</v>
      </c>
      <c r="B656" s="1790" t="s">
        <v>9513</v>
      </c>
      <c r="C656" s="13" t="s">
        <v>96</v>
      </c>
      <c r="D656" s="22"/>
      <c r="E656" s="22"/>
      <c r="F656" s="22"/>
      <c r="G656" s="22"/>
    </row>
    <row r="657" spans="1:7" ht="15.75" hidden="1" customHeight="1">
      <c r="A657" s="11" t="s">
        <v>3291</v>
      </c>
      <c r="B657" s="13" t="s">
        <v>3295</v>
      </c>
      <c r="C657" s="13" t="s">
        <v>96</v>
      </c>
      <c r="D657" s="22"/>
      <c r="E657" s="22"/>
      <c r="F657" s="22"/>
      <c r="G657" s="22"/>
    </row>
    <row r="658" spans="1:7" ht="15.75" hidden="1" customHeight="1">
      <c r="A658" s="11" t="s">
        <v>3298</v>
      </c>
      <c r="B658" s="116" t="s">
        <v>3303</v>
      </c>
      <c r="C658" s="13" t="s">
        <v>96</v>
      </c>
      <c r="D658" s="22"/>
      <c r="E658" s="22"/>
      <c r="F658" s="22"/>
      <c r="G658" s="22"/>
    </row>
    <row r="659" spans="1:7" ht="15.75" hidden="1" customHeight="1">
      <c r="A659" s="11" t="s">
        <v>3304</v>
      </c>
      <c r="B659" s="116" t="s">
        <v>3303</v>
      </c>
      <c r="C659" s="13" t="s">
        <v>96</v>
      </c>
      <c r="D659" s="22"/>
      <c r="E659" s="22"/>
      <c r="F659" s="22"/>
      <c r="G659" s="22"/>
    </row>
    <row r="660" spans="1:7" ht="15.75" hidden="1" customHeight="1">
      <c r="A660" s="11" t="s">
        <v>3308</v>
      </c>
      <c r="B660" s="116" t="s">
        <v>3303</v>
      </c>
      <c r="C660" s="13" t="s">
        <v>96</v>
      </c>
      <c r="D660" s="22"/>
      <c r="E660" s="22"/>
      <c r="F660" s="22"/>
      <c r="G660" s="22"/>
    </row>
    <row r="661" spans="1:7" ht="15.75" hidden="1" customHeight="1">
      <c r="A661" s="11" t="s">
        <v>3312</v>
      </c>
      <c r="B661" s="116" t="s">
        <v>3303</v>
      </c>
      <c r="C661" s="46" t="s">
        <v>96</v>
      </c>
      <c r="D661" s="22"/>
      <c r="E661" s="22"/>
      <c r="F661" s="22"/>
      <c r="G661" s="22"/>
    </row>
    <row r="662" spans="1:7" ht="15.75" customHeight="1">
      <c r="A662" s="11" t="s">
        <v>3315</v>
      </c>
      <c r="B662" s="116"/>
      <c r="C662" s="46" t="s">
        <v>403</v>
      </c>
      <c r="D662" s="22"/>
      <c r="E662" s="22"/>
      <c r="F662" s="22"/>
      <c r="G662" s="22"/>
    </row>
    <row r="663" spans="1:7" ht="15.75" hidden="1" customHeight="1">
      <c r="A663" s="11" t="s">
        <v>3318</v>
      </c>
      <c r="B663" s="116" t="s">
        <v>3303</v>
      </c>
      <c r="C663" s="13" t="s">
        <v>96</v>
      </c>
      <c r="D663" s="22"/>
      <c r="E663" s="22"/>
      <c r="F663" s="22"/>
      <c r="G663" s="22"/>
    </row>
    <row r="664" spans="1:7" ht="15.75" hidden="1" customHeight="1">
      <c r="A664" s="11" t="s">
        <v>936</v>
      </c>
      <c r="B664" s="13" t="s">
        <v>2315</v>
      </c>
      <c r="C664" s="13" t="s">
        <v>96</v>
      </c>
      <c r="D664" s="22"/>
      <c r="E664" s="22"/>
      <c r="F664" s="22"/>
      <c r="G664" s="22"/>
    </row>
    <row r="665" spans="1:7" ht="15.75" hidden="1" customHeight="1">
      <c r="A665" s="11" t="s">
        <v>939</v>
      </c>
      <c r="B665" s="13" t="s">
        <v>2315</v>
      </c>
      <c r="C665" s="13" t="s">
        <v>96</v>
      </c>
      <c r="D665" s="22"/>
      <c r="E665" s="22"/>
      <c r="F665" s="22"/>
      <c r="G665" s="22"/>
    </row>
    <row r="666" spans="1:7" ht="15.75" hidden="1" customHeight="1">
      <c r="A666" s="11" t="s">
        <v>3328</v>
      </c>
      <c r="B666" s="1791" t="s">
        <v>9513</v>
      </c>
      <c r="C666" s="13" t="s">
        <v>96</v>
      </c>
      <c r="D666" s="22"/>
      <c r="E666" s="22"/>
      <c r="F666" s="22"/>
      <c r="G666" s="22"/>
    </row>
    <row r="667" spans="1:7" ht="15.75" hidden="1" customHeight="1">
      <c r="A667" s="11" t="s">
        <v>3332</v>
      </c>
      <c r="B667" s="13" t="s">
        <v>2315</v>
      </c>
      <c r="C667" s="13" t="s">
        <v>96</v>
      </c>
      <c r="D667" s="22"/>
      <c r="E667" s="22"/>
      <c r="F667" s="22"/>
      <c r="G667" s="22"/>
    </row>
    <row r="668" spans="1:7" ht="15.75" customHeight="1">
      <c r="A668" s="11" t="s">
        <v>957</v>
      </c>
      <c r="B668" s="24"/>
      <c r="C668" s="24" t="s">
        <v>76</v>
      </c>
      <c r="D668" s="22"/>
      <c r="E668" s="22"/>
      <c r="F668" s="22"/>
      <c r="G668" s="22"/>
    </row>
    <row r="669" spans="1:7" ht="15.75" hidden="1" customHeight="1">
      <c r="A669" s="11" t="s">
        <v>3342</v>
      </c>
      <c r="B669" s="13" t="s">
        <v>2315</v>
      </c>
      <c r="C669" s="13" t="s">
        <v>101</v>
      </c>
      <c r="D669" s="22"/>
      <c r="E669" s="22"/>
      <c r="F669" s="22"/>
      <c r="G669" s="22"/>
    </row>
    <row r="670" spans="1:7" ht="15.75" hidden="1" customHeight="1">
      <c r="A670" s="11" t="s">
        <v>3347</v>
      </c>
      <c r="B670" s="17" t="s">
        <v>3352</v>
      </c>
      <c r="C670" s="13" t="s">
        <v>138</v>
      </c>
      <c r="D670" s="22"/>
      <c r="E670" s="22"/>
      <c r="F670" s="22"/>
      <c r="G670" s="22"/>
    </row>
    <row r="671" spans="1:7" ht="15.75" customHeight="1">
      <c r="A671" s="11" t="s">
        <v>3354</v>
      </c>
      <c r="B671" s="17"/>
      <c r="C671" s="36" t="s">
        <v>65</v>
      </c>
      <c r="D671" s="22"/>
      <c r="E671" s="22"/>
      <c r="F671" s="22"/>
      <c r="G671" s="22"/>
    </row>
    <row r="672" spans="1:7" ht="15.75" customHeight="1">
      <c r="A672" s="11" t="s">
        <v>3359</v>
      </c>
      <c r="B672" s="17"/>
      <c r="C672" s="46" t="s">
        <v>65</v>
      </c>
      <c r="D672" s="22"/>
      <c r="E672" s="22"/>
      <c r="F672" s="22"/>
      <c r="G672" s="22"/>
    </row>
    <row r="673" spans="1:7" ht="15.75" customHeight="1">
      <c r="A673" s="11" t="s">
        <v>3362</v>
      </c>
      <c r="B673" s="17"/>
      <c r="C673" s="46" t="s">
        <v>65</v>
      </c>
      <c r="D673" s="22"/>
      <c r="E673" s="22"/>
      <c r="F673" s="22"/>
      <c r="G673" s="22"/>
    </row>
    <row r="674" spans="1:7" ht="15.75" customHeight="1">
      <c r="A674" s="11" t="s">
        <v>3364</v>
      </c>
      <c r="B674" s="17"/>
      <c r="C674" s="36" t="s">
        <v>65</v>
      </c>
      <c r="D674" s="22"/>
      <c r="E674" s="22"/>
      <c r="F674" s="22"/>
      <c r="G674" s="22"/>
    </row>
    <row r="675" spans="1:7" ht="15.75" hidden="1" customHeight="1">
      <c r="A675" s="11" t="s">
        <v>3368</v>
      </c>
      <c r="B675" s="17" t="s">
        <v>3357</v>
      </c>
      <c r="C675" s="13" t="s">
        <v>96</v>
      </c>
      <c r="D675" s="22"/>
      <c r="E675" s="22"/>
      <c r="F675" s="22"/>
      <c r="G675" s="22"/>
    </row>
    <row r="676" spans="1:7" ht="15.75" customHeight="1">
      <c r="A676" s="11" t="s">
        <v>3371</v>
      </c>
      <c r="B676" s="17"/>
      <c r="C676" s="36" t="s">
        <v>65</v>
      </c>
      <c r="D676" s="22"/>
      <c r="E676" s="22"/>
      <c r="F676" s="22"/>
      <c r="G676" s="22"/>
    </row>
    <row r="677" spans="1:7" ht="15.75" hidden="1" customHeight="1">
      <c r="A677" s="162" t="s">
        <v>784</v>
      </c>
      <c r="B677" s="166" t="s">
        <v>3379</v>
      </c>
      <c r="C677" s="163" t="s">
        <v>138</v>
      </c>
      <c r="D677" s="169"/>
      <c r="E677" s="169"/>
      <c r="F677" s="169"/>
      <c r="G677" s="169"/>
    </row>
    <row r="678" spans="1:7" ht="15.75" hidden="1" customHeight="1">
      <c r="A678" s="11" t="s">
        <v>3381</v>
      </c>
      <c r="B678" s="17" t="s">
        <v>3383</v>
      </c>
      <c r="C678" s="13" t="s">
        <v>96</v>
      </c>
      <c r="D678" s="22"/>
      <c r="E678" s="22"/>
      <c r="F678" s="22"/>
      <c r="G678" s="22"/>
    </row>
    <row r="679" spans="1:7" ht="15.75" hidden="1" customHeight="1">
      <c r="A679" s="11" t="s">
        <v>3384</v>
      </c>
      <c r="B679" s="13" t="s">
        <v>3387</v>
      </c>
      <c r="C679" s="13" t="s">
        <v>96</v>
      </c>
      <c r="D679" s="22"/>
      <c r="E679" s="22"/>
      <c r="F679" s="22"/>
      <c r="G679" s="22"/>
    </row>
    <row r="680" spans="1:7" ht="15.75" hidden="1" customHeight="1">
      <c r="A680" s="11" t="s">
        <v>3388</v>
      </c>
      <c r="B680" s="13" t="s">
        <v>3387</v>
      </c>
      <c r="C680" s="13" t="s">
        <v>96</v>
      </c>
      <c r="D680" s="22"/>
      <c r="E680" s="22"/>
      <c r="F680" s="22"/>
      <c r="G680" s="22"/>
    </row>
    <row r="681" spans="1:7" ht="15.75" hidden="1" customHeight="1">
      <c r="A681" s="11" t="s">
        <v>3390</v>
      </c>
      <c r="B681" s="13" t="s">
        <v>3387</v>
      </c>
      <c r="C681" s="13" t="s">
        <v>96</v>
      </c>
      <c r="D681" s="22"/>
      <c r="E681" s="22"/>
      <c r="F681" s="22"/>
      <c r="G681" s="22"/>
    </row>
    <row r="682" spans="1:7" ht="15.75" hidden="1" customHeight="1">
      <c r="A682" s="11" t="s">
        <v>3393</v>
      </c>
      <c r="B682" s="13" t="s">
        <v>3387</v>
      </c>
      <c r="C682" s="13" t="s">
        <v>96</v>
      </c>
      <c r="D682" s="22"/>
      <c r="E682" s="22"/>
      <c r="F682" s="22"/>
      <c r="G682" s="22"/>
    </row>
    <row r="683" spans="1:7" ht="15.75" hidden="1" customHeight="1">
      <c r="A683" s="11" t="s">
        <v>3396</v>
      </c>
      <c r="B683" s="13" t="s">
        <v>3387</v>
      </c>
      <c r="C683" s="13" t="s">
        <v>96</v>
      </c>
      <c r="D683" s="22"/>
      <c r="E683" s="22"/>
      <c r="F683" s="22"/>
      <c r="G683" s="22"/>
    </row>
    <row r="684" spans="1:7" ht="15.75" hidden="1" customHeight="1">
      <c r="A684" s="11" t="s">
        <v>3398</v>
      </c>
      <c r="B684" s="13" t="s">
        <v>485</v>
      </c>
      <c r="C684" s="13" t="s">
        <v>96</v>
      </c>
      <c r="D684" s="22"/>
      <c r="E684" s="22"/>
      <c r="F684" s="22"/>
      <c r="G684" s="22"/>
    </row>
    <row r="685" spans="1:7" ht="15.75" hidden="1" customHeight="1">
      <c r="A685" s="11" t="s">
        <v>3400</v>
      </c>
      <c r="B685" s="13" t="s">
        <v>485</v>
      </c>
      <c r="C685" s="13" t="s">
        <v>96</v>
      </c>
      <c r="D685" s="22"/>
      <c r="E685" s="22"/>
      <c r="F685" s="22"/>
      <c r="G685" s="22"/>
    </row>
    <row r="686" spans="1:7" ht="15.75" hidden="1" customHeight="1">
      <c r="A686" s="11" t="s">
        <v>3402</v>
      </c>
      <c r="B686" s="17" t="s">
        <v>3383</v>
      </c>
      <c r="C686" s="13" t="s">
        <v>96</v>
      </c>
      <c r="D686" s="22"/>
      <c r="E686" s="22"/>
      <c r="F686" s="22"/>
      <c r="G686" s="22"/>
    </row>
    <row r="687" spans="1:7" ht="15.75" hidden="1" customHeight="1">
      <c r="A687" s="11" t="s">
        <v>3404</v>
      </c>
      <c r="B687" s="13" t="s">
        <v>568</v>
      </c>
      <c r="C687" s="13" t="s">
        <v>96</v>
      </c>
      <c r="D687" s="22"/>
      <c r="E687" s="22"/>
      <c r="F687" s="22"/>
      <c r="G687" s="22"/>
    </row>
    <row r="688" spans="1:7" ht="15.75" hidden="1" customHeight="1">
      <c r="A688" s="11" t="s">
        <v>3406</v>
      </c>
      <c r="B688" s="13" t="s">
        <v>3409</v>
      </c>
      <c r="C688" s="13" t="s">
        <v>96</v>
      </c>
      <c r="D688" s="22"/>
      <c r="E688" s="22"/>
      <c r="F688" s="22"/>
      <c r="G688" s="22"/>
    </row>
    <row r="689" spans="1:7" ht="15.75" hidden="1" customHeight="1">
      <c r="A689" s="11" t="s">
        <v>3410</v>
      </c>
      <c r="B689" s="13" t="s">
        <v>538</v>
      </c>
      <c r="C689" s="13" t="s">
        <v>96</v>
      </c>
      <c r="D689" s="22"/>
      <c r="E689" s="22"/>
      <c r="F689" s="22"/>
      <c r="G689" s="22"/>
    </row>
    <row r="690" spans="1:7" ht="15.75" hidden="1" customHeight="1">
      <c r="A690" s="11" t="s">
        <v>3412</v>
      </c>
      <c r="B690" s="17" t="s">
        <v>3383</v>
      </c>
      <c r="C690" s="13" t="s">
        <v>96</v>
      </c>
      <c r="D690" s="22"/>
      <c r="E690" s="22"/>
      <c r="F690" s="22"/>
      <c r="G690" s="22"/>
    </row>
    <row r="691" spans="1:7" ht="15.75" hidden="1" customHeight="1">
      <c r="A691" s="11" t="s">
        <v>3414</v>
      </c>
      <c r="B691" s="13" t="s">
        <v>3416</v>
      </c>
      <c r="C691" s="13" t="s">
        <v>96</v>
      </c>
      <c r="D691" s="22"/>
      <c r="E691" s="22"/>
      <c r="F691" s="22"/>
      <c r="G691" s="22"/>
    </row>
    <row r="692" spans="1:7" ht="15.75" hidden="1" customHeight="1">
      <c r="A692" s="11" t="s">
        <v>942</v>
      </c>
      <c r="B692" s="17" t="s">
        <v>591</v>
      </c>
      <c r="C692" s="13" t="s">
        <v>138</v>
      </c>
      <c r="D692" s="22"/>
      <c r="E692" s="22"/>
      <c r="F692" s="22"/>
      <c r="G692" s="22"/>
    </row>
    <row r="693" spans="1:7" ht="15.75" customHeight="1">
      <c r="A693" s="11" t="s">
        <v>3419</v>
      </c>
      <c r="B693" s="13"/>
      <c r="C693" s="46" t="s">
        <v>65</v>
      </c>
      <c r="D693" s="22"/>
      <c r="E693" s="22"/>
      <c r="F693" s="22"/>
      <c r="G693" s="22"/>
    </row>
    <row r="694" spans="1:7" ht="15.75" customHeight="1">
      <c r="A694" s="11" t="s">
        <v>3422</v>
      </c>
      <c r="B694" s="13"/>
      <c r="C694" s="36" t="s">
        <v>65</v>
      </c>
      <c r="D694" s="22"/>
      <c r="E694" s="22"/>
      <c r="F694" s="22"/>
      <c r="G694" s="22"/>
    </row>
    <row r="695" spans="1:7" ht="15.75" customHeight="1">
      <c r="A695" s="11" t="s">
        <v>3425</v>
      </c>
      <c r="B695" s="17"/>
      <c r="C695" s="46" t="s">
        <v>65</v>
      </c>
      <c r="D695" s="22"/>
      <c r="E695" s="22"/>
      <c r="F695" s="22"/>
      <c r="G695" s="22"/>
    </row>
    <row r="696" spans="1:7" ht="15.75" customHeight="1">
      <c r="A696" s="11" t="s">
        <v>3428</v>
      </c>
      <c r="B696" s="17"/>
      <c r="C696" s="46" t="s">
        <v>65</v>
      </c>
      <c r="D696" s="22"/>
      <c r="E696" s="22"/>
      <c r="F696" s="22"/>
      <c r="G696" s="22"/>
    </row>
    <row r="697" spans="1:7" ht="15.75" hidden="1" customHeight="1">
      <c r="A697" s="11" t="s">
        <v>3430</v>
      </c>
      <c r="B697" s="17" t="s">
        <v>3427</v>
      </c>
      <c r="C697" s="13" t="s">
        <v>96</v>
      </c>
      <c r="D697" s="22"/>
      <c r="E697" s="22"/>
      <c r="F697" s="22"/>
      <c r="G697" s="22"/>
    </row>
    <row r="698" spans="1:7" ht="15.75" hidden="1" customHeight="1">
      <c r="A698" s="11" t="s">
        <v>3432</v>
      </c>
      <c r="B698" s="13" t="s">
        <v>3434</v>
      </c>
      <c r="C698" s="13" t="s">
        <v>96</v>
      </c>
      <c r="D698" s="22"/>
      <c r="E698" s="22"/>
      <c r="F698" s="22"/>
      <c r="G698" s="22"/>
    </row>
    <row r="699" spans="1:7" ht="15.75" hidden="1" customHeight="1">
      <c r="A699" s="11" t="s">
        <v>3435</v>
      </c>
      <c r="B699" s="24" t="s">
        <v>3438</v>
      </c>
      <c r="C699" s="13" t="s">
        <v>138</v>
      </c>
      <c r="D699" s="22"/>
      <c r="E699" s="22"/>
      <c r="F699" s="22"/>
      <c r="G699" s="22"/>
    </row>
    <row r="700" spans="1:7" ht="15.75" customHeight="1">
      <c r="A700" s="11" t="s">
        <v>1006</v>
      </c>
      <c r="B700" s="13"/>
      <c r="C700" s="46" t="s">
        <v>65</v>
      </c>
      <c r="D700" s="22"/>
      <c r="E700" s="22"/>
      <c r="F700" s="22"/>
      <c r="G700" s="22"/>
    </row>
    <row r="701" spans="1:7" ht="15.75" hidden="1" customHeight="1">
      <c r="A701" s="11" t="s">
        <v>981</v>
      </c>
      <c r="B701" s="13" t="s">
        <v>3434</v>
      </c>
      <c r="C701" s="13" t="s">
        <v>96</v>
      </c>
      <c r="D701" s="22"/>
      <c r="E701" s="22"/>
      <c r="F701" s="22"/>
      <c r="G701" s="22"/>
    </row>
    <row r="702" spans="1:7" ht="15.75" hidden="1" customHeight="1">
      <c r="A702" s="11" t="s">
        <v>3444</v>
      </c>
      <c r="B702" s="13" t="s">
        <v>3434</v>
      </c>
      <c r="C702" s="13" t="s">
        <v>96</v>
      </c>
      <c r="D702" s="22"/>
      <c r="E702" s="22"/>
      <c r="F702" s="22"/>
      <c r="G702" s="22"/>
    </row>
    <row r="703" spans="1:7" ht="15.75" hidden="1" customHeight="1">
      <c r="A703" s="11" t="s">
        <v>3446</v>
      </c>
      <c r="B703" s="13" t="s">
        <v>3434</v>
      </c>
      <c r="C703" s="13" t="s">
        <v>96</v>
      </c>
      <c r="D703" s="22"/>
      <c r="E703" s="22"/>
      <c r="F703" s="22"/>
      <c r="G703" s="22"/>
    </row>
    <row r="704" spans="1:7" ht="15.75" hidden="1" customHeight="1">
      <c r="A704" s="11" t="s">
        <v>3449</v>
      </c>
      <c r="B704" s="13" t="s">
        <v>3434</v>
      </c>
      <c r="C704" s="13" t="s">
        <v>96</v>
      </c>
      <c r="D704" s="22"/>
      <c r="E704" s="22"/>
      <c r="F704" s="22"/>
      <c r="G704" s="22"/>
    </row>
    <row r="705" spans="1:7" ht="15.75" hidden="1" customHeight="1">
      <c r="A705" s="11" t="s">
        <v>3451</v>
      </c>
      <c r="B705" s="17" t="s">
        <v>3454</v>
      </c>
      <c r="C705" s="13" t="s">
        <v>138</v>
      </c>
      <c r="D705" s="22"/>
      <c r="E705" s="22"/>
      <c r="F705" s="22"/>
      <c r="G705" s="22"/>
    </row>
    <row r="706" spans="1:7" ht="15.75" hidden="1" customHeight="1">
      <c r="A706" s="11" t="s">
        <v>3455</v>
      </c>
      <c r="B706" s="17" t="s">
        <v>3454</v>
      </c>
      <c r="C706" s="13" t="s">
        <v>96</v>
      </c>
      <c r="D706" s="22"/>
      <c r="E706" s="22"/>
      <c r="F706" s="22"/>
      <c r="G706" s="22"/>
    </row>
    <row r="707" spans="1:7" ht="15.75" hidden="1" customHeight="1">
      <c r="A707" s="11" t="s">
        <v>3457</v>
      </c>
      <c r="B707" s="17" t="s">
        <v>3454</v>
      </c>
      <c r="C707" s="13" t="s">
        <v>96</v>
      </c>
      <c r="D707" s="22"/>
      <c r="E707" s="22"/>
      <c r="F707" s="22"/>
      <c r="G707" s="22"/>
    </row>
    <row r="708" spans="1:7" ht="15.75" hidden="1" customHeight="1">
      <c r="A708" s="11" t="s">
        <v>3459</v>
      </c>
      <c r="B708" s="17" t="s">
        <v>3454</v>
      </c>
      <c r="C708" s="13" t="s">
        <v>96</v>
      </c>
      <c r="D708" s="22"/>
      <c r="E708" s="22"/>
      <c r="F708" s="22"/>
      <c r="G708" s="22"/>
    </row>
    <row r="709" spans="1:7" ht="15.75" hidden="1" customHeight="1">
      <c r="A709" s="11" t="s">
        <v>3464</v>
      </c>
      <c r="B709" s="17" t="s">
        <v>3303</v>
      </c>
      <c r="C709" s="13" t="s">
        <v>96</v>
      </c>
      <c r="D709" s="22"/>
      <c r="E709" s="22"/>
      <c r="F709" s="22"/>
      <c r="G709" s="22"/>
    </row>
    <row r="710" spans="1:7" ht="15.75" hidden="1" customHeight="1">
      <c r="A710" s="11" t="s">
        <v>790</v>
      </c>
      <c r="B710" s="116" t="s">
        <v>3303</v>
      </c>
      <c r="C710" s="13" t="s">
        <v>96</v>
      </c>
      <c r="D710" s="22"/>
      <c r="E710" s="22"/>
      <c r="F710" s="22"/>
      <c r="G710" s="22"/>
    </row>
    <row r="711" spans="1:7" ht="15.75" hidden="1" customHeight="1">
      <c r="A711" s="11" t="s">
        <v>3470</v>
      </c>
      <c r="B711" s="40" t="s">
        <v>3473</v>
      </c>
      <c r="C711" s="13" t="s">
        <v>96</v>
      </c>
      <c r="D711" s="22"/>
      <c r="E711" s="22"/>
      <c r="F711" s="22"/>
      <c r="G711" s="22"/>
    </row>
    <row r="712" spans="1:7" ht="15.75" hidden="1" customHeight="1">
      <c r="A712" s="11" t="s">
        <v>3474</v>
      </c>
      <c r="B712" s="40" t="s">
        <v>3473</v>
      </c>
      <c r="C712" s="13" t="s">
        <v>96</v>
      </c>
      <c r="D712" s="22"/>
      <c r="E712" s="22"/>
      <c r="F712" s="22"/>
      <c r="G712" s="22"/>
    </row>
    <row r="713" spans="1:7" ht="15.75" hidden="1" customHeight="1">
      <c r="A713" s="11" t="s">
        <v>3477</v>
      </c>
      <c r="B713" s="40" t="s">
        <v>3480</v>
      </c>
      <c r="C713" s="40" t="s">
        <v>96</v>
      </c>
      <c r="D713" s="22"/>
      <c r="E713" s="22"/>
      <c r="F713" s="22"/>
      <c r="G713" s="22"/>
    </row>
    <row r="714" spans="1:7" ht="15.75" hidden="1" customHeight="1">
      <c r="A714" s="11" t="s">
        <v>3482</v>
      </c>
      <c r="B714" s="40" t="s">
        <v>3480</v>
      </c>
      <c r="C714" s="40" t="s">
        <v>96</v>
      </c>
      <c r="D714" s="22"/>
      <c r="E714" s="22"/>
      <c r="F714" s="22"/>
      <c r="G714" s="22"/>
    </row>
    <row r="715" spans="1:7" ht="15.75" hidden="1" customHeight="1">
      <c r="A715" s="11" t="s">
        <v>3486</v>
      </c>
      <c r="B715" s="40" t="s">
        <v>3480</v>
      </c>
      <c r="C715" s="40" t="s">
        <v>96</v>
      </c>
      <c r="D715" s="22"/>
      <c r="E715" s="22"/>
      <c r="F715" s="22"/>
      <c r="G715" s="22"/>
    </row>
    <row r="716" spans="1:7" ht="15.75" hidden="1" customHeight="1">
      <c r="A716" s="11" t="s">
        <v>3490</v>
      </c>
      <c r="B716" s="40" t="s">
        <v>3480</v>
      </c>
      <c r="C716" s="40" t="s">
        <v>96</v>
      </c>
      <c r="D716" s="22"/>
      <c r="E716" s="22"/>
      <c r="F716" s="22"/>
      <c r="G716" s="22"/>
    </row>
    <row r="717" spans="1:7" ht="15.75" hidden="1" customHeight="1">
      <c r="A717" s="11" t="s">
        <v>3494</v>
      </c>
      <c r="B717" s="40" t="s">
        <v>3480</v>
      </c>
      <c r="C717" s="40" t="s">
        <v>96</v>
      </c>
      <c r="D717" s="22"/>
      <c r="E717" s="22"/>
      <c r="F717" s="22"/>
      <c r="G717" s="22"/>
    </row>
    <row r="718" spans="1:7" ht="15.75" hidden="1" customHeight="1">
      <c r="A718" s="11" t="s">
        <v>3497</v>
      </c>
      <c r="B718" s="40" t="s">
        <v>3480</v>
      </c>
      <c r="C718" s="40" t="s">
        <v>96</v>
      </c>
      <c r="D718" s="22"/>
      <c r="E718" s="22"/>
      <c r="F718" s="22"/>
      <c r="G718" s="22"/>
    </row>
    <row r="719" spans="1:7" ht="15.75" hidden="1" customHeight="1">
      <c r="A719" s="11" t="s">
        <v>3501</v>
      </c>
      <c r="B719" s="40" t="s">
        <v>3480</v>
      </c>
      <c r="C719" s="40" t="s">
        <v>96</v>
      </c>
      <c r="D719" s="22"/>
      <c r="E719" s="22"/>
      <c r="F719" s="22"/>
      <c r="G719" s="22"/>
    </row>
    <row r="720" spans="1:7" ht="15.75" hidden="1" customHeight="1">
      <c r="A720" s="11" t="s">
        <v>3505</v>
      </c>
      <c r="B720" s="40" t="s">
        <v>3480</v>
      </c>
      <c r="C720" s="40" t="s">
        <v>96</v>
      </c>
      <c r="D720" s="22"/>
      <c r="E720" s="22"/>
      <c r="F720" s="22"/>
      <c r="G720" s="22"/>
    </row>
    <row r="721" spans="1:7" ht="15.75" customHeight="1">
      <c r="A721" s="11" t="s">
        <v>3508</v>
      </c>
      <c r="B721" s="40"/>
      <c r="C721" s="170" t="s">
        <v>403</v>
      </c>
      <c r="D721" s="22"/>
      <c r="E721" s="22"/>
      <c r="F721" s="22"/>
      <c r="G721" s="22"/>
    </row>
    <row r="722" spans="1:7" ht="15.75" hidden="1" customHeight="1">
      <c r="A722" s="11" t="s">
        <v>3510</v>
      </c>
      <c r="B722" s="40" t="s">
        <v>3473</v>
      </c>
      <c r="C722" s="13" t="s">
        <v>96</v>
      </c>
      <c r="D722" s="22"/>
      <c r="E722" s="22"/>
      <c r="F722" s="22"/>
      <c r="G722" s="22"/>
    </row>
    <row r="723" spans="1:7" ht="15.75" hidden="1" customHeight="1">
      <c r="A723" s="11" t="s">
        <v>3515</v>
      </c>
      <c r="B723" s="13" t="s">
        <v>3519</v>
      </c>
      <c r="C723" s="13" t="s">
        <v>96</v>
      </c>
      <c r="D723" s="22"/>
      <c r="E723" s="22"/>
      <c r="F723" s="22"/>
      <c r="G723" s="22"/>
    </row>
    <row r="724" spans="1:7" ht="15.75" hidden="1" customHeight="1">
      <c r="A724" s="11" t="s">
        <v>3520</v>
      </c>
      <c r="B724" s="13" t="s">
        <v>3519</v>
      </c>
      <c r="C724" s="13" t="s">
        <v>96</v>
      </c>
      <c r="D724" s="22"/>
      <c r="E724" s="22"/>
      <c r="F724" s="22"/>
      <c r="G724" s="22"/>
    </row>
    <row r="725" spans="1:7" ht="15.75" hidden="1" customHeight="1">
      <c r="A725" s="11" t="s">
        <v>3523</v>
      </c>
      <c r="B725" s="13" t="s">
        <v>3519</v>
      </c>
      <c r="C725" s="13" t="s">
        <v>96</v>
      </c>
      <c r="D725" s="22"/>
      <c r="E725" s="22"/>
      <c r="F725" s="22"/>
      <c r="G725" s="22"/>
    </row>
    <row r="726" spans="1:7" ht="15.75" hidden="1" customHeight="1">
      <c r="A726" s="11" t="s">
        <v>3527</v>
      </c>
      <c r="B726" s="13" t="s">
        <v>3519</v>
      </c>
      <c r="C726" s="13" t="s">
        <v>96</v>
      </c>
      <c r="D726" s="22"/>
      <c r="E726" s="22"/>
      <c r="F726" s="22"/>
      <c r="G726" s="22"/>
    </row>
    <row r="727" spans="1:7" ht="15.75" hidden="1" customHeight="1">
      <c r="A727" s="11" t="s">
        <v>854</v>
      </c>
      <c r="B727" s="13" t="s">
        <v>3535</v>
      </c>
      <c r="C727" s="13" t="s">
        <v>96</v>
      </c>
      <c r="D727" s="22"/>
      <c r="E727" s="22"/>
      <c r="F727" s="22"/>
      <c r="G727" s="22"/>
    </row>
    <row r="728" spans="1:7" ht="15.75" hidden="1" customHeight="1">
      <c r="A728" s="11" t="s">
        <v>3536</v>
      </c>
      <c r="B728" s="13" t="s">
        <v>3539</v>
      </c>
      <c r="C728" s="13" t="s">
        <v>96</v>
      </c>
      <c r="D728" s="22"/>
      <c r="E728" s="22"/>
      <c r="F728" s="22"/>
      <c r="G728" s="22"/>
    </row>
    <row r="729" spans="1:7" ht="15.75" hidden="1" customHeight="1">
      <c r="A729" s="11" t="s">
        <v>856</v>
      </c>
      <c r="B729" s="13" t="s">
        <v>3539</v>
      </c>
      <c r="C729" s="13" t="s">
        <v>96</v>
      </c>
      <c r="D729" s="22"/>
      <c r="E729" s="22"/>
      <c r="F729" s="22"/>
      <c r="G729" s="22"/>
    </row>
    <row r="730" spans="1:7" ht="15.75" hidden="1" customHeight="1">
      <c r="A730" s="11" t="s">
        <v>3543</v>
      </c>
      <c r="B730" s="13" t="s">
        <v>3539</v>
      </c>
      <c r="C730" s="13" t="s">
        <v>96</v>
      </c>
      <c r="D730" s="22"/>
      <c r="E730" s="22"/>
      <c r="F730" s="22"/>
      <c r="G730" s="22"/>
    </row>
    <row r="731" spans="1:7" ht="15.75" hidden="1" customHeight="1">
      <c r="A731" s="11" t="s">
        <v>858</v>
      </c>
      <c r="B731" s="13" t="s">
        <v>3550</v>
      </c>
      <c r="C731" s="13" t="s">
        <v>96</v>
      </c>
      <c r="D731" s="22"/>
      <c r="E731" s="22"/>
      <c r="F731" s="22"/>
      <c r="G731" s="22"/>
    </row>
    <row r="732" spans="1:7" ht="15.75" hidden="1" customHeight="1">
      <c r="A732" s="11" t="s">
        <v>3551</v>
      </c>
      <c r="B732" s="13" t="s">
        <v>3555</v>
      </c>
      <c r="C732" s="13" t="s">
        <v>96</v>
      </c>
      <c r="D732" s="22"/>
      <c r="E732" s="22"/>
      <c r="F732" s="22"/>
      <c r="G732" s="22"/>
    </row>
    <row r="733" spans="1:7" ht="15.75" hidden="1" customHeight="1">
      <c r="A733" s="11" t="s">
        <v>3556</v>
      </c>
      <c r="B733" s="13" t="s">
        <v>3555</v>
      </c>
      <c r="C733" s="13" t="s">
        <v>96</v>
      </c>
      <c r="D733" s="22"/>
      <c r="E733" s="22"/>
      <c r="F733" s="22"/>
      <c r="G733" s="22"/>
    </row>
    <row r="734" spans="1:7" ht="15.75" hidden="1" customHeight="1">
      <c r="A734" s="11" t="s">
        <v>3560</v>
      </c>
      <c r="B734" s="13" t="s">
        <v>3555</v>
      </c>
      <c r="C734" s="13" t="s">
        <v>96</v>
      </c>
      <c r="D734" s="22"/>
      <c r="E734" s="22"/>
      <c r="F734" s="22"/>
      <c r="G734" s="22"/>
    </row>
    <row r="735" spans="1:7" ht="15.75" hidden="1" customHeight="1">
      <c r="A735" s="11" t="s">
        <v>3564</v>
      </c>
      <c r="B735" s="13" t="s">
        <v>485</v>
      </c>
      <c r="C735" s="13" t="s">
        <v>96</v>
      </c>
      <c r="D735" s="22"/>
      <c r="E735" s="22"/>
      <c r="F735" s="22"/>
      <c r="G735" s="22"/>
    </row>
    <row r="736" spans="1:7" ht="15.75" hidden="1" customHeight="1">
      <c r="A736" s="11" t="s">
        <v>3567</v>
      </c>
      <c r="B736" s="13" t="s">
        <v>485</v>
      </c>
      <c r="C736" s="13" t="s">
        <v>96</v>
      </c>
      <c r="D736" s="22"/>
      <c r="E736" s="22"/>
      <c r="F736" s="22"/>
      <c r="G736" s="22"/>
    </row>
    <row r="737" spans="1:7" ht="15.75" hidden="1" customHeight="1">
      <c r="A737" s="11" t="s">
        <v>3570</v>
      </c>
      <c r="B737" s="13" t="s">
        <v>485</v>
      </c>
      <c r="C737" s="13" t="s">
        <v>96</v>
      </c>
      <c r="D737" s="22"/>
      <c r="E737" s="22"/>
      <c r="F737" s="22"/>
      <c r="G737" s="22"/>
    </row>
    <row r="738" spans="1:7" ht="15.75" hidden="1" customHeight="1">
      <c r="A738" s="11" t="s">
        <v>3574</v>
      </c>
      <c r="B738" s="40" t="s">
        <v>3555</v>
      </c>
      <c r="C738" s="13" t="s">
        <v>101</v>
      </c>
      <c r="D738" s="22"/>
      <c r="E738" s="22"/>
      <c r="F738" s="22"/>
      <c r="G738" s="22"/>
    </row>
    <row r="739" spans="1:7" ht="15.75" hidden="1" customHeight="1">
      <c r="A739" s="11" t="s">
        <v>3578</v>
      </c>
      <c r="B739" s="40" t="s">
        <v>3582</v>
      </c>
      <c r="C739" s="13" t="s">
        <v>101</v>
      </c>
      <c r="D739" s="22"/>
      <c r="E739" s="22"/>
      <c r="F739" s="22"/>
      <c r="G739" s="22"/>
    </row>
    <row r="740" spans="1:7" ht="15.75" customHeight="1">
      <c r="A740" s="11" t="s">
        <v>861</v>
      </c>
      <c r="B740" s="2641" t="s">
        <v>9511</v>
      </c>
      <c r="C740" s="90" t="s">
        <v>76</v>
      </c>
      <c r="D740" s="22"/>
      <c r="E740" s="22"/>
      <c r="F740" s="22"/>
      <c r="G740" s="22"/>
    </row>
    <row r="741" spans="1:7" ht="15.75" hidden="1" customHeight="1">
      <c r="A741" s="11" t="s">
        <v>3586</v>
      </c>
      <c r="B741" s="75" t="s">
        <v>3589</v>
      </c>
      <c r="C741" s="40" t="s">
        <v>96</v>
      </c>
      <c r="D741" s="31"/>
      <c r="E741" s="31"/>
      <c r="F741" s="31"/>
      <c r="G741" s="31"/>
    </row>
    <row r="742" spans="1:7" ht="15.75" hidden="1" customHeight="1">
      <c r="A742" s="11" t="s">
        <v>3590</v>
      </c>
      <c r="B742" s="75" t="s">
        <v>3594</v>
      </c>
      <c r="C742" s="40" t="s">
        <v>96</v>
      </c>
      <c r="D742" s="31"/>
      <c r="E742" s="31"/>
      <c r="F742" s="31"/>
      <c r="G742" s="31"/>
    </row>
    <row r="743" spans="1:7" ht="15.75" hidden="1" customHeight="1">
      <c r="A743" s="11" t="s">
        <v>864</v>
      </c>
      <c r="B743" s="40"/>
      <c r="C743" s="90" t="s">
        <v>96</v>
      </c>
      <c r="D743" s="31"/>
      <c r="E743" s="31"/>
      <c r="F743" s="31"/>
      <c r="G743" s="31"/>
    </row>
    <row r="744" spans="1:7" ht="15.75" hidden="1" customHeight="1">
      <c r="A744" s="11" t="s">
        <v>3599</v>
      </c>
      <c r="B744" s="75" t="s">
        <v>807</v>
      </c>
      <c r="C744" s="13" t="s">
        <v>101</v>
      </c>
      <c r="D744" s="22"/>
      <c r="E744" s="22"/>
      <c r="F744" s="22"/>
      <c r="G744" s="22"/>
    </row>
    <row r="745" spans="1:7" ht="15.75" hidden="1" customHeight="1">
      <c r="A745" s="11" t="s">
        <v>3603</v>
      </c>
      <c r="B745" s="40" t="s">
        <v>485</v>
      </c>
      <c r="C745" s="13" t="s">
        <v>101</v>
      </c>
      <c r="D745" s="22"/>
      <c r="E745" s="22"/>
      <c r="F745" s="22"/>
      <c r="G745" s="22"/>
    </row>
    <row r="746" spans="1:7" ht="15.75" hidden="1" customHeight="1">
      <c r="A746" s="11" t="s">
        <v>3606</v>
      </c>
      <c r="B746" s="13" t="s">
        <v>3609</v>
      </c>
      <c r="C746" s="13" t="s">
        <v>96</v>
      </c>
      <c r="D746" s="22"/>
      <c r="E746" s="22"/>
      <c r="F746" s="22"/>
      <c r="G746" s="22"/>
    </row>
    <row r="747" spans="1:7" ht="15.75" hidden="1" customHeight="1">
      <c r="A747" s="11" t="s">
        <v>3612</v>
      </c>
      <c r="B747" s="13" t="s">
        <v>3609</v>
      </c>
      <c r="C747" s="13" t="s">
        <v>96</v>
      </c>
      <c r="D747" s="22"/>
      <c r="E747" s="22"/>
      <c r="F747" s="22"/>
      <c r="G747" s="22"/>
    </row>
    <row r="748" spans="1:7" ht="15.75" hidden="1" customHeight="1">
      <c r="A748" s="11" t="s">
        <v>3616</v>
      </c>
      <c r="B748" s="13" t="s">
        <v>3609</v>
      </c>
      <c r="C748" s="13" t="s">
        <v>96</v>
      </c>
      <c r="D748" s="22"/>
      <c r="E748" s="22"/>
      <c r="F748" s="22"/>
      <c r="G748" s="22"/>
    </row>
    <row r="749" spans="1:7" ht="15.75" customHeight="1">
      <c r="A749" s="11" t="s">
        <v>3619</v>
      </c>
      <c r="B749" s="13"/>
      <c r="C749" s="36" t="s">
        <v>403</v>
      </c>
      <c r="D749" s="22"/>
      <c r="E749" s="22"/>
      <c r="F749" s="22"/>
      <c r="G749" s="22"/>
    </row>
    <row r="750" spans="1:7" ht="15.75" hidden="1" customHeight="1">
      <c r="A750" s="11" t="s">
        <v>3626</v>
      </c>
      <c r="B750" s="17" t="s">
        <v>807</v>
      </c>
      <c r="C750" s="13" t="s">
        <v>96</v>
      </c>
      <c r="D750" s="22"/>
      <c r="E750" s="22"/>
      <c r="F750" s="22"/>
      <c r="G750" s="22"/>
    </row>
    <row r="751" spans="1:7" ht="15.75" hidden="1" customHeight="1">
      <c r="A751" s="11" t="s">
        <v>3629</v>
      </c>
      <c r="B751" s="13" t="s">
        <v>485</v>
      </c>
      <c r="C751" s="13" t="s">
        <v>96</v>
      </c>
      <c r="D751" s="22"/>
      <c r="E751" s="22"/>
      <c r="F751" s="22"/>
      <c r="G751" s="22"/>
    </row>
    <row r="752" spans="1:7" ht="15.75" hidden="1" customHeight="1">
      <c r="A752" s="11" t="s">
        <v>3632</v>
      </c>
      <c r="B752" s="13" t="s">
        <v>485</v>
      </c>
      <c r="C752" s="13" t="s">
        <v>96</v>
      </c>
      <c r="D752" s="22"/>
      <c r="E752" s="22"/>
      <c r="F752" s="22"/>
      <c r="G752" s="22"/>
    </row>
    <row r="753" spans="1:7" ht="15.75" hidden="1" customHeight="1">
      <c r="A753" s="11" t="s">
        <v>956</v>
      </c>
      <c r="B753" s="13" t="s">
        <v>3624</v>
      </c>
      <c r="C753" s="13" t="s">
        <v>96</v>
      </c>
      <c r="D753" s="22"/>
      <c r="E753" s="22"/>
      <c r="F753" s="22"/>
      <c r="G753" s="22"/>
    </row>
    <row r="754" spans="1:7" ht="15.75" customHeight="1">
      <c r="A754" s="11" t="s">
        <v>3638</v>
      </c>
      <c r="B754" s="17"/>
      <c r="C754" s="46" t="s">
        <v>65</v>
      </c>
      <c r="D754" s="22"/>
      <c r="E754" s="22"/>
      <c r="F754" s="22"/>
      <c r="G754" s="22"/>
    </row>
    <row r="755" spans="1:7" ht="15.75" customHeight="1">
      <c r="A755" s="11" t="s">
        <v>3643</v>
      </c>
      <c r="B755" s="17"/>
      <c r="C755" s="157" t="s">
        <v>76</v>
      </c>
      <c r="D755" s="22"/>
      <c r="E755" s="22"/>
      <c r="F755" s="22"/>
      <c r="G755" s="22"/>
    </row>
    <row r="756" spans="1:7" ht="15.75" customHeight="1">
      <c r="A756" s="11" t="s">
        <v>3646</v>
      </c>
      <c r="B756" s="17"/>
      <c r="C756" s="46" t="s">
        <v>65</v>
      </c>
      <c r="D756" s="22"/>
      <c r="E756" s="22"/>
      <c r="F756" s="22"/>
      <c r="G756" s="22"/>
    </row>
    <row r="757" spans="1:7" ht="15.75" customHeight="1">
      <c r="A757" s="11" t="s">
        <v>3649</v>
      </c>
      <c r="B757" s="17"/>
      <c r="C757" s="36" t="s">
        <v>403</v>
      </c>
      <c r="D757" s="22"/>
      <c r="E757" s="22"/>
      <c r="F757" s="22"/>
      <c r="G757" s="22"/>
    </row>
    <row r="758" spans="1:7" ht="15.75" hidden="1" customHeight="1">
      <c r="A758" s="11" t="s">
        <v>3652</v>
      </c>
      <c r="B758" s="17" t="s">
        <v>3642</v>
      </c>
      <c r="C758" s="46" t="s">
        <v>96</v>
      </c>
      <c r="D758" s="22"/>
      <c r="E758" s="22"/>
      <c r="F758" s="22"/>
      <c r="G758" s="22"/>
    </row>
    <row r="759" spans="1:7" ht="15.75" hidden="1" customHeight="1">
      <c r="A759" s="11" t="s">
        <v>785</v>
      </c>
      <c r="B759" s="17" t="s">
        <v>3642</v>
      </c>
      <c r="C759" s="46" t="s">
        <v>96</v>
      </c>
      <c r="D759" s="22"/>
      <c r="E759" s="22"/>
      <c r="F759" s="22"/>
      <c r="G759" s="22"/>
    </row>
    <row r="760" spans="1:7" ht="15.75" hidden="1" customHeight="1">
      <c r="A760" s="11" t="s">
        <v>3656</v>
      </c>
      <c r="B760" s="17" t="s">
        <v>3642</v>
      </c>
      <c r="C760" s="46" t="s">
        <v>96</v>
      </c>
      <c r="D760" s="22"/>
      <c r="E760" s="22"/>
      <c r="F760" s="22"/>
      <c r="G760" s="22"/>
    </row>
    <row r="761" spans="1:7" ht="15.75" customHeight="1">
      <c r="A761" s="11" t="s">
        <v>3659</v>
      </c>
      <c r="B761" s="17"/>
      <c r="C761" s="36" t="s">
        <v>403</v>
      </c>
      <c r="D761" s="22"/>
      <c r="E761" s="22"/>
      <c r="F761" s="22"/>
      <c r="G761" s="22"/>
    </row>
    <row r="762" spans="1:7" ht="15.75" customHeight="1">
      <c r="A762" s="11" t="s">
        <v>986</v>
      </c>
      <c r="B762" s="13"/>
      <c r="C762" s="46" t="s">
        <v>403</v>
      </c>
      <c r="D762" s="22"/>
      <c r="E762" s="22"/>
      <c r="F762" s="22"/>
      <c r="G762" s="22"/>
    </row>
    <row r="763" spans="1:7" ht="15.75" customHeight="1">
      <c r="A763" s="11" t="s">
        <v>3665</v>
      </c>
      <c r="B763" s="13"/>
      <c r="C763" s="46" t="s">
        <v>403</v>
      </c>
      <c r="D763" s="22"/>
      <c r="E763" s="22"/>
      <c r="F763" s="22"/>
      <c r="G763" s="22"/>
    </row>
    <row r="764" spans="1:7" ht="15.75" customHeight="1">
      <c r="A764" s="11" t="s">
        <v>3668</v>
      </c>
      <c r="B764" s="17"/>
      <c r="C764" s="36" t="s">
        <v>403</v>
      </c>
      <c r="D764" s="22"/>
      <c r="E764" s="22"/>
      <c r="F764" s="22"/>
      <c r="G764" s="22"/>
    </row>
    <row r="765" spans="1:7" ht="15.75" customHeight="1">
      <c r="A765" s="11" t="s">
        <v>3671</v>
      </c>
      <c r="B765" s="17"/>
      <c r="C765" s="46" t="s">
        <v>403</v>
      </c>
      <c r="D765" s="22"/>
      <c r="E765" s="22"/>
      <c r="F765" s="22"/>
      <c r="G765" s="22"/>
    </row>
    <row r="766" spans="1:7" ht="15.75" customHeight="1">
      <c r="A766" s="11" t="s">
        <v>3673</v>
      </c>
      <c r="B766" s="17"/>
      <c r="C766" s="13" t="s">
        <v>403</v>
      </c>
      <c r="D766" s="22"/>
      <c r="E766" s="22"/>
      <c r="F766" s="22"/>
      <c r="G766" s="22"/>
    </row>
    <row r="767" spans="1:7" ht="15.75" customHeight="1">
      <c r="A767" s="11" t="s">
        <v>3676</v>
      </c>
      <c r="B767" s="13"/>
      <c r="C767" s="13" t="s">
        <v>403</v>
      </c>
      <c r="D767" s="22"/>
      <c r="E767" s="22"/>
      <c r="F767" s="22"/>
      <c r="G767" s="22"/>
    </row>
    <row r="768" spans="1:7" ht="15.75" customHeight="1">
      <c r="A768" s="11" t="s">
        <v>3679</v>
      </c>
      <c r="B768" s="13"/>
      <c r="C768" s="46" t="s">
        <v>403</v>
      </c>
      <c r="D768" s="22"/>
      <c r="E768" s="22"/>
      <c r="F768" s="22"/>
      <c r="G768" s="22"/>
    </row>
    <row r="769" spans="1:7" ht="15.75" customHeight="1">
      <c r="A769" s="11" t="s">
        <v>3682</v>
      </c>
      <c r="B769" s="17"/>
      <c r="C769" s="13" t="s">
        <v>403</v>
      </c>
      <c r="D769" s="22"/>
      <c r="E769" s="22"/>
      <c r="F769" s="22"/>
      <c r="G769" s="22"/>
    </row>
    <row r="770" spans="1:7" ht="15.75" customHeight="1">
      <c r="A770" s="11" t="s">
        <v>3685</v>
      </c>
      <c r="B770" s="75"/>
      <c r="C770" s="13" t="s">
        <v>403</v>
      </c>
      <c r="D770" s="22"/>
      <c r="E770" s="22"/>
      <c r="F770" s="22"/>
      <c r="G770" s="22"/>
    </row>
    <row r="771" spans="1:7" ht="15.75" customHeight="1">
      <c r="A771" s="11" t="s">
        <v>3690</v>
      </c>
      <c r="B771" s="75"/>
      <c r="C771" s="13" t="s">
        <v>320</v>
      </c>
      <c r="D771" s="22"/>
      <c r="E771" s="22"/>
      <c r="F771" s="22"/>
      <c r="G771" s="22"/>
    </row>
    <row r="772" spans="1:7" ht="15.75" customHeight="1">
      <c r="A772" s="11" t="s">
        <v>3694</v>
      </c>
      <c r="B772" s="75"/>
      <c r="C772" s="13" t="s">
        <v>320</v>
      </c>
      <c r="D772" s="22"/>
      <c r="E772" s="22"/>
      <c r="F772" s="22"/>
      <c r="G772" s="22"/>
    </row>
    <row r="773" spans="1:7" ht="15.75" hidden="1" customHeight="1">
      <c r="A773" s="11" t="s">
        <v>3697</v>
      </c>
      <c r="B773" s="75" t="s">
        <v>3701</v>
      </c>
      <c r="C773" s="40" t="s">
        <v>96</v>
      </c>
      <c r="D773" s="31"/>
      <c r="E773" s="31"/>
      <c r="F773" s="31"/>
      <c r="G773" s="31"/>
    </row>
    <row r="774" spans="1:7" ht="15.75" hidden="1" customHeight="1">
      <c r="A774" s="11" t="s">
        <v>3702</v>
      </c>
      <c r="B774" s="75" t="s">
        <v>3701</v>
      </c>
      <c r="C774" s="40" t="s">
        <v>96</v>
      </c>
      <c r="D774" s="31"/>
      <c r="E774" s="31"/>
      <c r="F774" s="31"/>
      <c r="G774" s="31"/>
    </row>
    <row r="775" spans="1:7" ht="15.75" hidden="1" customHeight="1">
      <c r="A775" s="11" t="s">
        <v>3705</v>
      </c>
      <c r="B775" s="75" t="s">
        <v>3701</v>
      </c>
      <c r="C775" s="40" t="s">
        <v>96</v>
      </c>
      <c r="D775" s="31"/>
      <c r="E775" s="31"/>
      <c r="F775" s="31"/>
      <c r="G775" s="31"/>
    </row>
    <row r="776" spans="1:7" ht="15.75" hidden="1" customHeight="1">
      <c r="A776" s="11" t="s">
        <v>3709</v>
      </c>
      <c r="B776" s="75" t="s">
        <v>3701</v>
      </c>
      <c r="C776" s="40" t="s">
        <v>96</v>
      </c>
      <c r="D776" s="31"/>
      <c r="E776" s="31"/>
      <c r="F776" s="31"/>
      <c r="G776" s="31"/>
    </row>
    <row r="777" spans="1:7" ht="15.75" hidden="1" customHeight="1">
      <c r="A777" s="11" t="s">
        <v>3713</v>
      </c>
      <c r="B777" s="75" t="s">
        <v>3701</v>
      </c>
      <c r="C777" s="40" t="s">
        <v>96</v>
      </c>
      <c r="D777" s="31"/>
      <c r="E777" s="31"/>
      <c r="F777" s="31"/>
      <c r="G777" s="31"/>
    </row>
    <row r="778" spans="1:7" ht="15.75" customHeight="1">
      <c r="A778" s="11" t="s">
        <v>3718</v>
      </c>
      <c r="B778" s="75"/>
      <c r="C778" s="90" t="s">
        <v>76</v>
      </c>
      <c r="D778" s="31"/>
      <c r="E778" s="31"/>
      <c r="F778" s="31"/>
      <c r="G778" s="31"/>
    </row>
    <row r="779" spans="1:7" ht="15.75" hidden="1" customHeight="1">
      <c r="A779" s="11" t="s">
        <v>3722</v>
      </c>
      <c r="B779" s="116" t="s">
        <v>3726</v>
      </c>
      <c r="C779" s="40" t="s">
        <v>96</v>
      </c>
      <c r="D779" s="31"/>
      <c r="E779" s="31"/>
      <c r="F779" s="31"/>
      <c r="G779" s="31"/>
    </row>
    <row r="780" spans="1:7" ht="15.75" hidden="1" customHeight="1">
      <c r="A780" s="11" t="s">
        <v>3727</v>
      </c>
      <c r="B780" s="75" t="s">
        <v>3701</v>
      </c>
      <c r="C780" s="40" t="s">
        <v>96</v>
      </c>
      <c r="D780" s="31"/>
      <c r="E780" s="31"/>
      <c r="F780" s="31"/>
      <c r="G780" s="31"/>
    </row>
    <row r="781" spans="1:7" ht="15.75" hidden="1" customHeight="1">
      <c r="A781" s="11" t="s">
        <v>3731</v>
      </c>
      <c r="B781" s="75" t="s">
        <v>3701</v>
      </c>
      <c r="C781" s="40" t="s">
        <v>96</v>
      </c>
      <c r="D781" s="31"/>
      <c r="E781" s="31"/>
      <c r="F781" s="31"/>
      <c r="G781" s="31"/>
    </row>
    <row r="782" spans="1:7" ht="15.75" hidden="1" customHeight="1">
      <c r="A782" s="11" t="s">
        <v>3735</v>
      </c>
      <c r="B782" s="116" t="s">
        <v>3739</v>
      </c>
      <c r="C782" s="40" t="s">
        <v>96</v>
      </c>
      <c r="D782" s="31"/>
      <c r="E782" s="31"/>
      <c r="F782" s="31"/>
      <c r="G782" s="31"/>
    </row>
    <row r="783" spans="1:7" ht="15.75" hidden="1" customHeight="1">
      <c r="A783" s="11" t="s">
        <v>3740</v>
      </c>
      <c r="B783" s="116" t="s">
        <v>3739</v>
      </c>
      <c r="C783" s="40" t="s">
        <v>96</v>
      </c>
      <c r="D783" s="31"/>
      <c r="E783" s="31"/>
      <c r="F783" s="31"/>
      <c r="G783" s="31"/>
    </row>
    <row r="784" spans="1:7" ht="15.75" customHeight="1">
      <c r="A784" s="11" t="s">
        <v>3743</v>
      </c>
      <c r="B784" s="116"/>
      <c r="C784" s="40" t="s">
        <v>403</v>
      </c>
      <c r="D784" s="31"/>
      <c r="E784" s="31"/>
      <c r="F784" s="31"/>
      <c r="G784" s="31"/>
    </row>
    <row r="785" spans="1:7" ht="15.75" hidden="1" customHeight="1">
      <c r="A785" s="11" t="s">
        <v>3747</v>
      </c>
      <c r="B785" s="116" t="s">
        <v>3751</v>
      </c>
      <c r="C785" s="40" t="s">
        <v>96</v>
      </c>
      <c r="D785" s="31"/>
      <c r="E785" s="31"/>
      <c r="F785" s="31"/>
      <c r="G785" s="31"/>
    </row>
    <row r="786" spans="1:7" ht="15.75" hidden="1" customHeight="1">
      <c r="A786" s="11" t="s">
        <v>3752</v>
      </c>
      <c r="B786" s="116" t="s">
        <v>3751</v>
      </c>
      <c r="C786" s="40" t="s">
        <v>96</v>
      </c>
      <c r="D786" s="31"/>
      <c r="E786" s="31"/>
      <c r="F786" s="31"/>
      <c r="G786" s="31"/>
    </row>
    <row r="787" spans="1:7" ht="15.75" hidden="1" customHeight="1">
      <c r="A787" s="11" t="s">
        <v>3757</v>
      </c>
      <c r="B787" s="116" t="s">
        <v>3751</v>
      </c>
      <c r="C787" s="40" t="s">
        <v>96</v>
      </c>
      <c r="D787" s="31"/>
      <c r="E787" s="31"/>
      <c r="F787" s="31"/>
      <c r="G787" s="31"/>
    </row>
    <row r="788" spans="1:7" ht="15.75" hidden="1" customHeight="1">
      <c r="A788" s="11" t="s">
        <v>3761</v>
      </c>
      <c r="B788" s="116" t="s">
        <v>3739</v>
      </c>
      <c r="C788" s="40" t="s">
        <v>96</v>
      </c>
      <c r="D788" s="31"/>
      <c r="E788" s="31"/>
      <c r="F788" s="31"/>
      <c r="G788" s="31"/>
    </row>
    <row r="789" spans="1:7" ht="15.75" hidden="1" customHeight="1">
      <c r="A789" s="11" t="s">
        <v>3765</v>
      </c>
      <c r="B789" s="116" t="s">
        <v>3739</v>
      </c>
      <c r="C789" s="40" t="s">
        <v>96</v>
      </c>
      <c r="D789" s="31"/>
      <c r="E789" s="31"/>
      <c r="F789" s="31"/>
      <c r="G789" s="31"/>
    </row>
    <row r="790" spans="1:7" ht="15.75" hidden="1" customHeight="1">
      <c r="A790" s="11" t="s">
        <v>3769</v>
      </c>
      <c r="B790" s="13" t="s">
        <v>3624</v>
      </c>
      <c r="C790" s="13" t="s">
        <v>96</v>
      </c>
      <c r="D790" s="22"/>
      <c r="E790" s="22"/>
      <c r="F790" s="22"/>
      <c r="G790" s="22"/>
    </row>
    <row r="791" spans="1:7" ht="15.75" hidden="1" customHeight="1">
      <c r="A791" s="11" t="s">
        <v>960</v>
      </c>
      <c r="B791" s="13" t="s">
        <v>3624</v>
      </c>
      <c r="C791" s="13" t="s">
        <v>96</v>
      </c>
      <c r="D791" s="22"/>
      <c r="E791" s="22"/>
      <c r="F791" s="22"/>
      <c r="G791" s="22"/>
    </row>
    <row r="792" spans="1:7" ht="15.75" hidden="1" customHeight="1">
      <c r="A792" s="11" t="s">
        <v>3778</v>
      </c>
      <c r="B792" s="13" t="s">
        <v>3624</v>
      </c>
      <c r="C792" s="13" t="s">
        <v>96</v>
      </c>
      <c r="D792" s="22"/>
      <c r="E792" s="22"/>
      <c r="F792" s="22"/>
      <c r="G792" s="22"/>
    </row>
    <row r="793" spans="1:7" ht="15.75" hidden="1" customHeight="1">
      <c r="A793" s="11" t="s">
        <v>3781</v>
      </c>
      <c r="B793" s="13" t="s">
        <v>3624</v>
      </c>
      <c r="C793" s="13" t="s">
        <v>96</v>
      </c>
      <c r="D793" s="22"/>
      <c r="E793" s="22"/>
      <c r="F793" s="22"/>
      <c r="G793" s="22"/>
    </row>
    <row r="794" spans="1:7" ht="15.75" hidden="1" customHeight="1">
      <c r="A794" s="11" t="s">
        <v>928</v>
      </c>
      <c r="B794" s="13" t="s">
        <v>3624</v>
      </c>
      <c r="C794" s="13" t="s">
        <v>96</v>
      </c>
      <c r="D794" s="22"/>
      <c r="E794" s="22"/>
      <c r="F794" s="22"/>
      <c r="G794" s="22"/>
    </row>
    <row r="795" spans="1:7" ht="15.75" hidden="1" customHeight="1">
      <c r="A795" s="11" t="s">
        <v>3788</v>
      </c>
      <c r="B795" s="13" t="s">
        <v>3624</v>
      </c>
      <c r="C795" s="13" t="s">
        <v>96</v>
      </c>
      <c r="D795" s="22"/>
      <c r="E795" s="22"/>
      <c r="F795" s="22"/>
      <c r="G795" s="22"/>
    </row>
    <row r="796" spans="1:7" ht="15.75" hidden="1" customHeight="1">
      <c r="A796" s="11" t="s">
        <v>3792</v>
      </c>
      <c r="B796" s="13" t="s">
        <v>3797</v>
      </c>
      <c r="C796" s="13" t="s">
        <v>96</v>
      </c>
      <c r="D796" s="22"/>
      <c r="E796" s="22"/>
      <c r="F796" s="22"/>
      <c r="G796" s="22"/>
    </row>
    <row r="797" spans="1:7" ht="15.75" hidden="1" customHeight="1">
      <c r="A797" s="11" t="s">
        <v>3798</v>
      </c>
      <c r="B797" s="13" t="s">
        <v>3797</v>
      </c>
      <c r="C797" s="13" t="s">
        <v>96</v>
      </c>
      <c r="D797" s="22"/>
      <c r="E797" s="22"/>
      <c r="F797" s="22"/>
      <c r="G797" s="22"/>
    </row>
    <row r="798" spans="1:7" ht="15.75" hidden="1" customHeight="1">
      <c r="A798" s="11" t="s">
        <v>3802</v>
      </c>
      <c r="B798" s="13" t="s">
        <v>3797</v>
      </c>
      <c r="C798" s="13" t="s">
        <v>96</v>
      </c>
      <c r="D798" s="22"/>
      <c r="E798" s="22"/>
      <c r="F798" s="22"/>
      <c r="G798" s="22"/>
    </row>
    <row r="799" spans="1:7" ht="15.75" hidden="1" customHeight="1">
      <c r="A799" s="11" t="s">
        <v>3806</v>
      </c>
      <c r="B799" s="13" t="s">
        <v>3797</v>
      </c>
      <c r="C799" s="13" t="s">
        <v>96</v>
      </c>
      <c r="D799" s="22"/>
      <c r="E799" s="22"/>
      <c r="F799" s="22"/>
      <c r="G799" s="22"/>
    </row>
    <row r="800" spans="1:7" ht="15.75" customHeight="1">
      <c r="A800" s="11" t="s">
        <v>3809</v>
      </c>
      <c r="B800" s="13"/>
      <c r="C800" s="13" t="s">
        <v>403</v>
      </c>
      <c r="D800" s="22"/>
      <c r="E800" s="22"/>
      <c r="F800" s="22"/>
      <c r="G800" s="22"/>
    </row>
    <row r="801" spans="1:7" ht="15.75" customHeight="1">
      <c r="A801" s="11" t="s">
        <v>3812</v>
      </c>
      <c r="B801" s="13"/>
      <c r="C801" s="13" t="s">
        <v>403</v>
      </c>
      <c r="D801" s="22"/>
      <c r="E801" s="22"/>
      <c r="F801" s="22"/>
      <c r="G801" s="22"/>
    </row>
    <row r="802" spans="1:7" ht="15.75" customHeight="1">
      <c r="A802" s="11" t="s">
        <v>3815</v>
      </c>
      <c r="B802" s="13"/>
      <c r="C802" s="13" t="s">
        <v>403</v>
      </c>
      <c r="D802" s="22"/>
      <c r="E802" s="22"/>
      <c r="F802" s="22"/>
      <c r="G802" s="22"/>
    </row>
    <row r="803" spans="1:7" ht="15.75" hidden="1" customHeight="1">
      <c r="A803" s="11" t="s">
        <v>3818</v>
      </c>
      <c r="B803" s="13" t="s">
        <v>3797</v>
      </c>
      <c r="C803" s="13" t="s">
        <v>96</v>
      </c>
      <c r="D803" s="22"/>
      <c r="E803" s="22"/>
      <c r="F803" s="22"/>
      <c r="G803" s="22"/>
    </row>
    <row r="804" spans="1:7" ht="15.75" hidden="1" customHeight="1">
      <c r="A804" s="11" t="s">
        <v>3822</v>
      </c>
      <c r="B804" s="13" t="s">
        <v>3797</v>
      </c>
      <c r="C804" s="13" t="s">
        <v>96</v>
      </c>
      <c r="D804" s="22"/>
      <c r="E804" s="22"/>
      <c r="F804" s="22"/>
      <c r="G804" s="22"/>
    </row>
    <row r="805" spans="1:7" ht="15.75" hidden="1" customHeight="1">
      <c r="A805" s="11" t="s">
        <v>3828</v>
      </c>
      <c r="B805" s="13" t="s">
        <v>3832</v>
      </c>
      <c r="C805" s="13" t="s">
        <v>96</v>
      </c>
      <c r="D805" s="22"/>
      <c r="E805" s="22"/>
      <c r="F805" s="22"/>
      <c r="G805" s="22"/>
    </row>
    <row r="806" spans="1:7" ht="15.75" hidden="1" customHeight="1">
      <c r="A806" s="11" t="s">
        <v>3835</v>
      </c>
      <c r="B806" s="13" t="s">
        <v>3797</v>
      </c>
      <c r="C806" s="13" t="s">
        <v>96</v>
      </c>
      <c r="D806" s="22"/>
      <c r="E806" s="22"/>
      <c r="F806" s="22"/>
      <c r="G806" s="22"/>
    </row>
    <row r="807" spans="1:7" ht="15.75" hidden="1" customHeight="1">
      <c r="A807" s="11" t="s">
        <v>3838</v>
      </c>
      <c r="B807" s="13" t="s">
        <v>3797</v>
      </c>
      <c r="C807" s="13" t="s">
        <v>96</v>
      </c>
      <c r="D807" s="22"/>
      <c r="E807" s="22"/>
      <c r="F807" s="22"/>
      <c r="G807" s="22"/>
    </row>
    <row r="808" spans="1:7" ht="15.75" hidden="1" customHeight="1">
      <c r="A808" s="11" t="s">
        <v>3843</v>
      </c>
      <c r="B808" s="17" t="s">
        <v>3847</v>
      </c>
      <c r="C808" s="13" t="s">
        <v>96</v>
      </c>
      <c r="D808" s="22"/>
      <c r="E808" s="22"/>
      <c r="F808" s="22"/>
      <c r="G808" s="22"/>
    </row>
    <row r="809" spans="1:7" ht="15.75" hidden="1" customHeight="1">
      <c r="A809" s="11" t="s">
        <v>3848</v>
      </c>
      <c r="B809" s="17" t="s">
        <v>3847</v>
      </c>
      <c r="C809" s="24" t="s">
        <v>138</v>
      </c>
      <c r="D809" s="22"/>
      <c r="E809" s="22"/>
      <c r="F809" s="22"/>
      <c r="G809" s="22"/>
    </row>
    <row r="810" spans="1:7" ht="15.75" hidden="1" customHeight="1">
      <c r="A810" s="11" t="s">
        <v>1010</v>
      </c>
      <c r="B810" s="24" t="s">
        <v>3855</v>
      </c>
      <c r="C810" s="13" t="s">
        <v>96</v>
      </c>
      <c r="D810" s="22"/>
      <c r="E810" s="22"/>
      <c r="F810" s="22"/>
      <c r="G810" s="22"/>
    </row>
    <row r="811" spans="1:7" ht="15.75" customHeight="1">
      <c r="A811" s="11" t="s">
        <v>3856</v>
      </c>
      <c r="B811" s="17"/>
      <c r="C811" s="13" t="s">
        <v>65</v>
      </c>
      <c r="D811" s="22"/>
      <c r="E811" s="22"/>
      <c r="F811" s="22"/>
      <c r="G811" s="22"/>
    </row>
    <row r="812" spans="1:7" ht="15.75" customHeight="1">
      <c r="A812" s="11" t="s">
        <v>3860</v>
      </c>
      <c r="B812" s="17"/>
      <c r="C812" s="13" t="s">
        <v>65</v>
      </c>
      <c r="D812" s="22"/>
      <c r="E812" s="22"/>
      <c r="F812" s="22"/>
      <c r="G812" s="22"/>
    </row>
    <row r="813" spans="1:7" ht="15.75" customHeight="1">
      <c r="A813" s="11" t="s">
        <v>3863</v>
      </c>
      <c r="B813" s="17"/>
      <c r="C813" s="13" t="s">
        <v>65</v>
      </c>
      <c r="D813" s="22"/>
      <c r="E813" s="22"/>
      <c r="F813" s="22"/>
      <c r="G813" s="22"/>
    </row>
    <row r="814" spans="1:7" ht="15.75" customHeight="1">
      <c r="A814" s="11" t="s">
        <v>3866</v>
      </c>
      <c r="B814" s="17"/>
      <c r="C814" s="13" t="s">
        <v>65</v>
      </c>
      <c r="D814" s="22"/>
      <c r="E814" s="22"/>
      <c r="F814" s="22"/>
      <c r="G814" s="22"/>
    </row>
    <row r="815" spans="1:7" ht="15.75" hidden="1" customHeight="1">
      <c r="A815" s="11" t="s">
        <v>3868</v>
      </c>
      <c r="B815" s="17" t="s">
        <v>3859</v>
      </c>
      <c r="C815" s="13" t="s">
        <v>96</v>
      </c>
      <c r="D815" s="22"/>
      <c r="E815" s="22"/>
      <c r="F815" s="22"/>
      <c r="G815" s="22"/>
    </row>
    <row r="816" spans="1:7" ht="15.75" customHeight="1">
      <c r="A816" s="11" t="s">
        <v>3872</v>
      </c>
      <c r="B816" s="17"/>
      <c r="C816" s="13" t="s">
        <v>65</v>
      </c>
      <c r="D816" s="22"/>
      <c r="E816" s="22"/>
      <c r="F816" s="22"/>
      <c r="G816" s="22"/>
    </row>
    <row r="817" spans="1:7" ht="15.75" hidden="1" customHeight="1">
      <c r="A817" s="11" t="s">
        <v>3875</v>
      </c>
      <c r="B817" s="17" t="s">
        <v>3879</v>
      </c>
      <c r="C817" s="13" t="s">
        <v>96</v>
      </c>
      <c r="D817" s="22"/>
      <c r="E817" s="22"/>
      <c r="F817" s="22"/>
      <c r="G817" s="22"/>
    </row>
    <row r="818" spans="1:7" ht="15.75" hidden="1" customHeight="1">
      <c r="A818" s="11" t="s">
        <v>3880</v>
      </c>
      <c r="B818" s="24" t="s">
        <v>3883</v>
      </c>
      <c r="C818" s="13" t="s">
        <v>96</v>
      </c>
      <c r="D818" s="22"/>
      <c r="E818" s="22"/>
      <c r="F818" s="22"/>
      <c r="G818" s="22"/>
    </row>
    <row r="819" spans="1:7" ht="15.75" customHeight="1">
      <c r="A819" s="11" t="s">
        <v>3884</v>
      </c>
      <c r="B819" s="17"/>
      <c r="C819" s="13" t="s">
        <v>65</v>
      </c>
      <c r="D819" s="22"/>
      <c r="E819" s="22"/>
      <c r="F819" s="22"/>
      <c r="G819" s="22"/>
    </row>
    <row r="820" spans="1:7" ht="15.75" hidden="1" customHeight="1">
      <c r="A820" s="11" t="s">
        <v>3887</v>
      </c>
      <c r="B820" s="17" t="s">
        <v>3879</v>
      </c>
      <c r="C820" s="13" t="s">
        <v>96</v>
      </c>
      <c r="D820" s="22"/>
      <c r="E820" s="22"/>
      <c r="F820" s="22"/>
      <c r="G820" s="22"/>
    </row>
    <row r="821" spans="1:7" ht="15.75" hidden="1" customHeight="1">
      <c r="A821" s="11" t="s">
        <v>3891</v>
      </c>
      <c r="B821" s="17" t="s">
        <v>3879</v>
      </c>
      <c r="C821" s="13" t="s">
        <v>96</v>
      </c>
      <c r="D821" s="22"/>
      <c r="E821" s="22"/>
      <c r="F821" s="22"/>
      <c r="G821" s="22"/>
    </row>
    <row r="822" spans="1:7" ht="15.75" hidden="1" customHeight="1">
      <c r="A822" s="11" t="s">
        <v>3895</v>
      </c>
      <c r="B822" s="17" t="s">
        <v>3879</v>
      </c>
      <c r="C822" s="13" t="s">
        <v>96</v>
      </c>
      <c r="D822" s="22"/>
      <c r="E822" s="22"/>
      <c r="F822" s="22"/>
      <c r="G822" s="22"/>
    </row>
    <row r="823" spans="1:7" ht="15.75" hidden="1" customHeight="1">
      <c r="A823" s="11" t="s">
        <v>3898</v>
      </c>
      <c r="B823" s="17" t="s">
        <v>3879</v>
      </c>
      <c r="C823" s="13" t="s">
        <v>96</v>
      </c>
      <c r="D823" s="22"/>
      <c r="E823" s="22"/>
      <c r="F823" s="22"/>
      <c r="G823" s="22"/>
    </row>
    <row r="824" spans="1:7" ht="15.75" hidden="1" customHeight="1">
      <c r="A824" s="11" t="s">
        <v>3902</v>
      </c>
      <c r="B824" s="13" t="s">
        <v>3797</v>
      </c>
      <c r="C824" s="13" t="s">
        <v>96</v>
      </c>
      <c r="D824" s="22"/>
      <c r="E824" s="22"/>
      <c r="F824" s="22"/>
      <c r="G824" s="22"/>
    </row>
    <row r="825" spans="1:7" ht="15.75" hidden="1" customHeight="1">
      <c r="A825" s="11" t="s">
        <v>3906</v>
      </c>
      <c r="B825" s="13" t="s">
        <v>3797</v>
      </c>
      <c r="C825" s="13" t="s">
        <v>96</v>
      </c>
      <c r="D825" s="22"/>
      <c r="E825" s="22"/>
      <c r="F825" s="22"/>
      <c r="G825" s="22"/>
    </row>
    <row r="826" spans="1:7" ht="15.75" hidden="1" customHeight="1">
      <c r="A826" s="11" t="s">
        <v>3909</v>
      </c>
      <c r="B826" s="13" t="s">
        <v>3913</v>
      </c>
      <c r="C826" s="13" t="s">
        <v>96</v>
      </c>
      <c r="D826" s="22"/>
      <c r="E826" s="22"/>
      <c r="F826" s="22"/>
      <c r="G826" s="22"/>
    </row>
    <row r="827" spans="1:7" ht="15.75" hidden="1" customHeight="1">
      <c r="A827" s="11" t="s">
        <v>3914</v>
      </c>
      <c r="B827" s="13" t="s">
        <v>3797</v>
      </c>
      <c r="C827" s="13" t="s">
        <v>96</v>
      </c>
      <c r="D827" s="22"/>
      <c r="E827" s="22"/>
      <c r="F827" s="22"/>
      <c r="G827" s="22"/>
    </row>
    <row r="828" spans="1:7" ht="15.75" hidden="1" customHeight="1">
      <c r="A828" s="11" t="s">
        <v>3919</v>
      </c>
      <c r="B828" s="13" t="s">
        <v>3922</v>
      </c>
      <c r="C828" s="13" t="s">
        <v>96</v>
      </c>
      <c r="D828" s="22"/>
      <c r="E828" s="22"/>
      <c r="F828" s="22"/>
      <c r="G828" s="22"/>
    </row>
    <row r="829" spans="1:7" ht="15.75" hidden="1" customHeight="1">
      <c r="A829" s="11" t="s">
        <v>3923</v>
      </c>
      <c r="B829" s="13" t="s">
        <v>3926</v>
      </c>
      <c r="C829" s="13" t="s">
        <v>96</v>
      </c>
      <c r="D829" s="22"/>
      <c r="E829" s="22"/>
      <c r="F829" s="22"/>
      <c r="G829" s="22"/>
    </row>
    <row r="830" spans="1:7" ht="15.75" hidden="1" customHeight="1">
      <c r="A830" s="11" t="s">
        <v>3927</v>
      </c>
      <c r="B830" s="13" t="s">
        <v>3922</v>
      </c>
      <c r="C830" s="13" t="s">
        <v>96</v>
      </c>
      <c r="D830" s="22"/>
      <c r="E830" s="22"/>
      <c r="F830" s="22"/>
      <c r="G830" s="22"/>
    </row>
    <row r="831" spans="1:7" ht="15.75" hidden="1" customHeight="1">
      <c r="A831" s="11" t="s">
        <v>3930</v>
      </c>
      <c r="B831" s="13" t="s">
        <v>3922</v>
      </c>
      <c r="C831" s="13" t="s">
        <v>96</v>
      </c>
      <c r="D831" s="22"/>
      <c r="E831" s="22"/>
      <c r="F831" s="22"/>
      <c r="G831" s="22"/>
    </row>
    <row r="832" spans="1:7" ht="15.75" hidden="1" customHeight="1">
      <c r="A832" s="11" t="s">
        <v>3934</v>
      </c>
      <c r="B832" s="17" t="s">
        <v>3938</v>
      </c>
      <c r="C832" s="13" t="s">
        <v>96</v>
      </c>
      <c r="D832" s="22"/>
      <c r="E832" s="22"/>
      <c r="F832" s="22"/>
      <c r="G832" s="22"/>
    </row>
    <row r="833" spans="1:7" ht="15.75" hidden="1" customHeight="1">
      <c r="A833" s="11" t="s">
        <v>3939</v>
      </c>
      <c r="B833" s="17" t="s">
        <v>3938</v>
      </c>
      <c r="C833" s="13" t="s">
        <v>96</v>
      </c>
      <c r="D833" s="22"/>
      <c r="E833" s="22"/>
      <c r="F833" s="22"/>
      <c r="G833" s="22"/>
    </row>
    <row r="834" spans="1:7" ht="15.75" hidden="1" customHeight="1">
      <c r="A834" s="11" t="s">
        <v>3943</v>
      </c>
      <c r="B834" s="17" t="s">
        <v>3938</v>
      </c>
      <c r="C834" s="13" t="s">
        <v>96</v>
      </c>
      <c r="D834" s="22"/>
      <c r="E834" s="22"/>
      <c r="F834" s="22"/>
      <c r="G834" s="22"/>
    </row>
    <row r="835" spans="1:7" ht="15.75" customHeight="1">
      <c r="A835" s="11" t="s">
        <v>3948</v>
      </c>
      <c r="B835" s="17"/>
      <c r="C835" s="13" t="s">
        <v>403</v>
      </c>
      <c r="D835" s="22"/>
      <c r="E835" s="22"/>
      <c r="F835" s="22"/>
      <c r="G835" s="22"/>
    </row>
    <row r="836" spans="1:7" ht="15.75" customHeight="1">
      <c r="A836" s="11" t="s">
        <v>3952</v>
      </c>
      <c r="B836" s="13"/>
      <c r="C836" s="13" t="s">
        <v>403</v>
      </c>
      <c r="D836" s="22"/>
      <c r="E836" s="22"/>
      <c r="F836" s="22"/>
      <c r="G836" s="22"/>
    </row>
    <row r="837" spans="1:7" ht="15.75" customHeight="1">
      <c r="A837" s="11" t="s">
        <v>3956</v>
      </c>
      <c r="B837" s="17"/>
      <c r="C837" s="13" t="s">
        <v>403</v>
      </c>
      <c r="D837" s="22"/>
      <c r="E837" s="22"/>
      <c r="F837" s="22"/>
      <c r="G837" s="22"/>
    </row>
    <row r="838" spans="1:7" ht="15.75" customHeight="1">
      <c r="A838" s="11" t="s">
        <v>3960</v>
      </c>
      <c r="B838" s="13"/>
      <c r="C838" s="13" t="s">
        <v>403</v>
      </c>
      <c r="D838" s="22"/>
      <c r="E838" s="22"/>
      <c r="F838" s="22"/>
      <c r="G838" s="22"/>
    </row>
    <row r="839" spans="1:7" ht="15.75" customHeight="1">
      <c r="A839" s="11" t="s">
        <v>3964</v>
      </c>
      <c r="B839" s="13"/>
      <c r="C839" s="13" t="s">
        <v>403</v>
      </c>
      <c r="D839" s="22"/>
      <c r="E839" s="22"/>
      <c r="F839" s="22"/>
      <c r="G839" s="22"/>
    </row>
    <row r="840" spans="1:7" ht="15.75" customHeight="1">
      <c r="A840" s="11" t="s">
        <v>3968</v>
      </c>
      <c r="B840" s="13"/>
      <c r="C840" s="13" t="s">
        <v>403</v>
      </c>
      <c r="D840" s="22"/>
      <c r="E840" s="22"/>
      <c r="F840" s="22"/>
      <c r="G840" s="22"/>
    </row>
    <row r="841" spans="1:7" ht="15.75" customHeight="1">
      <c r="A841" s="11" t="s">
        <v>3971</v>
      </c>
      <c r="B841" s="13"/>
      <c r="C841" s="13" t="s">
        <v>403</v>
      </c>
      <c r="D841" s="22"/>
      <c r="E841" s="22"/>
      <c r="F841" s="22"/>
      <c r="G841" s="22"/>
    </row>
    <row r="842" spans="1:7" ht="15.75" hidden="1" customHeight="1">
      <c r="A842" s="11" t="s">
        <v>3975</v>
      </c>
      <c r="B842" s="17" t="s">
        <v>807</v>
      </c>
      <c r="C842" s="13" t="s">
        <v>96</v>
      </c>
      <c r="D842" s="22"/>
      <c r="E842" s="22"/>
      <c r="F842" s="22"/>
      <c r="G842" s="22"/>
    </row>
    <row r="843" spans="1:7" ht="15.75" customHeight="1">
      <c r="A843" s="11" t="s">
        <v>3979</v>
      </c>
      <c r="B843" s="13"/>
      <c r="C843" s="13" t="s">
        <v>403</v>
      </c>
      <c r="D843" s="22"/>
      <c r="E843" s="22"/>
      <c r="F843" s="22"/>
      <c r="G843" s="22"/>
    </row>
    <row r="844" spans="1:7" ht="15.75" hidden="1" customHeight="1">
      <c r="A844" s="11" t="s">
        <v>3983</v>
      </c>
      <c r="B844" s="17" t="s">
        <v>3987</v>
      </c>
      <c r="C844" s="13" t="s">
        <v>96</v>
      </c>
      <c r="D844" s="22"/>
      <c r="E844" s="22"/>
      <c r="F844" s="22"/>
      <c r="G844" s="22"/>
    </row>
    <row r="845" spans="1:7" ht="15.75" hidden="1" customHeight="1">
      <c r="A845" s="11" t="s">
        <v>3988</v>
      </c>
      <c r="B845" s="17" t="s">
        <v>3987</v>
      </c>
      <c r="C845" s="13" t="s">
        <v>96</v>
      </c>
      <c r="D845" s="22"/>
      <c r="E845" s="22"/>
      <c r="F845" s="22"/>
      <c r="G845" s="22"/>
    </row>
    <row r="846" spans="1:7" ht="15.75" hidden="1" customHeight="1">
      <c r="A846" s="11" t="s">
        <v>3993</v>
      </c>
      <c r="B846" s="13" t="s">
        <v>3922</v>
      </c>
      <c r="C846" s="13" t="s">
        <v>96</v>
      </c>
      <c r="D846" s="22"/>
      <c r="E846" s="22"/>
      <c r="F846" s="22"/>
      <c r="G846" s="22"/>
    </row>
    <row r="847" spans="1:7" ht="15.75" hidden="1" customHeight="1">
      <c r="A847" s="11" t="s">
        <v>999</v>
      </c>
      <c r="B847" s="2599" t="s">
        <v>4639</v>
      </c>
      <c r="C847" s="13" t="s">
        <v>96</v>
      </c>
      <c r="D847" s="22"/>
      <c r="E847" s="22"/>
      <c r="F847" s="22"/>
      <c r="G847" s="22"/>
    </row>
    <row r="848" spans="1:7" ht="15.75" hidden="1" customHeight="1">
      <c r="A848" s="11" t="s">
        <v>4001</v>
      </c>
      <c r="B848" s="2598" t="s">
        <v>9511</v>
      </c>
      <c r="C848" s="13" t="s">
        <v>96</v>
      </c>
      <c r="D848" s="22"/>
      <c r="E848" s="22"/>
      <c r="F848" s="22"/>
      <c r="G848" s="22"/>
    </row>
    <row r="849" spans="1:7" ht="15.75" hidden="1" customHeight="1">
      <c r="A849" s="11" t="s">
        <v>4005</v>
      </c>
      <c r="B849" s="13" t="s">
        <v>4009</v>
      </c>
      <c r="C849" s="13" t="s">
        <v>96</v>
      </c>
      <c r="D849" s="22"/>
      <c r="E849" s="22"/>
      <c r="F849" s="22"/>
      <c r="G849" s="22"/>
    </row>
    <row r="850" spans="1:7" ht="15.75" hidden="1" customHeight="1">
      <c r="A850" s="11" t="s">
        <v>4010</v>
      </c>
      <c r="B850" s="13" t="s">
        <v>4009</v>
      </c>
      <c r="C850" s="13" t="s">
        <v>96</v>
      </c>
      <c r="D850" s="22"/>
      <c r="E850" s="22"/>
      <c r="F850" s="22"/>
      <c r="G850" s="22"/>
    </row>
    <row r="851" spans="1:7" ht="15.75" hidden="1" customHeight="1">
      <c r="A851" s="11" t="s">
        <v>776</v>
      </c>
      <c r="B851" s="13" t="s">
        <v>4009</v>
      </c>
      <c r="C851" s="13" t="s">
        <v>96</v>
      </c>
      <c r="D851" s="22"/>
      <c r="E851" s="22"/>
      <c r="F851" s="22"/>
      <c r="G851" s="22"/>
    </row>
    <row r="852" spans="1:7" ht="15.75" hidden="1" customHeight="1">
      <c r="A852" s="11" t="s">
        <v>4018</v>
      </c>
      <c r="B852" s="13" t="s">
        <v>4009</v>
      </c>
      <c r="C852" s="13" t="s">
        <v>96</v>
      </c>
      <c r="D852" s="22"/>
      <c r="E852" s="22"/>
      <c r="F852" s="22"/>
      <c r="G852" s="22"/>
    </row>
    <row r="853" spans="1:7" ht="15.75" hidden="1" customHeight="1">
      <c r="A853" s="11" t="s">
        <v>4022</v>
      </c>
      <c r="B853" s="13" t="s">
        <v>4026</v>
      </c>
      <c r="C853" s="13" t="s">
        <v>96</v>
      </c>
      <c r="D853" s="22"/>
      <c r="E853" s="22"/>
      <c r="F853" s="22"/>
      <c r="G853" s="22"/>
    </row>
    <row r="854" spans="1:7" ht="15.75" hidden="1" customHeight="1">
      <c r="A854" s="11" t="s">
        <v>4027</v>
      </c>
      <c r="B854" s="13" t="s">
        <v>4026</v>
      </c>
      <c r="C854" s="13" t="s">
        <v>96</v>
      </c>
      <c r="D854" s="22"/>
      <c r="E854" s="22"/>
      <c r="F854" s="22"/>
      <c r="G854" s="22"/>
    </row>
    <row r="855" spans="1:7" ht="15.75" hidden="1" customHeight="1">
      <c r="A855" s="11" t="s">
        <v>4031</v>
      </c>
      <c r="B855" s="13" t="s">
        <v>4026</v>
      </c>
      <c r="C855" s="13" t="s">
        <v>96</v>
      </c>
      <c r="D855" s="22"/>
      <c r="E855" s="22"/>
      <c r="F855" s="22"/>
      <c r="G855" s="22"/>
    </row>
    <row r="856" spans="1:7" ht="15.75" hidden="1" customHeight="1">
      <c r="A856" s="11" t="s">
        <v>4035</v>
      </c>
      <c r="B856" s="13"/>
      <c r="C856" s="13" t="s">
        <v>96</v>
      </c>
      <c r="D856" s="22"/>
      <c r="E856" s="22"/>
      <c r="F856" s="22"/>
      <c r="G856" s="22"/>
    </row>
    <row r="857" spans="1:7" ht="15.75" hidden="1" customHeight="1">
      <c r="A857" s="11" t="s">
        <v>4038</v>
      </c>
      <c r="B857" s="13"/>
      <c r="C857" s="13" t="s">
        <v>96</v>
      </c>
      <c r="D857" s="22"/>
      <c r="E857" s="22"/>
      <c r="F857" s="22"/>
      <c r="G857" s="22"/>
    </row>
    <row r="858" spans="1:7" ht="15.75" hidden="1" customHeight="1">
      <c r="A858" s="11" t="s">
        <v>4041</v>
      </c>
      <c r="B858" s="13"/>
      <c r="C858" s="13" t="s">
        <v>96</v>
      </c>
      <c r="D858" s="22"/>
      <c r="E858" s="22"/>
      <c r="F858" s="22"/>
      <c r="G858" s="22"/>
    </row>
    <row r="859" spans="1:7" ht="15.75" hidden="1" customHeight="1">
      <c r="A859" s="11" t="s">
        <v>4044</v>
      </c>
      <c r="B859" s="13" t="s">
        <v>4048</v>
      </c>
      <c r="C859" s="13" t="s">
        <v>96</v>
      </c>
      <c r="D859" s="22"/>
      <c r="E859" s="22"/>
      <c r="F859" s="22"/>
      <c r="G859" s="22"/>
    </row>
    <row r="860" spans="1:7" ht="15.75" hidden="1" customHeight="1">
      <c r="A860" s="11" t="s">
        <v>4049</v>
      </c>
      <c r="B860" s="13" t="s">
        <v>4048</v>
      </c>
      <c r="C860" s="13" t="s">
        <v>96</v>
      </c>
      <c r="D860" s="22"/>
      <c r="E860" s="22"/>
      <c r="F860" s="22"/>
      <c r="G860" s="22"/>
    </row>
    <row r="861" spans="1:7" ht="15.75" hidden="1" customHeight="1">
      <c r="A861" s="11" t="s">
        <v>4053</v>
      </c>
      <c r="B861" s="13" t="s">
        <v>4048</v>
      </c>
      <c r="C861" s="13" t="s">
        <v>96</v>
      </c>
      <c r="D861" s="22"/>
      <c r="E861" s="22"/>
      <c r="F861" s="22"/>
      <c r="G861" s="22"/>
    </row>
    <row r="862" spans="1:7" ht="15.75" hidden="1" customHeight="1">
      <c r="A862" s="11" t="s">
        <v>4057</v>
      </c>
      <c r="B862" s="13" t="s">
        <v>4026</v>
      </c>
      <c r="C862" s="13" t="s">
        <v>96</v>
      </c>
      <c r="D862" s="22"/>
      <c r="E862" s="22"/>
      <c r="F862" s="22"/>
      <c r="G862" s="22"/>
    </row>
    <row r="863" spans="1:7" ht="15.75" hidden="1" customHeight="1">
      <c r="A863" s="11" t="s">
        <v>4061</v>
      </c>
      <c r="B863" s="13" t="s">
        <v>4026</v>
      </c>
      <c r="C863" s="13" t="s">
        <v>96</v>
      </c>
      <c r="D863" s="22"/>
      <c r="E863" s="22"/>
      <c r="F863" s="22"/>
      <c r="G863" s="22"/>
    </row>
    <row r="864" spans="1:7" ht="15.75" hidden="1" customHeight="1">
      <c r="A864" s="11" t="s">
        <v>4064</v>
      </c>
      <c r="B864" s="13" t="s">
        <v>4026</v>
      </c>
      <c r="C864" s="13" t="s">
        <v>96</v>
      </c>
      <c r="D864" s="22"/>
      <c r="E864" s="22"/>
      <c r="F864" s="22"/>
      <c r="G864" s="22"/>
    </row>
    <row r="865" spans="1:7" ht="15.75" hidden="1" customHeight="1">
      <c r="A865" s="11" t="s">
        <v>4068</v>
      </c>
      <c r="B865" s="40" t="s">
        <v>4026</v>
      </c>
      <c r="C865" s="40" t="s">
        <v>96</v>
      </c>
      <c r="D865" s="76"/>
      <c r="E865" s="76"/>
      <c r="F865" s="76"/>
      <c r="G865" s="76"/>
    </row>
    <row r="866" spans="1:7" ht="15.75" hidden="1" customHeight="1">
      <c r="A866" s="11" t="s">
        <v>4074</v>
      </c>
      <c r="B866" s="75" t="s">
        <v>4078</v>
      </c>
      <c r="C866" s="40" t="s">
        <v>96</v>
      </c>
      <c r="D866" s="76"/>
      <c r="E866" s="76"/>
      <c r="F866" s="76"/>
      <c r="G866" s="76"/>
    </row>
    <row r="867" spans="1:7" ht="15.75" hidden="1" customHeight="1">
      <c r="A867" s="11" t="s">
        <v>4079</v>
      </c>
      <c r="B867" s="75" t="s">
        <v>4078</v>
      </c>
      <c r="C867" s="40" t="s">
        <v>96</v>
      </c>
      <c r="D867" s="76"/>
      <c r="E867" s="76"/>
      <c r="F867" s="76"/>
      <c r="G867" s="76"/>
    </row>
    <row r="868" spans="1:7" ht="15.75" hidden="1" customHeight="1">
      <c r="A868" s="11" t="s">
        <v>4083</v>
      </c>
      <c r="B868" s="13" t="s">
        <v>4026</v>
      </c>
      <c r="C868" s="13" t="s">
        <v>96</v>
      </c>
      <c r="D868" s="22"/>
      <c r="E868" s="22"/>
      <c r="F868" s="22"/>
      <c r="G868" s="22"/>
    </row>
    <row r="869" spans="1:7" ht="15.75" hidden="1" customHeight="1">
      <c r="A869" s="11" t="s">
        <v>4087</v>
      </c>
      <c r="B869" s="13" t="s">
        <v>4026</v>
      </c>
      <c r="C869" s="13" t="s">
        <v>96</v>
      </c>
      <c r="D869" s="22"/>
      <c r="E869" s="22"/>
      <c r="F869" s="22"/>
      <c r="G869" s="22"/>
    </row>
    <row r="870" spans="1:7" ht="15.75" hidden="1" customHeight="1">
      <c r="A870" s="11" t="s">
        <v>4090</v>
      </c>
      <c r="B870" s="13" t="s">
        <v>4026</v>
      </c>
      <c r="C870" s="13" t="s">
        <v>96</v>
      </c>
      <c r="D870" s="22"/>
      <c r="E870" s="22"/>
      <c r="F870" s="22"/>
      <c r="G870" s="22"/>
    </row>
    <row r="871" spans="1:7" ht="15.75" hidden="1" customHeight="1">
      <c r="A871" s="11" t="s">
        <v>4094</v>
      </c>
      <c r="B871" s="17" t="s">
        <v>4078</v>
      </c>
      <c r="C871" s="13" t="s">
        <v>96</v>
      </c>
      <c r="D871" s="22"/>
      <c r="E871" s="22"/>
      <c r="F871" s="22"/>
      <c r="G871" s="22"/>
    </row>
    <row r="872" spans="1:7" ht="15.75" hidden="1" customHeight="1">
      <c r="A872" s="11" t="s">
        <v>4097</v>
      </c>
      <c r="B872" s="17" t="s">
        <v>4078</v>
      </c>
      <c r="C872" s="13" t="s">
        <v>96</v>
      </c>
      <c r="D872" s="22"/>
      <c r="E872" s="22"/>
      <c r="F872" s="22"/>
      <c r="G872" s="22"/>
    </row>
    <row r="873" spans="1:7" ht="15.75" hidden="1" customHeight="1">
      <c r="A873" s="11" t="s">
        <v>4100</v>
      </c>
      <c r="B873" s="17" t="s">
        <v>4078</v>
      </c>
      <c r="C873" s="11" t="s">
        <v>96</v>
      </c>
      <c r="D873" s="22"/>
      <c r="E873" s="22"/>
      <c r="F873" s="22"/>
      <c r="G873" s="22"/>
    </row>
    <row r="874" spans="1:7" ht="15.75" hidden="1" customHeight="1">
      <c r="A874" s="11" t="s">
        <v>4103</v>
      </c>
      <c r="B874" s="13" t="s">
        <v>3922</v>
      </c>
      <c r="C874" s="13" t="s">
        <v>96</v>
      </c>
      <c r="D874" s="22"/>
      <c r="E874" s="22"/>
      <c r="F874" s="22"/>
      <c r="G874" s="22"/>
    </row>
    <row r="875" spans="1:7" ht="15.75" hidden="1" customHeight="1">
      <c r="A875" s="11" t="s">
        <v>4107</v>
      </c>
      <c r="B875" s="13" t="s">
        <v>4111</v>
      </c>
      <c r="C875" s="13" t="s">
        <v>96</v>
      </c>
      <c r="D875" s="22"/>
      <c r="E875" s="22"/>
      <c r="F875" s="22"/>
      <c r="G875" s="22"/>
    </row>
    <row r="876" spans="1:7" ht="15.75" hidden="1" customHeight="1">
      <c r="A876" s="11" t="s">
        <v>4112</v>
      </c>
      <c r="B876" s="2531" t="s">
        <v>9511</v>
      </c>
      <c r="C876" s="13" t="s">
        <v>96</v>
      </c>
      <c r="D876" s="22"/>
      <c r="E876" s="22"/>
      <c r="F876" s="22"/>
      <c r="G876" s="22"/>
    </row>
    <row r="877" spans="1:7" ht="15.75" hidden="1" customHeight="1">
      <c r="A877" s="11" t="s">
        <v>4116</v>
      </c>
      <c r="B877" s="2532" t="s">
        <v>9511</v>
      </c>
      <c r="C877" s="13" t="s">
        <v>96</v>
      </c>
      <c r="D877" s="22"/>
      <c r="E877" s="22"/>
      <c r="F877" s="22"/>
      <c r="G877" s="22"/>
    </row>
    <row r="878" spans="1:7" ht="15.75" hidden="1" customHeight="1">
      <c r="A878" s="11" t="s">
        <v>4120</v>
      </c>
      <c r="B878" s="2533" t="s">
        <v>9511</v>
      </c>
      <c r="C878" s="13" t="s">
        <v>96</v>
      </c>
      <c r="D878" s="22"/>
      <c r="E878" s="22"/>
      <c r="F878" s="22"/>
      <c r="G878" s="22"/>
    </row>
    <row r="879" spans="1:7" ht="15.75" hidden="1" customHeight="1">
      <c r="A879" s="11" t="s">
        <v>4124</v>
      </c>
      <c r="B879" s="13" t="s">
        <v>4111</v>
      </c>
      <c r="C879" s="13" t="s">
        <v>96</v>
      </c>
      <c r="D879" s="22"/>
      <c r="E879" s="22"/>
      <c r="F879" s="22"/>
      <c r="G879" s="22"/>
    </row>
    <row r="880" spans="1:7" ht="15.75" hidden="1" customHeight="1">
      <c r="A880" s="11" t="s">
        <v>4128</v>
      </c>
      <c r="B880" s="13" t="s">
        <v>4111</v>
      </c>
      <c r="C880" s="13" t="s">
        <v>96</v>
      </c>
      <c r="D880" s="22"/>
      <c r="E880" s="22"/>
      <c r="F880" s="22"/>
      <c r="G880" s="22"/>
    </row>
    <row r="881" spans="1:7" ht="15.75" hidden="1" customHeight="1">
      <c r="A881" s="11" t="s">
        <v>4131</v>
      </c>
      <c r="B881" s="2535" t="s">
        <v>9511</v>
      </c>
      <c r="C881" s="13" t="s">
        <v>96</v>
      </c>
      <c r="D881" s="22"/>
      <c r="E881" s="22"/>
      <c r="F881" s="22"/>
      <c r="G881" s="22"/>
    </row>
    <row r="882" spans="1:7" ht="15.75" hidden="1" customHeight="1">
      <c r="A882" s="11" t="s">
        <v>4136</v>
      </c>
      <c r="B882" s="2536" t="s">
        <v>9511</v>
      </c>
      <c r="C882" s="13" t="s">
        <v>96</v>
      </c>
      <c r="D882" s="22"/>
      <c r="E882" s="22"/>
      <c r="F882" s="22"/>
      <c r="G882" s="22"/>
    </row>
    <row r="883" spans="1:7" ht="15.75" hidden="1" customHeight="1">
      <c r="A883" s="11" t="s">
        <v>4140</v>
      </c>
      <c r="B883" s="2537" t="s">
        <v>9511</v>
      </c>
      <c r="C883" s="13" t="s">
        <v>96</v>
      </c>
      <c r="D883" s="22"/>
      <c r="E883" s="22"/>
      <c r="F883" s="22"/>
      <c r="G883" s="22"/>
    </row>
    <row r="884" spans="1:7" ht="15.75" hidden="1" customHeight="1">
      <c r="A884" s="11" t="s">
        <v>4144</v>
      </c>
      <c r="B884" s="2600" t="s">
        <v>9511</v>
      </c>
      <c r="C884" s="13" t="s">
        <v>96</v>
      </c>
      <c r="D884" s="22"/>
      <c r="E884" s="22"/>
      <c r="F884" s="22"/>
      <c r="G884" s="22"/>
    </row>
    <row r="885" spans="1:7" ht="15.75" hidden="1" customHeight="1">
      <c r="A885" s="11" t="s">
        <v>4148</v>
      </c>
      <c r="B885" s="2601" t="s">
        <v>9511</v>
      </c>
      <c r="C885" s="13" t="s">
        <v>96</v>
      </c>
      <c r="D885" s="22"/>
      <c r="E885" s="22"/>
      <c r="F885" s="22"/>
      <c r="G885" s="22"/>
    </row>
    <row r="886" spans="1:7" ht="15.75" customHeight="1">
      <c r="A886" s="11" t="s">
        <v>4153</v>
      </c>
      <c r="B886" s="13"/>
      <c r="C886" s="13" t="s">
        <v>65</v>
      </c>
      <c r="D886" s="22"/>
      <c r="E886" s="22"/>
      <c r="F886" s="22"/>
      <c r="G886" s="22"/>
    </row>
    <row r="887" spans="1:7" ht="15.75" customHeight="1">
      <c r="A887" s="11" t="s">
        <v>4158</v>
      </c>
      <c r="B887" s="13"/>
      <c r="C887" s="13" t="s">
        <v>65</v>
      </c>
      <c r="D887" s="22"/>
      <c r="E887" s="22"/>
      <c r="F887" s="22"/>
      <c r="G887" s="22"/>
    </row>
    <row r="888" spans="1:7" ht="15.75" hidden="1" customHeight="1">
      <c r="A888" s="11" t="s">
        <v>4162</v>
      </c>
      <c r="B888" s="13" t="s">
        <v>3922</v>
      </c>
      <c r="C888" s="13" t="s">
        <v>96</v>
      </c>
      <c r="D888" s="22"/>
      <c r="E888" s="22"/>
      <c r="F888" s="22"/>
      <c r="G888" s="22"/>
    </row>
    <row r="889" spans="1:7" ht="15.75" hidden="1" customHeight="1">
      <c r="A889" s="11" t="s">
        <v>4166</v>
      </c>
      <c r="B889" s="13" t="s">
        <v>3922</v>
      </c>
      <c r="C889" s="13" t="s">
        <v>96</v>
      </c>
      <c r="D889" s="22"/>
      <c r="E889" s="22"/>
      <c r="F889" s="22"/>
      <c r="G889" s="22"/>
    </row>
    <row r="890" spans="1:7" ht="15.75" customHeight="1">
      <c r="A890" s="11" t="s">
        <v>4170</v>
      </c>
      <c r="B890" s="13"/>
      <c r="C890" s="13" t="s">
        <v>65</v>
      </c>
      <c r="D890" s="22"/>
      <c r="E890" s="22"/>
      <c r="F890" s="22"/>
      <c r="G890" s="22"/>
    </row>
    <row r="891" spans="1:7" ht="15.75" customHeight="1">
      <c r="A891" s="11" t="s">
        <v>4175</v>
      </c>
      <c r="B891" s="13"/>
      <c r="C891" s="13" t="s">
        <v>65</v>
      </c>
      <c r="D891" s="22"/>
      <c r="E891" s="22"/>
      <c r="F891" s="22"/>
      <c r="G891" s="22"/>
    </row>
    <row r="892" spans="1:7" ht="15.75" hidden="1" customHeight="1">
      <c r="A892" s="11" t="s">
        <v>4179</v>
      </c>
      <c r="B892" s="13" t="s">
        <v>3922</v>
      </c>
      <c r="C892" s="13" t="s">
        <v>101</v>
      </c>
      <c r="D892" s="22"/>
      <c r="E892" s="22"/>
      <c r="F892" s="22"/>
      <c r="G892" s="22"/>
    </row>
    <row r="893" spans="1:7" ht="15.75" hidden="1" customHeight="1">
      <c r="A893" s="11" t="s">
        <v>4183</v>
      </c>
      <c r="B893" s="13" t="s">
        <v>3922</v>
      </c>
      <c r="C893" s="13" t="s">
        <v>101</v>
      </c>
      <c r="D893" s="22"/>
      <c r="E893" s="22"/>
      <c r="F893" s="22"/>
      <c r="G893" s="22"/>
    </row>
    <row r="894" spans="1:7" ht="15.75" hidden="1" customHeight="1">
      <c r="A894" s="11" t="s">
        <v>4186</v>
      </c>
      <c r="B894" s="13" t="s">
        <v>4190</v>
      </c>
      <c r="C894" s="13" t="s">
        <v>101</v>
      </c>
      <c r="D894" s="22"/>
      <c r="E894" s="22"/>
      <c r="F894" s="22"/>
      <c r="G894" s="22"/>
    </row>
    <row r="895" spans="1:7" ht="15.75" hidden="1" customHeight="1">
      <c r="A895" s="11" t="s">
        <v>4191</v>
      </c>
      <c r="B895" s="13" t="s">
        <v>4190</v>
      </c>
      <c r="C895" s="13" t="s">
        <v>101</v>
      </c>
      <c r="D895" s="22"/>
      <c r="E895" s="22"/>
      <c r="F895" s="22"/>
      <c r="G895" s="22"/>
    </row>
    <row r="896" spans="1:7" ht="15.75" customHeight="1">
      <c r="A896" s="11" t="s">
        <v>4197</v>
      </c>
      <c r="B896" s="13"/>
      <c r="C896" s="13" t="s">
        <v>403</v>
      </c>
      <c r="D896" s="22"/>
      <c r="E896" s="22"/>
      <c r="F896" s="22"/>
      <c r="G896" s="22"/>
    </row>
    <row r="897" spans="1:7" ht="15.75" customHeight="1">
      <c r="A897" s="11" t="s">
        <v>4201</v>
      </c>
      <c r="B897" s="13"/>
      <c r="C897" s="13" t="s">
        <v>403</v>
      </c>
      <c r="D897" s="22"/>
      <c r="E897" s="22"/>
      <c r="F897" s="22"/>
      <c r="G897" s="22"/>
    </row>
    <row r="898" spans="1:7" ht="15.75" customHeight="1">
      <c r="A898" s="11" t="s">
        <v>4204</v>
      </c>
      <c r="B898" s="13"/>
      <c r="C898" s="13" t="s">
        <v>403</v>
      </c>
      <c r="D898" s="22"/>
      <c r="E898" s="22"/>
      <c r="F898" s="22"/>
      <c r="G898" s="22"/>
    </row>
    <row r="899" spans="1:7" ht="15.75" customHeight="1">
      <c r="A899" s="11" t="s">
        <v>4207</v>
      </c>
      <c r="B899" s="13"/>
      <c r="C899" s="24" t="s">
        <v>76</v>
      </c>
      <c r="D899" s="22"/>
      <c r="E899" s="22"/>
      <c r="F899" s="22"/>
      <c r="G899" s="22"/>
    </row>
    <row r="900" spans="1:7" ht="15.75" hidden="1" customHeight="1">
      <c r="A900" s="11" t="s">
        <v>4211</v>
      </c>
      <c r="B900" s="2607" t="s">
        <v>4639</v>
      </c>
      <c r="C900" s="13" t="s">
        <v>96</v>
      </c>
      <c r="D900" s="22"/>
      <c r="E900" s="22"/>
      <c r="F900" s="22"/>
      <c r="G900" s="22"/>
    </row>
    <row r="901" spans="1:7" ht="15.75" hidden="1" customHeight="1">
      <c r="A901" s="11" t="s">
        <v>4216</v>
      </c>
      <c r="B901" s="13" t="s">
        <v>4210</v>
      </c>
      <c r="C901" s="13" t="s">
        <v>96</v>
      </c>
      <c r="D901" s="22"/>
      <c r="E901" s="22"/>
      <c r="F901" s="22"/>
      <c r="G901" s="22"/>
    </row>
    <row r="902" spans="1:7" ht="15.75" hidden="1" customHeight="1">
      <c r="A902" s="11" t="s">
        <v>4219</v>
      </c>
      <c r="B902" s="13" t="s">
        <v>4210</v>
      </c>
      <c r="C902" s="13" t="s">
        <v>96</v>
      </c>
      <c r="D902" s="22"/>
      <c r="E902" s="22"/>
      <c r="F902" s="22"/>
      <c r="G902" s="22"/>
    </row>
    <row r="903" spans="1:7" ht="15.75" hidden="1" customHeight="1">
      <c r="A903" s="11" t="s">
        <v>4223</v>
      </c>
      <c r="B903" s="13" t="s">
        <v>4210</v>
      </c>
      <c r="C903" s="13" t="s">
        <v>96</v>
      </c>
      <c r="D903" s="22"/>
      <c r="E903" s="22"/>
      <c r="F903" s="22"/>
      <c r="G903" s="22"/>
    </row>
    <row r="904" spans="1:7" ht="15.75" hidden="1" customHeight="1">
      <c r="A904" s="11" t="s">
        <v>4229</v>
      </c>
      <c r="B904" s="2602" t="s">
        <v>9511</v>
      </c>
      <c r="C904" s="13" t="s">
        <v>96</v>
      </c>
      <c r="D904" s="22"/>
      <c r="E904" s="22"/>
      <c r="F904" s="22"/>
      <c r="G904" s="22"/>
    </row>
    <row r="905" spans="1:7" ht="15.75" hidden="1" customHeight="1">
      <c r="A905" s="11" t="s">
        <v>4234</v>
      </c>
      <c r="B905" s="2604" t="s">
        <v>9511</v>
      </c>
      <c r="C905" s="13" t="s">
        <v>96</v>
      </c>
      <c r="D905" s="22"/>
      <c r="E905" s="22"/>
      <c r="F905" s="22"/>
      <c r="G905" s="22"/>
    </row>
    <row r="906" spans="1:7" ht="15.75" customHeight="1">
      <c r="A906" s="11" t="s">
        <v>4237</v>
      </c>
      <c r="B906" s="17"/>
      <c r="C906" s="13" t="s">
        <v>76</v>
      </c>
      <c r="D906" s="22"/>
      <c r="E906" s="22"/>
      <c r="F906" s="22"/>
      <c r="G906" s="22"/>
    </row>
    <row r="907" spans="1:7" ht="15.75" hidden="1" customHeight="1">
      <c r="A907" s="11" t="s">
        <v>4241</v>
      </c>
      <c r="B907" s="2603" t="s">
        <v>9511</v>
      </c>
      <c r="C907" s="13" t="s">
        <v>96</v>
      </c>
      <c r="D907" s="22"/>
      <c r="E907" s="22"/>
      <c r="F907" s="22"/>
      <c r="G907" s="22"/>
    </row>
    <row r="908" spans="1:7" ht="15.75" hidden="1" customHeight="1">
      <c r="A908" s="11" t="s">
        <v>4244</v>
      </c>
      <c r="B908" s="13" t="s">
        <v>4248</v>
      </c>
      <c r="C908" s="13" t="s">
        <v>96</v>
      </c>
      <c r="D908" s="22"/>
      <c r="E908" s="22"/>
      <c r="F908" s="22"/>
      <c r="G908" s="22"/>
    </row>
    <row r="909" spans="1:7" ht="15.75" hidden="1" customHeight="1">
      <c r="A909" s="11" t="s">
        <v>905</v>
      </c>
      <c r="B909" s="17" t="s">
        <v>4233</v>
      </c>
      <c r="C909" s="13" t="s">
        <v>96</v>
      </c>
      <c r="D909" s="22"/>
      <c r="E909" s="22"/>
      <c r="F909" s="22"/>
      <c r="G909" s="22"/>
    </row>
    <row r="910" spans="1:7" ht="15.75" hidden="1" customHeight="1">
      <c r="A910" s="11" t="s">
        <v>909</v>
      </c>
      <c r="B910" s="17" t="s">
        <v>4233</v>
      </c>
      <c r="C910" s="13" t="s">
        <v>96</v>
      </c>
      <c r="D910" s="22"/>
      <c r="E910" s="22"/>
      <c r="F910" s="22"/>
      <c r="G910" s="22"/>
    </row>
    <row r="911" spans="1:7" ht="15.75" hidden="1" customHeight="1">
      <c r="A911" s="11" t="s">
        <v>4259</v>
      </c>
      <c r="B911" s="2605" t="s">
        <v>4639</v>
      </c>
      <c r="C911" s="13" t="s">
        <v>96</v>
      </c>
      <c r="D911" s="22"/>
      <c r="E911" s="22"/>
      <c r="F911" s="22"/>
      <c r="G911" s="22"/>
    </row>
    <row r="912" spans="1:7" ht="15.75" hidden="1" customHeight="1">
      <c r="A912" s="11" t="s">
        <v>4263</v>
      </c>
      <c r="B912" s="116" t="s">
        <v>4266</v>
      </c>
      <c r="C912" s="13" t="s">
        <v>96</v>
      </c>
      <c r="D912" s="22"/>
      <c r="E912" s="22"/>
      <c r="F912" s="22"/>
      <c r="G912" s="22"/>
    </row>
    <row r="913" spans="1:7" ht="15.75" hidden="1" customHeight="1">
      <c r="A913" s="11" t="s">
        <v>4267</v>
      </c>
      <c r="B913" s="177" t="s">
        <v>4270</v>
      </c>
      <c r="C913" s="13" t="s">
        <v>96</v>
      </c>
      <c r="D913" s="22"/>
      <c r="E913" s="22"/>
      <c r="F913" s="22"/>
      <c r="G913" s="22"/>
    </row>
    <row r="914" spans="1:7" ht="15.75" hidden="1" customHeight="1">
      <c r="A914" s="11" t="s">
        <v>1001</v>
      </c>
      <c r="B914" s="2606" t="s">
        <v>4639</v>
      </c>
      <c r="C914" s="13" t="s">
        <v>96</v>
      </c>
      <c r="D914" s="22"/>
      <c r="E914" s="22"/>
      <c r="F914" s="22"/>
      <c r="G914" s="22"/>
    </row>
    <row r="915" spans="1:7" ht="15.75" hidden="1" customHeight="1">
      <c r="A915" s="11" t="s">
        <v>4273</v>
      </c>
      <c r="B915" s="75" t="s">
        <v>4276</v>
      </c>
      <c r="C915" s="13" t="s">
        <v>96</v>
      </c>
      <c r="D915" s="22"/>
      <c r="E915" s="22"/>
      <c r="F915" s="22"/>
      <c r="G915" s="22"/>
    </row>
    <row r="916" spans="1:7" ht="15.75" hidden="1" customHeight="1">
      <c r="A916" s="11" t="s">
        <v>4277</v>
      </c>
      <c r="B916" s="177" t="s">
        <v>4270</v>
      </c>
      <c r="C916" s="13" t="s">
        <v>96</v>
      </c>
      <c r="D916" s="22"/>
      <c r="E916" s="22"/>
      <c r="F916" s="22"/>
      <c r="G916" s="22"/>
    </row>
    <row r="917" spans="1:7" ht="15.75" hidden="1" customHeight="1">
      <c r="A917" s="11" t="s">
        <v>4280</v>
      </c>
      <c r="B917" s="2414" t="s">
        <v>9511</v>
      </c>
      <c r="C917" s="13" t="s">
        <v>96</v>
      </c>
      <c r="D917" s="22"/>
      <c r="E917" s="22"/>
      <c r="F917" s="22"/>
      <c r="G917" s="22"/>
    </row>
    <row r="918" spans="1:7" ht="15.75" customHeight="1">
      <c r="A918" s="11" t="s">
        <v>4283</v>
      </c>
      <c r="B918" s="177"/>
      <c r="C918" s="13" t="s">
        <v>403</v>
      </c>
      <c r="D918" s="22"/>
      <c r="E918" s="22"/>
      <c r="F918" s="22"/>
      <c r="G918" s="22"/>
    </row>
    <row r="919" spans="1:7" ht="15.75" customHeight="1">
      <c r="A919" s="11" t="s">
        <v>4287</v>
      </c>
      <c r="B919" s="177"/>
      <c r="C919" s="13" t="s">
        <v>403</v>
      </c>
      <c r="D919" s="22"/>
      <c r="E919" s="22"/>
      <c r="F919" s="22"/>
      <c r="G919" s="22"/>
    </row>
    <row r="920" spans="1:7" ht="15.75" hidden="1" customHeight="1">
      <c r="A920" s="11" t="s">
        <v>4290</v>
      </c>
      <c r="B920" s="177" t="s">
        <v>4286</v>
      </c>
      <c r="C920" s="13" t="s">
        <v>96</v>
      </c>
      <c r="D920" s="22"/>
      <c r="E920" s="22"/>
      <c r="F920" s="22"/>
      <c r="G920" s="22"/>
    </row>
    <row r="921" spans="1:7" ht="15.75" hidden="1" customHeight="1">
      <c r="A921" s="11" t="s">
        <v>4293</v>
      </c>
      <c r="B921" s="177" t="s">
        <v>4286</v>
      </c>
      <c r="C921" s="13" t="s">
        <v>96</v>
      </c>
      <c r="D921" s="22"/>
      <c r="E921" s="22"/>
      <c r="F921" s="22"/>
      <c r="G921" s="22"/>
    </row>
    <row r="922" spans="1:7" ht="15.75" hidden="1" customHeight="1">
      <c r="A922" s="11" t="s">
        <v>4296</v>
      </c>
      <c r="B922" s="2411" t="s">
        <v>9511</v>
      </c>
      <c r="C922" s="13" t="s">
        <v>96</v>
      </c>
      <c r="D922" s="22"/>
      <c r="E922" s="22"/>
      <c r="F922" s="22"/>
      <c r="G922" s="22"/>
    </row>
    <row r="923" spans="1:7" ht="15.75" hidden="1" customHeight="1">
      <c r="A923" s="11" t="s">
        <v>4299</v>
      </c>
      <c r="B923" s="116" t="s">
        <v>4302</v>
      </c>
      <c r="C923" s="13" t="s">
        <v>96</v>
      </c>
      <c r="D923" s="22"/>
      <c r="E923" s="22"/>
      <c r="F923" s="22"/>
      <c r="G923" s="22"/>
    </row>
    <row r="924" spans="1:7" ht="15.75" hidden="1" customHeight="1">
      <c r="A924" s="11" t="s">
        <v>4303</v>
      </c>
      <c r="B924" s="116" t="s">
        <v>4302</v>
      </c>
      <c r="C924" s="13" t="s">
        <v>96</v>
      </c>
      <c r="D924" s="22"/>
      <c r="E924" s="22"/>
      <c r="F924" s="22"/>
      <c r="G924" s="22"/>
    </row>
    <row r="925" spans="1:7" ht="15.75" hidden="1" customHeight="1">
      <c r="A925" s="11" t="s">
        <v>4306</v>
      </c>
      <c r="B925" s="2412" t="s">
        <v>9511</v>
      </c>
      <c r="C925" s="13" t="s">
        <v>96</v>
      </c>
      <c r="D925" s="22"/>
      <c r="E925" s="22"/>
      <c r="F925" s="22"/>
      <c r="G925" s="22"/>
    </row>
    <row r="926" spans="1:7" ht="15.75" hidden="1" customHeight="1">
      <c r="A926" s="11" t="s">
        <v>4309</v>
      </c>
      <c r="B926" s="2413" t="s">
        <v>9511</v>
      </c>
      <c r="C926" s="13" t="s">
        <v>96</v>
      </c>
      <c r="D926" s="22"/>
      <c r="E926" s="22"/>
      <c r="F926" s="22"/>
      <c r="G926" s="22"/>
    </row>
    <row r="927" spans="1:7" ht="15.75" hidden="1" customHeight="1">
      <c r="A927" s="11" t="s">
        <v>4312</v>
      </c>
      <c r="B927" s="177" t="s">
        <v>4286</v>
      </c>
      <c r="C927" s="13" t="s">
        <v>138</v>
      </c>
      <c r="D927" s="22"/>
      <c r="E927" s="22"/>
      <c r="F927" s="22"/>
      <c r="G927" s="22"/>
    </row>
    <row r="928" spans="1:7" ht="15.75" hidden="1" customHeight="1">
      <c r="A928" s="11" t="s">
        <v>4315</v>
      </c>
      <c r="B928" s="13" t="s">
        <v>4319</v>
      </c>
      <c r="C928" s="13" t="s">
        <v>96</v>
      </c>
      <c r="D928" s="22"/>
      <c r="E928" s="22"/>
      <c r="F928" s="22"/>
      <c r="G928" s="22"/>
    </row>
    <row r="929" spans="1:7" ht="15.75" hidden="1" customHeight="1">
      <c r="A929" s="11" t="s">
        <v>4320</v>
      </c>
      <c r="B929" s="13" t="s">
        <v>4319</v>
      </c>
      <c r="C929" s="13" t="s">
        <v>96</v>
      </c>
      <c r="D929" s="22"/>
      <c r="E929" s="22"/>
      <c r="F929" s="22"/>
      <c r="G929" s="22"/>
    </row>
    <row r="930" spans="1:7" ht="15.75" hidden="1" customHeight="1">
      <c r="A930" s="11" t="s">
        <v>4324</v>
      </c>
      <c r="B930" s="13" t="s">
        <v>4319</v>
      </c>
      <c r="C930" s="13" t="s">
        <v>96</v>
      </c>
      <c r="D930" s="22"/>
      <c r="E930" s="22"/>
      <c r="F930" s="22"/>
      <c r="G930" s="22"/>
    </row>
    <row r="931" spans="1:7" ht="15.75" hidden="1" customHeight="1">
      <c r="A931" s="11" t="s">
        <v>4330</v>
      </c>
      <c r="B931" s="40" t="s">
        <v>4335</v>
      </c>
      <c r="C931" s="13" t="s">
        <v>96</v>
      </c>
      <c r="D931" s="22"/>
      <c r="E931" s="22"/>
      <c r="F931" s="22"/>
      <c r="G931" s="22"/>
    </row>
    <row r="932" spans="1:7" ht="15.75" hidden="1" customHeight="1">
      <c r="A932" s="11" t="s">
        <v>4336</v>
      </c>
      <c r="B932" s="40" t="s">
        <v>4335</v>
      </c>
      <c r="C932" s="13" t="s">
        <v>96</v>
      </c>
      <c r="D932" s="22"/>
      <c r="E932" s="22"/>
      <c r="F932" s="22"/>
      <c r="G932" s="22"/>
    </row>
    <row r="933" spans="1:7" ht="15.75" hidden="1" customHeight="1">
      <c r="A933" s="11" t="s">
        <v>4341</v>
      </c>
      <c r="B933" s="40" t="s">
        <v>4346</v>
      </c>
      <c r="C933" s="13" t="s">
        <v>96</v>
      </c>
      <c r="D933" s="22"/>
      <c r="E933" s="22"/>
      <c r="F933" s="22"/>
      <c r="G933" s="22"/>
    </row>
    <row r="934" spans="1:7" ht="15.75" hidden="1" customHeight="1">
      <c r="A934" s="11" t="s">
        <v>4347</v>
      </c>
      <c r="B934" s="40" t="s">
        <v>4335</v>
      </c>
      <c r="C934" s="13" t="s">
        <v>96</v>
      </c>
      <c r="D934" s="22"/>
      <c r="E934" s="22"/>
      <c r="F934" s="22"/>
      <c r="G934" s="22"/>
    </row>
    <row r="935" spans="1:7" ht="15.75" hidden="1" customHeight="1">
      <c r="A935" s="11" t="s">
        <v>4349</v>
      </c>
      <c r="B935" s="40" t="s">
        <v>4353</v>
      </c>
      <c r="C935" s="13" t="s">
        <v>96</v>
      </c>
      <c r="D935" s="22"/>
      <c r="E935" s="22"/>
      <c r="F935" s="22"/>
      <c r="G935" s="22"/>
    </row>
    <row r="936" spans="1:7" ht="15.75" hidden="1" customHeight="1">
      <c r="A936" s="11" t="s">
        <v>4355</v>
      </c>
      <c r="B936" s="40" t="s">
        <v>4353</v>
      </c>
      <c r="C936" s="13" t="s">
        <v>96</v>
      </c>
      <c r="D936" s="22"/>
      <c r="E936" s="22"/>
      <c r="F936" s="22"/>
      <c r="G936" s="22"/>
    </row>
    <row r="937" spans="1:7" ht="15.75" hidden="1" customHeight="1">
      <c r="A937" s="11" t="s">
        <v>4357</v>
      </c>
      <c r="B937" s="40" t="s">
        <v>4361</v>
      </c>
      <c r="C937" s="13" t="s">
        <v>96</v>
      </c>
      <c r="D937" s="22"/>
      <c r="E937" s="22"/>
      <c r="F937" s="22"/>
      <c r="G937" s="22"/>
    </row>
    <row r="938" spans="1:7" ht="15.75" hidden="1" customHeight="1">
      <c r="A938" s="11" t="s">
        <v>4362</v>
      </c>
      <c r="B938" s="40" t="s">
        <v>4361</v>
      </c>
      <c r="C938" s="13" t="s">
        <v>96</v>
      </c>
      <c r="D938" s="22"/>
      <c r="E938" s="22"/>
      <c r="F938" s="22"/>
      <c r="G938" s="22"/>
    </row>
    <row r="939" spans="1:7" ht="15.75" hidden="1" customHeight="1">
      <c r="A939" s="11" t="s">
        <v>4364</v>
      </c>
      <c r="B939" s="75" t="s">
        <v>4368</v>
      </c>
      <c r="C939" s="13" t="s">
        <v>101</v>
      </c>
      <c r="D939" s="22"/>
      <c r="E939" s="22"/>
      <c r="F939" s="22"/>
      <c r="G939" s="22"/>
    </row>
    <row r="940" spans="1:7" ht="15.75" hidden="1" customHeight="1">
      <c r="A940" s="11" t="s">
        <v>4369</v>
      </c>
      <c r="B940" s="75" t="s">
        <v>4368</v>
      </c>
      <c r="C940" s="13" t="s">
        <v>101</v>
      </c>
      <c r="D940" s="22"/>
      <c r="E940" s="22"/>
      <c r="F940" s="22"/>
      <c r="G940" s="22"/>
    </row>
    <row r="941" spans="1:7" ht="15.75" hidden="1" customHeight="1">
      <c r="A941" s="11" t="s">
        <v>4373</v>
      </c>
      <c r="B941" s="40" t="s">
        <v>485</v>
      </c>
      <c r="C941" s="13" t="s">
        <v>96</v>
      </c>
      <c r="D941" s="22"/>
      <c r="E941" s="22"/>
      <c r="F941" s="22"/>
      <c r="G941" s="22"/>
    </row>
    <row r="942" spans="1:7" ht="15.75" hidden="1" customHeight="1">
      <c r="A942" s="11" t="s">
        <v>4377</v>
      </c>
      <c r="B942" s="40" t="s">
        <v>485</v>
      </c>
      <c r="C942" s="13" t="s">
        <v>96</v>
      </c>
      <c r="D942" s="22"/>
      <c r="E942" s="22"/>
      <c r="F942" s="22"/>
      <c r="G942" s="22"/>
    </row>
    <row r="943" spans="1:7" ht="15.75" customHeight="1">
      <c r="A943" s="11" t="s">
        <v>4381</v>
      </c>
      <c r="B943" s="40"/>
      <c r="C943" s="24" t="s">
        <v>76</v>
      </c>
      <c r="D943" s="22"/>
      <c r="E943" s="22"/>
      <c r="F943" s="22"/>
      <c r="G943" s="22"/>
    </row>
    <row r="944" spans="1:7" ht="15.75" hidden="1" customHeight="1">
      <c r="A944" s="11" t="s">
        <v>4386</v>
      </c>
      <c r="B944" s="2572" t="s">
        <v>9511</v>
      </c>
      <c r="C944" s="40" t="s">
        <v>96</v>
      </c>
      <c r="D944" s="148"/>
      <c r="E944" s="148"/>
      <c r="F944" s="148"/>
      <c r="G944" s="148"/>
    </row>
    <row r="945" spans="1:7" ht="15.75" hidden="1" customHeight="1">
      <c r="A945" s="11" t="s">
        <v>883</v>
      </c>
      <c r="B945" s="1890" t="s">
        <v>9511</v>
      </c>
      <c r="C945" s="40" t="s">
        <v>96</v>
      </c>
      <c r="D945" s="148"/>
      <c r="E945" s="148"/>
      <c r="F945" s="148"/>
      <c r="G945" s="148"/>
    </row>
    <row r="946" spans="1:7" ht="15.75" customHeight="1">
      <c r="A946" s="11" t="s">
        <v>4397</v>
      </c>
      <c r="B946" s="75"/>
      <c r="C946" s="40" t="s">
        <v>403</v>
      </c>
      <c r="D946" s="148"/>
      <c r="E946" s="148"/>
      <c r="F946" s="148"/>
      <c r="G946" s="148"/>
    </row>
    <row r="947" spans="1:7" ht="15.75" customHeight="1">
      <c r="A947" s="11" t="s">
        <v>4401</v>
      </c>
      <c r="B947" s="75"/>
      <c r="C947" s="40" t="s">
        <v>403</v>
      </c>
      <c r="D947" s="148"/>
      <c r="E947" s="148"/>
      <c r="F947" s="148"/>
      <c r="G947" s="148"/>
    </row>
    <row r="948" spans="1:7" ht="15.75" customHeight="1">
      <c r="A948" s="11" t="s">
        <v>4405</v>
      </c>
      <c r="B948" s="75"/>
      <c r="C948" s="40" t="s">
        <v>403</v>
      </c>
      <c r="D948" s="148"/>
      <c r="E948" s="148"/>
      <c r="F948" s="148"/>
      <c r="G948" s="148"/>
    </row>
    <row r="949" spans="1:7" ht="15.75" customHeight="1">
      <c r="A949" s="11" t="s">
        <v>4409</v>
      </c>
      <c r="B949" s="75"/>
      <c r="C949" s="40" t="s">
        <v>403</v>
      </c>
      <c r="D949" s="148"/>
      <c r="E949" s="148"/>
      <c r="F949" s="148"/>
      <c r="G949" s="148"/>
    </row>
    <row r="950" spans="1:7" ht="15.75" customHeight="1">
      <c r="A950" s="11" t="s">
        <v>4413</v>
      </c>
      <c r="B950" s="75"/>
      <c r="C950" s="40" t="s">
        <v>403</v>
      </c>
      <c r="D950" s="148"/>
      <c r="E950" s="148"/>
      <c r="F950" s="148"/>
      <c r="G950" s="148"/>
    </row>
    <row r="951" spans="1:7" ht="15.75" hidden="1" customHeight="1">
      <c r="A951" s="11" t="s">
        <v>4417</v>
      </c>
      <c r="B951" s="116" t="s">
        <v>4392</v>
      </c>
      <c r="C951" s="40" t="s">
        <v>96</v>
      </c>
      <c r="D951" s="148"/>
      <c r="E951" s="148"/>
      <c r="F951" s="148"/>
      <c r="G951" s="148"/>
    </row>
    <row r="952" spans="1:7" ht="15.75" hidden="1" customHeight="1">
      <c r="A952" s="11" t="s">
        <v>4420</v>
      </c>
      <c r="B952" s="1891" t="s">
        <v>9511</v>
      </c>
      <c r="C952" s="40" t="s">
        <v>96</v>
      </c>
      <c r="D952" s="148"/>
      <c r="E952" s="148"/>
      <c r="F952" s="148"/>
      <c r="G952" s="148"/>
    </row>
    <row r="953" spans="1:7" ht="15.75" hidden="1" customHeight="1">
      <c r="A953" s="11" t="s">
        <v>4424</v>
      </c>
      <c r="B953" s="1892" t="s">
        <v>9511</v>
      </c>
      <c r="C953" s="40" t="s">
        <v>96</v>
      </c>
      <c r="D953" s="148"/>
      <c r="E953" s="148"/>
      <c r="F953" s="148"/>
      <c r="G953" s="148"/>
    </row>
    <row r="954" spans="1:7" ht="15.75" hidden="1" customHeight="1">
      <c r="A954" s="11" t="s">
        <v>4428</v>
      </c>
      <c r="B954" s="1893" t="s">
        <v>9511</v>
      </c>
      <c r="C954" s="40" t="s">
        <v>96</v>
      </c>
      <c r="D954" s="148"/>
      <c r="E954" s="148"/>
      <c r="F954" s="148"/>
      <c r="G954" s="148"/>
    </row>
    <row r="955" spans="1:7" ht="15.75" hidden="1" customHeight="1">
      <c r="A955" s="11" t="s">
        <v>4432</v>
      </c>
      <c r="B955" s="40" t="s">
        <v>4437</v>
      </c>
      <c r="C955" s="40" t="s">
        <v>96</v>
      </c>
      <c r="D955" s="148"/>
      <c r="E955" s="148"/>
      <c r="F955" s="148"/>
      <c r="G955" s="148"/>
    </row>
    <row r="956" spans="1:7" ht="15.75" hidden="1" customHeight="1">
      <c r="A956" s="11" t="s">
        <v>4438</v>
      </c>
      <c r="B956" s="40" t="s">
        <v>4437</v>
      </c>
      <c r="C956" s="40" t="s">
        <v>96</v>
      </c>
      <c r="D956" s="148"/>
      <c r="E956" s="148"/>
      <c r="F956" s="148"/>
      <c r="G956" s="148"/>
    </row>
    <row r="957" spans="1:7" ht="15.75" hidden="1" customHeight="1">
      <c r="A957" s="11" t="s">
        <v>4442</v>
      </c>
      <c r="B957" s="40"/>
      <c r="C957" s="40" t="s">
        <v>96</v>
      </c>
      <c r="D957" s="148"/>
      <c r="E957" s="148"/>
      <c r="F957" s="148"/>
      <c r="G957" s="148"/>
    </row>
    <row r="958" spans="1:7" ht="15.75" hidden="1" customHeight="1">
      <c r="A958" s="11" t="s">
        <v>4446</v>
      </c>
      <c r="B958" s="2534" t="s">
        <v>9511</v>
      </c>
      <c r="C958" s="40" t="s">
        <v>96</v>
      </c>
      <c r="D958" s="148"/>
      <c r="E958" s="148"/>
      <c r="F958" s="148"/>
      <c r="G958" s="148"/>
    </row>
    <row r="959" spans="1:7" ht="15.75" customHeight="1">
      <c r="A959" s="11" t="s">
        <v>4450</v>
      </c>
      <c r="B959" s="40"/>
      <c r="C959" s="40" t="s">
        <v>65</v>
      </c>
      <c r="D959" s="148"/>
      <c r="E959" s="148"/>
      <c r="F959" s="148"/>
      <c r="G959" s="148"/>
    </row>
    <row r="960" spans="1:7" ht="15.75" hidden="1" customHeight="1">
      <c r="A960" s="11" t="s">
        <v>4454</v>
      </c>
      <c r="B960" s="2538" t="s">
        <v>9511</v>
      </c>
      <c r="C960" s="40" t="s">
        <v>138</v>
      </c>
      <c r="D960" s="148"/>
      <c r="E960" s="148"/>
      <c r="F960" s="148"/>
      <c r="G960" s="148"/>
    </row>
    <row r="961" spans="1:7" ht="15.75" hidden="1" customHeight="1">
      <c r="A961" s="11" t="s">
        <v>4458</v>
      </c>
      <c r="B961" s="2539" t="s">
        <v>9511</v>
      </c>
      <c r="C961" s="40" t="s">
        <v>138</v>
      </c>
      <c r="D961" s="148"/>
      <c r="E961" s="148"/>
      <c r="F961" s="148"/>
      <c r="G961" s="148"/>
    </row>
    <row r="962" spans="1:7" ht="15.75" customHeight="1">
      <c r="A962" s="11" t="s">
        <v>4462</v>
      </c>
      <c r="B962" s="40"/>
      <c r="C962" s="40" t="s">
        <v>65</v>
      </c>
      <c r="D962" s="148"/>
      <c r="E962" s="148"/>
      <c r="F962" s="148"/>
      <c r="G962" s="148"/>
    </row>
    <row r="963" spans="1:7" ht="15.75" customHeight="1">
      <c r="A963" s="11" t="s">
        <v>4468</v>
      </c>
      <c r="B963" s="40"/>
      <c r="C963" s="40" t="s">
        <v>65</v>
      </c>
      <c r="D963" s="148"/>
      <c r="E963" s="148"/>
      <c r="F963" s="148"/>
      <c r="G963" s="148"/>
    </row>
    <row r="964" spans="1:7" ht="15.75" hidden="1" customHeight="1">
      <c r="A964" s="11" t="s">
        <v>4471</v>
      </c>
      <c r="B964" s="40" t="s">
        <v>4437</v>
      </c>
      <c r="C964" s="40" t="s">
        <v>96</v>
      </c>
      <c r="D964" s="148"/>
      <c r="E964" s="148"/>
      <c r="F964" s="148"/>
      <c r="G964" s="148"/>
    </row>
    <row r="965" spans="1:7" ht="15.75" hidden="1" customHeight="1">
      <c r="A965" s="11" t="s">
        <v>4475</v>
      </c>
      <c r="B965" s="40" t="s">
        <v>4479</v>
      </c>
      <c r="C965" s="40" t="s">
        <v>96</v>
      </c>
      <c r="D965" s="148"/>
      <c r="E965" s="148"/>
      <c r="F965" s="148"/>
      <c r="G965" s="148"/>
    </row>
    <row r="966" spans="1:7" ht="15.75" hidden="1" customHeight="1">
      <c r="A966" s="11" t="s">
        <v>4480</v>
      </c>
      <c r="B966" s="2503" t="s">
        <v>9511</v>
      </c>
      <c r="C966" s="40" t="s">
        <v>96</v>
      </c>
      <c r="D966" s="148"/>
      <c r="E966" s="148"/>
      <c r="F966" s="148"/>
      <c r="G966" s="148"/>
    </row>
    <row r="967" spans="1:7" ht="15.75" hidden="1" customHeight="1">
      <c r="A967" s="11" t="s">
        <v>989</v>
      </c>
      <c r="B967" s="2504" t="s">
        <v>9511</v>
      </c>
      <c r="C967" s="40" t="s">
        <v>96</v>
      </c>
      <c r="D967" s="148"/>
      <c r="E967" s="148"/>
      <c r="F967" s="148"/>
      <c r="G967" s="148"/>
    </row>
    <row r="968" spans="1:7" ht="15.75" hidden="1" customHeight="1">
      <c r="A968" s="11" t="s">
        <v>4490</v>
      </c>
      <c r="B968" s="2505" t="s">
        <v>9511</v>
      </c>
      <c r="C968" s="40" t="s">
        <v>96</v>
      </c>
      <c r="D968" s="148"/>
      <c r="E968" s="148"/>
      <c r="F968" s="148"/>
      <c r="G968" s="148"/>
    </row>
    <row r="969" spans="1:7" ht="15.75" hidden="1" customHeight="1">
      <c r="A969" s="11" t="s">
        <v>4493</v>
      </c>
      <c r="B969" s="2506" t="s">
        <v>9511</v>
      </c>
      <c r="C969" s="40" t="s">
        <v>96</v>
      </c>
      <c r="D969" s="148"/>
      <c r="E969" s="148"/>
      <c r="F969" s="148"/>
      <c r="G969" s="148"/>
    </row>
    <row r="970" spans="1:7" ht="15.75" customHeight="1">
      <c r="A970" s="11" t="s">
        <v>4497</v>
      </c>
      <c r="B970" s="40"/>
      <c r="C970" s="40" t="s">
        <v>403</v>
      </c>
      <c r="D970" s="148"/>
      <c r="E970" s="148"/>
      <c r="F970" s="148"/>
      <c r="G970" s="148"/>
    </row>
    <row r="971" spans="1:7" ht="15.75" customHeight="1">
      <c r="A971" s="11" t="s">
        <v>4501</v>
      </c>
      <c r="B971" s="40"/>
      <c r="C971" s="40" t="s">
        <v>403</v>
      </c>
      <c r="D971" s="148"/>
      <c r="E971" s="148"/>
      <c r="F971" s="148"/>
      <c r="G971" s="148"/>
    </row>
    <row r="972" spans="1:7" ht="15.75" hidden="1" customHeight="1">
      <c r="A972" s="11" t="s">
        <v>4505</v>
      </c>
      <c r="B972" s="2507" t="s">
        <v>9511</v>
      </c>
      <c r="C972" s="40" t="s">
        <v>96</v>
      </c>
      <c r="D972" s="148"/>
      <c r="E972" s="148"/>
      <c r="F972" s="148"/>
      <c r="G972" s="148"/>
    </row>
    <row r="973" spans="1:7" ht="15.75" customHeight="1">
      <c r="A973" s="11" t="s">
        <v>4509</v>
      </c>
      <c r="B973" s="40"/>
      <c r="C973" s="40" t="s">
        <v>403</v>
      </c>
      <c r="D973" s="148"/>
      <c r="E973" s="148"/>
      <c r="F973" s="148"/>
      <c r="G973" s="148"/>
    </row>
    <row r="974" spans="1:7" ht="15.75" customHeight="1">
      <c r="A974" s="11" t="s">
        <v>4513</v>
      </c>
      <c r="B974" s="40"/>
      <c r="C974" s="40" t="s">
        <v>403</v>
      </c>
      <c r="D974" s="148"/>
      <c r="E974" s="148"/>
      <c r="F974" s="148"/>
      <c r="G974" s="148"/>
    </row>
    <row r="975" spans="1:7" ht="15.75" customHeight="1">
      <c r="A975" s="11" t="s">
        <v>4517</v>
      </c>
      <c r="B975" s="40"/>
      <c r="C975" s="40" t="s">
        <v>76</v>
      </c>
      <c r="D975" s="148"/>
      <c r="E975" s="148"/>
      <c r="F975" s="148"/>
      <c r="G975" s="148"/>
    </row>
    <row r="976" spans="1:7" ht="15.75" customHeight="1">
      <c r="A976" s="11" t="s">
        <v>990</v>
      </c>
      <c r="B976" s="40"/>
      <c r="C976" s="40" t="s">
        <v>403</v>
      </c>
      <c r="D976" s="148"/>
      <c r="E976" s="148"/>
      <c r="F976" s="148"/>
      <c r="G976" s="148"/>
    </row>
    <row r="977" spans="1:7" ht="15.75" customHeight="1">
      <c r="A977" s="11" t="s">
        <v>992</v>
      </c>
      <c r="B977" s="40"/>
      <c r="C977" s="40" t="s">
        <v>403</v>
      </c>
      <c r="D977" s="148"/>
      <c r="E977" s="148"/>
      <c r="F977" s="148"/>
      <c r="G977" s="148"/>
    </row>
    <row r="978" spans="1:7" ht="15.75" customHeight="1">
      <c r="A978" s="11" t="s">
        <v>994</v>
      </c>
      <c r="B978" s="40"/>
      <c r="C978" s="40" t="s">
        <v>403</v>
      </c>
      <c r="D978" s="148"/>
      <c r="E978" s="148"/>
      <c r="F978" s="148"/>
      <c r="G978" s="148"/>
    </row>
    <row r="979" spans="1:7" ht="15.75" hidden="1" customHeight="1">
      <c r="A979" s="11" t="s">
        <v>4530</v>
      </c>
      <c r="B979" s="40" t="s">
        <v>4485</v>
      </c>
      <c r="C979" s="40" t="s">
        <v>96</v>
      </c>
      <c r="D979" s="148"/>
      <c r="E979" s="148"/>
      <c r="F979" s="148"/>
      <c r="G979" s="148"/>
    </row>
    <row r="980" spans="1:7" ht="15.75" hidden="1" customHeight="1">
      <c r="A980" s="11" t="s">
        <v>4534</v>
      </c>
      <c r="B980" s="40" t="s">
        <v>4485</v>
      </c>
      <c r="C980" s="40" t="s">
        <v>138</v>
      </c>
      <c r="D980" s="148"/>
      <c r="E980" s="148"/>
      <c r="F980" s="148"/>
      <c r="G980" s="148"/>
    </row>
    <row r="981" spans="1:7" ht="15.75" hidden="1" customHeight="1">
      <c r="A981" s="11" t="s">
        <v>4539</v>
      </c>
      <c r="B981" s="40" t="s">
        <v>4485</v>
      </c>
      <c r="C981" s="40" t="s">
        <v>96</v>
      </c>
      <c r="D981" s="148"/>
      <c r="E981" s="148"/>
      <c r="F981" s="148"/>
      <c r="G981" s="148"/>
    </row>
    <row r="982" spans="1:7" ht="15.75" hidden="1" customHeight="1">
      <c r="A982" s="11" t="s">
        <v>4543</v>
      </c>
      <c r="B982" s="40" t="s">
        <v>4485</v>
      </c>
      <c r="C982" s="40" t="s">
        <v>96</v>
      </c>
      <c r="D982" s="148"/>
      <c r="E982" s="148"/>
      <c r="F982" s="148"/>
      <c r="G982" s="148"/>
    </row>
    <row r="983" spans="1:7" ht="15.75" customHeight="1">
      <c r="A983" s="11" t="s">
        <v>4547</v>
      </c>
      <c r="B983" s="40"/>
      <c r="C983" s="40" t="s">
        <v>403</v>
      </c>
      <c r="D983" s="148"/>
      <c r="E983" s="148"/>
      <c r="F983" s="148"/>
      <c r="G983" s="148"/>
    </row>
    <row r="984" spans="1:7" ht="15.75" hidden="1" customHeight="1">
      <c r="A984" s="11" t="s">
        <v>4551</v>
      </c>
      <c r="B984" s="40" t="s">
        <v>4485</v>
      </c>
      <c r="C984" s="40" t="s">
        <v>96</v>
      </c>
      <c r="D984" s="148"/>
      <c r="E984" s="148"/>
      <c r="F984" s="148"/>
      <c r="G984" s="148"/>
    </row>
    <row r="985" spans="1:7" ht="15.75" customHeight="1">
      <c r="A985" s="11" t="s">
        <v>4555</v>
      </c>
      <c r="B985" s="40"/>
      <c r="C985" s="40" t="s">
        <v>403</v>
      </c>
      <c r="D985" s="148"/>
      <c r="E985" s="148"/>
      <c r="F985" s="148"/>
      <c r="G985" s="148"/>
    </row>
    <row r="986" spans="1:7" ht="15.75" hidden="1" customHeight="1">
      <c r="A986" s="11" t="s">
        <v>4559</v>
      </c>
      <c r="B986" s="40" t="s">
        <v>4563</v>
      </c>
      <c r="C986" s="40" t="s">
        <v>96</v>
      </c>
      <c r="D986" s="148"/>
      <c r="E986" s="148"/>
      <c r="F986" s="148"/>
      <c r="G986" s="148"/>
    </row>
    <row r="987" spans="1:7" ht="15.75" customHeight="1">
      <c r="A987" s="11" t="s">
        <v>4564</v>
      </c>
      <c r="B987" s="40"/>
      <c r="C987" s="40" t="s">
        <v>403</v>
      </c>
      <c r="D987" s="148"/>
      <c r="E987" s="148"/>
      <c r="F987" s="148"/>
      <c r="G987" s="148"/>
    </row>
    <row r="988" spans="1:7" ht="15.75" hidden="1" customHeight="1">
      <c r="A988" s="11" t="s">
        <v>4567</v>
      </c>
      <c r="B988" s="40" t="s">
        <v>4563</v>
      </c>
      <c r="C988" s="40" t="s">
        <v>96</v>
      </c>
      <c r="D988" s="148"/>
      <c r="E988" s="148"/>
      <c r="F988" s="148"/>
      <c r="G988" s="148"/>
    </row>
    <row r="989" spans="1:7" ht="15.75" customHeight="1">
      <c r="A989" s="11" t="s">
        <v>4571</v>
      </c>
      <c r="B989" s="40"/>
      <c r="C989" s="40" t="s">
        <v>403</v>
      </c>
      <c r="D989" s="148"/>
      <c r="E989" s="148"/>
      <c r="F989" s="148"/>
      <c r="G989" s="148"/>
    </row>
    <row r="990" spans="1:7" ht="15.75" customHeight="1">
      <c r="A990" s="11" t="s">
        <v>4576</v>
      </c>
      <c r="B990" s="40"/>
      <c r="C990" s="40" t="s">
        <v>403</v>
      </c>
      <c r="D990" s="148"/>
      <c r="E990" s="148"/>
      <c r="F990" s="148"/>
      <c r="G990" s="148"/>
    </row>
    <row r="991" spans="1:7" ht="15.75" customHeight="1">
      <c r="A991" s="11" t="s">
        <v>4580</v>
      </c>
      <c r="B991" s="40"/>
      <c r="C991" s="40" t="s">
        <v>403</v>
      </c>
      <c r="D991" s="148"/>
      <c r="E991" s="148"/>
      <c r="F991" s="148"/>
      <c r="G991" s="148"/>
    </row>
    <row r="992" spans="1:7" ht="15.75" customHeight="1">
      <c r="A992" s="11" t="s">
        <v>4584</v>
      </c>
      <c r="B992" s="40"/>
      <c r="C992" s="40" t="s">
        <v>403</v>
      </c>
      <c r="D992" s="148"/>
      <c r="E992" s="148"/>
      <c r="F992" s="148"/>
      <c r="G992" s="148"/>
    </row>
    <row r="993" spans="1:7" ht="15.75" customHeight="1">
      <c r="A993" s="11" t="s">
        <v>4588</v>
      </c>
      <c r="B993" s="40"/>
      <c r="C993" s="40" t="s">
        <v>403</v>
      </c>
      <c r="D993" s="148"/>
      <c r="E993" s="148"/>
      <c r="F993" s="148"/>
      <c r="G993" s="148"/>
    </row>
    <row r="994" spans="1:7" ht="15.75" hidden="1" customHeight="1">
      <c r="A994" s="11" t="s">
        <v>4592</v>
      </c>
      <c r="B994" s="75" t="s">
        <v>4597</v>
      </c>
      <c r="C994" s="40" t="s">
        <v>138</v>
      </c>
      <c r="D994" s="148"/>
      <c r="E994" s="148"/>
      <c r="F994" s="148"/>
      <c r="G994" s="148"/>
    </row>
    <row r="995" spans="1:7" ht="15.75" customHeight="1">
      <c r="A995" s="11" t="s">
        <v>4599</v>
      </c>
      <c r="B995" s="75"/>
      <c r="C995" s="40" t="s">
        <v>403</v>
      </c>
      <c r="D995" s="148"/>
      <c r="E995" s="148"/>
      <c r="F995" s="148"/>
      <c r="G995" s="148"/>
    </row>
    <row r="996" spans="1:7" ht="15.75" customHeight="1">
      <c r="A996" s="11" t="s">
        <v>4604</v>
      </c>
      <c r="B996" s="75"/>
      <c r="C996" s="40" t="s">
        <v>403</v>
      </c>
      <c r="D996" s="148"/>
      <c r="E996" s="148"/>
      <c r="F996" s="148"/>
      <c r="G996" s="148"/>
    </row>
    <row r="997" spans="1:7" ht="15.75" customHeight="1">
      <c r="A997" s="11" t="s">
        <v>4607</v>
      </c>
      <c r="B997" s="75"/>
      <c r="C997" s="40" t="s">
        <v>403</v>
      </c>
      <c r="D997" s="148"/>
      <c r="E997" s="148"/>
      <c r="F997" s="148"/>
      <c r="G997" s="148"/>
    </row>
    <row r="998" spans="1:7" ht="15.75" customHeight="1">
      <c r="A998" s="11" t="s">
        <v>4611</v>
      </c>
      <c r="B998" s="75"/>
      <c r="C998" s="40" t="s">
        <v>403</v>
      </c>
      <c r="D998" s="148"/>
      <c r="E998" s="148"/>
      <c r="F998" s="148"/>
      <c r="G998" s="148"/>
    </row>
    <row r="999" spans="1:7" ht="15.75" customHeight="1">
      <c r="A999" s="11" t="s">
        <v>4614</v>
      </c>
      <c r="B999" s="75"/>
      <c r="C999" s="40" t="s">
        <v>403</v>
      </c>
      <c r="D999" s="148"/>
      <c r="E999" s="148"/>
      <c r="F999" s="148"/>
      <c r="G999" s="148"/>
    </row>
    <row r="1000" spans="1:7" ht="15.75" hidden="1" customHeight="1">
      <c r="A1000" s="11" t="s">
        <v>4620</v>
      </c>
      <c r="B1000" s="40" t="s">
        <v>4625</v>
      </c>
      <c r="C1000" s="40" t="s">
        <v>96</v>
      </c>
      <c r="D1000" s="148"/>
      <c r="E1000" s="148"/>
      <c r="F1000" s="148"/>
      <c r="G1000" s="148"/>
    </row>
    <row r="1001" spans="1:7" ht="15.75" hidden="1" customHeight="1">
      <c r="A1001" s="11" t="s">
        <v>4626</v>
      </c>
      <c r="B1001" s="40" t="s">
        <v>4625</v>
      </c>
      <c r="C1001" s="40" t="s">
        <v>96</v>
      </c>
      <c r="D1001" s="148"/>
      <c r="E1001" s="148"/>
      <c r="F1001" s="148"/>
      <c r="G1001" s="148"/>
    </row>
    <row r="1002" spans="1:7" ht="15.75" hidden="1" customHeight="1">
      <c r="A1002" s="11" t="s">
        <v>4629</v>
      </c>
      <c r="B1002" s="40" t="s">
        <v>4625</v>
      </c>
      <c r="C1002" s="40" t="s">
        <v>96</v>
      </c>
      <c r="D1002" s="148"/>
      <c r="E1002" s="148"/>
      <c r="F1002" s="148"/>
      <c r="G1002" s="148"/>
    </row>
    <row r="1003" spans="1:7" ht="15.75" hidden="1" customHeight="1">
      <c r="A1003" s="11" t="s">
        <v>4632</v>
      </c>
      <c r="B1003" s="40" t="s">
        <v>4625</v>
      </c>
      <c r="C1003" s="40" t="s">
        <v>96</v>
      </c>
      <c r="D1003" s="148"/>
      <c r="E1003" s="148"/>
      <c r="F1003" s="148"/>
      <c r="G1003" s="148"/>
    </row>
    <row r="1004" spans="1:7" ht="15.75" hidden="1" customHeight="1">
      <c r="A1004" s="11" t="s">
        <v>4636</v>
      </c>
      <c r="B1004" s="40" t="s">
        <v>4625</v>
      </c>
      <c r="C1004" s="40" t="s">
        <v>96</v>
      </c>
      <c r="D1004" s="148"/>
      <c r="E1004" s="148"/>
      <c r="F1004" s="148"/>
      <c r="G1004" s="148"/>
    </row>
    <row r="1005" spans="1:7" ht="15.75" hidden="1" customHeight="1">
      <c r="A1005" s="11" t="s">
        <v>4641</v>
      </c>
      <c r="B1005" s="40" t="s">
        <v>4625</v>
      </c>
      <c r="C1005" s="40" t="s">
        <v>96</v>
      </c>
      <c r="D1005" s="148"/>
      <c r="E1005" s="148"/>
      <c r="F1005" s="148"/>
      <c r="G1005" s="148"/>
    </row>
    <row r="1006" spans="1:7" ht="15.75" hidden="1" customHeight="1">
      <c r="A1006" s="11" t="s">
        <v>4644</v>
      </c>
      <c r="B1006" s="40" t="s">
        <v>4625</v>
      </c>
      <c r="C1006" s="40" t="s">
        <v>96</v>
      </c>
      <c r="D1006" s="148"/>
      <c r="E1006" s="148"/>
      <c r="F1006" s="148"/>
      <c r="G1006" s="148"/>
    </row>
    <row r="1007" spans="1:7" ht="15.75" hidden="1" customHeight="1">
      <c r="A1007" s="11" t="s">
        <v>4647</v>
      </c>
      <c r="B1007" s="40" t="s">
        <v>4625</v>
      </c>
      <c r="C1007" s="40" t="s">
        <v>96</v>
      </c>
      <c r="D1007" s="148"/>
      <c r="E1007" s="148"/>
      <c r="F1007" s="148"/>
      <c r="G1007" s="148"/>
    </row>
    <row r="1008" spans="1:7" ht="15.75" hidden="1" customHeight="1">
      <c r="A1008" s="11" t="s">
        <v>4651</v>
      </c>
      <c r="B1008" s="40" t="s">
        <v>4625</v>
      </c>
      <c r="C1008" s="40" t="s">
        <v>96</v>
      </c>
      <c r="D1008" s="148"/>
      <c r="E1008" s="148"/>
      <c r="F1008" s="148"/>
      <c r="G1008" s="148"/>
    </row>
    <row r="1009" spans="1:7" ht="15.75" hidden="1" customHeight="1">
      <c r="A1009" s="11" t="s">
        <v>4655</v>
      </c>
      <c r="B1009" s="40" t="s">
        <v>4625</v>
      </c>
      <c r="C1009" s="40" t="s">
        <v>96</v>
      </c>
      <c r="D1009" s="148"/>
      <c r="E1009" s="148"/>
      <c r="F1009" s="148"/>
      <c r="G1009" s="148"/>
    </row>
    <row r="1010" spans="1:7" ht="15.75" hidden="1" customHeight="1">
      <c r="A1010" s="11" t="s">
        <v>4658</v>
      </c>
      <c r="B1010" s="40" t="s">
        <v>4625</v>
      </c>
      <c r="C1010" s="40" t="s">
        <v>96</v>
      </c>
      <c r="D1010" s="148"/>
      <c r="E1010" s="148"/>
      <c r="F1010" s="148"/>
      <c r="G1010" s="148"/>
    </row>
    <row r="1011" spans="1:7" ht="15.75" hidden="1" customHeight="1">
      <c r="A1011" s="11" t="s">
        <v>4662</v>
      </c>
      <c r="B1011" s="40" t="s">
        <v>4479</v>
      </c>
      <c r="C1011" s="40" t="s">
        <v>138</v>
      </c>
      <c r="D1011" s="148"/>
      <c r="E1011" s="148"/>
      <c r="F1011" s="148"/>
      <c r="G1011" s="148"/>
    </row>
    <row r="1012" spans="1:7" ht="15.75" hidden="1" customHeight="1">
      <c r="A1012" s="11" t="s">
        <v>4667</v>
      </c>
      <c r="B1012" s="1975" t="s">
        <v>9511</v>
      </c>
      <c r="C1012" s="40" t="s">
        <v>96</v>
      </c>
      <c r="D1012" s="148"/>
      <c r="E1012" s="148"/>
      <c r="F1012" s="148"/>
      <c r="G1012" s="148"/>
    </row>
    <row r="1013" spans="1:7" ht="15.75" hidden="1" customHeight="1">
      <c r="A1013" s="11" t="s">
        <v>4671</v>
      </c>
      <c r="B1013" s="1974" t="s">
        <v>9511</v>
      </c>
      <c r="C1013" s="40" t="s">
        <v>96</v>
      </c>
      <c r="D1013" s="148"/>
      <c r="E1013" s="148"/>
      <c r="F1013" s="148"/>
      <c r="G1013" s="148"/>
    </row>
    <row r="1014" spans="1:7" ht="15.75" hidden="1" customHeight="1">
      <c r="A1014" s="11" t="s">
        <v>4675</v>
      </c>
      <c r="B1014" s="40" t="s">
        <v>4479</v>
      </c>
      <c r="C1014" s="40" t="s">
        <v>96</v>
      </c>
      <c r="D1014" s="148"/>
      <c r="E1014" s="148"/>
      <c r="F1014" s="148"/>
      <c r="G1014" s="148"/>
    </row>
    <row r="1015" spans="1:7" ht="15.75" hidden="1" customHeight="1">
      <c r="A1015" s="11" t="s">
        <v>4679</v>
      </c>
      <c r="B1015" s="40" t="s">
        <v>4479</v>
      </c>
      <c r="C1015" s="40" t="s">
        <v>96</v>
      </c>
      <c r="D1015" s="148"/>
      <c r="E1015" s="148"/>
      <c r="F1015" s="148"/>
      <c r="G1015" s="148"/>
    </row>
    <row r="1016" spans="1:7" ht="15.75" hidden="1" customHeight="1">
      <c r="A1016" s="11" t="s">
        <v>4683</v>
      </c>
      <c r="B1016" s="40" t="s">
        <v>4479</v>
      </c>
      <c r="C1016" s="40" t="s">
        <v>96</v>
      </c>
      <c r="D1016" s="148"/>
      <c r="E1016" s="148"/>
      <c r="F1016" s="148"/>
      <c r="G1016" s="148"/>
    </row>
    <row r="1017" spans="1:7" ht="15.75" customHeight="1">
      <c r="A1017" s="11" t="s">
        <v>4686</v>
      </c>
      <c r="B1017" s="40"/>
      <c r="C1017" s="40" t="s">
        <v>65</v>
      </c>
      <c r="D1017" s="148"/>
      <c r="E1017" s="148"/>
      <c r="F1017" s="148"/>
      <c r="G1017" s="148"/>
    </row>
    <row r="1018" spans="1:7" ht="15.75" hidden="1" customHeight="1">
      <c r="A1018" s="11" t="s">
        <v>4691</v>
      </c>
      <c r="B1018" s="40" t="s">
        <v>4479</v>
      </c>
      <c r="C1018" s="40" t="s">
        <v>96</v>
      </c>
      <c r="D1018" s="148"/>
      <c r="E1018" s="148"/>
      <c r="F1018" s="148"/>
      <c r="G1018" s="148"/>
    </row>
    <row r="1019" spans="1:7" ht="15.75" hidden="1" customHeight="1">
      <c r="A1019" s="11" t="s">
        <v>4696</v>
      </c>
      <c r="B1019" s="1894" t="s">
        <v>9511</v>
      </c>
      <c r="C1019" s="40" t="s">
        <v>96</v>
      </c>
      <c r="D1019" s="148"/>
      <c r="E1019" s="148"/>
      <c r="F1019" s="148"/>
      <c r="G1019" s="148"/>
    </row>
    <row r="1020" spans="1:7" ht="15.75" hidden="1" customHeight="1">
      <c r="A1020" s="11" t="s">
        <v>4700</v>
      </c>
      <c r="B1020" s="1895" t="s">
        <v>9511</v>
      </c>
      <c r="C1020" s="40" t="s">
        <v>96</v>
      </c>
      <c r="D1020" s="148"/>
      <c r="E1020" s="148"/>
      <c r="F1020" s="148"/>
      <c r="G1020" s="148"/>
    </row>
    <row r="1021" spans="1:7" ht="15.75" hidden="1" customHeight="1">
      <c r="A1021" s="11" t="s">
        <v>4704</v>
      </c>
      <c r="B1021" s="1896" t="s">
        <v>9511</v>
      </c>
      <c r="C1021" s="40" t="s">
        <v>96</v>
      </c>
      <c r="D1021" s="148"/>
      <c r="E1021" s="148"/>
      <c r="F1021" s="148"/>
      <c r="G1021" s="148"/>
    </row>
    <row r="1022" spans="1:7" ht="15.75" hidden="1" customHeight="1">
      <c r="A1022" s="11" t="s">
        <v>4710</v>
      </c>
      <c r="B1022" s="40" t="s">
        <v>4479</v>
      </c>
      <c r="C1022" s="13" t="s">
        <v>101</v>
      </c>
      <c r="D1022" s="148"/>
      <c r="E1022" s="148"/>
      <c r="F1022" s="148"/>
      <c r="G1022" s="148"/>
    </row>
    <row r="1023" spans="1:7" ht="15.75" hidden="1" customHeight="1">
      <c r="A1023" s="11" t="s">
        <v>4714</v>
      </c>
      <c r="B1023" s="1897" t="s">
        <v>9511</v>
      </c>
      <c r="C1023" s="40" t="s">
        <v>96</v>
      </c>
      <c r="D1023" s="148"/>
      <c r="E1023" s="148"/>
      <c r="F1023" s="148"/>
      <c r="G1023" s="148"/>
    </row>
    <row r="1024" spans="1:7" ht="15.75" customHeight="1">
      <c r="A1024" s="11" t="s">
        <v>4718</v>
      </c>
      <c r="B1024" s="40"/>
      <c r="C1024" s="40" t="s">
        <v>403</v>
      </c>
      <c r="D1024" s="148"/>
      <c r="E1024" s="148"/>
      <c r="F1024" s="148"/>
      <c r="G1024" s="148"/>
    </row>
    <row r="1025" spans="1:7" ht="15.75" hidden="1" customHeight="1">
      <c r="A1025" s="11" t="s">
        <v>4722</v>
      </c>
      <c r="B1025" s="40" t="s">
        <v>4727</v>
      </c>
      <c r="C1025" s="40" t="s">
        <v>96</v>
      </c>
      <c r="D1025" s="148"/>
      <c r="E1025" s="148"/>
      <c r="F1025" s="148"/>
      <c r="G1025" s="148"/>
    </row>
    <row r="1026" spans="1:7" ht="15.75" customHeight="1">
      <c r="A1026" s="11" t="s">
        <v>4728</v>
      </c>
      <c r="B1026" s="40"/>
      <c r="C1026" s="40" t="s">
        <v>403</v>
      </c>
      <c r="D1026" s="148"/>
      <c r="E1026" s="148"/>
      <c r="F1026" s="148"/>
      <c r="G1026" s="148"/>
    </row>
    <row r="1027" spans="1:7" ht="15.75" customHeight="1">
      <c r="A1027" s="11" t="s">
        <v>4732</v>
      </c>
      <c r="B1027" s="40"/>
      <c r="C1027" s="40" t="s">
        <v>403</v>
      </c>
      <c r="D1027" s="148"/>
      <c r="E1027" s="148"/>
      <c r="F1027" s="148"/>
      <c r="G1027" s="148"/>
    </row>
    <row r="1028" spans="1:7" ht="15.75" customHeight="1">
      <c r="A1028" s="11" t="s">
        <v>4735</v>
      </c>
      <c r="B1028" s="40"/>
      <c r="C1028" s="40" t="s">
        <v>65</v>
      </c>
      <c r="D1028" s="148"/>
      <c r="E1028" s="148"/>
      <c r="F1028" s="148"/>
      <c r="G1028" s="148"/>
    </row>
    <row r="1029" spans="1:7" ht="15.75" hidden="1" customHeight="1">
      <c r="A1029" s="11" t="s">
        <v>4739</v>
      </c>
      <c r="B1029" s="40" t="s">
        <v>4625</v>
      </c>
      <c r="C1029" s="40" t="s">
        <v>96</v>
      </c>
      <c r="D1029" s="148"/>
      <c r="E1029" s="148"/>
      <c r="F1029" s="148"/>
      <c r="G1029" s="148"/>
    </row>
    <row r="1030" spans="1:7" ht="15.75" customHeight="1">
      <c r="A1030" s="11" t="s">
        <v>4742</v>
      </c>
      <c r="B1030" s="40"/>
      <c r="C1030" s="40" t="s">
        <v>65</v>
      </c>
      <c r="D1030" s="148"/>
      <c r="E1030" s="148"/>
      <c r="F1030" s="148"/>
      <c r="G1030" s="148"/>
    </row>
    <row r="1031" spans="1:7" ht="15.75" customHeight="1">
      <c r="A1031" s="11" t="s">
        <v>4746</v>
      </c>
      <c r="B1031" s="40"/>
      <c r="C1031" s="40" t="s">
        <v>65</v>
      </c>
      <c r="D1031" s="148"/>
      <c r="E1031" s="148"/>
      <c r="F1031" s="148"/>
      <c r="G1031" s="148"/>
    </row>
    <row r="1032" spans="1:7" ht="15.75" customHeight="1">
      <c r="A1032" s="11" t="s">
        <v>4750</v>
      </c>
      <c r="B1032" s="40"/>
      <c r="C1032" s="40" t="s">
        <v>65</v>
      </c>
      <c r="D1032" s="148"/>
      <c r="E1032" s="148"/>
      <c r="F1032" s="148"/>
      <c r="G1032" s="148"/>
    </row>
    <row r="1033" spans="1:7" ht="15.75" customHeight="1">
      <c r="A1033" s="11" t="s">
        <v>4754</v>
      </c>
      <c r="B1033" s="40"/>
      <c r="C1033" s="40" t="s">
        <v>403</v>
      </c>
      <c r="D1033" s="148"/>
      <c r="E1033" s="148"/>
      <c r="F1033" s="148"/>
      <c r="G1033" s="148"/>
    </row>
    <row r="1034" spans="1:7" ht="15.75" hidden="1" customHeight="1">
      <c r="A1034" s="11" t="s">
        <v>4758</v>
      </c>
      <c r="B1034" s="40"/>
      <c r="C1034" s="40" t="s">
        <v>96</v>
      </c>
      <c r="D1034" s="148"/>
      <c r="E1034" s="148"/>
      <c r="F1034" s="148"/>
      <c r="G1034" s="148"/>
    </row>
    <row r="1035" spans="1:7" ht="15.75" hidden="1" customHeight="1">
      <c r="A1035" s="11" t="s">
        <v>4761</v>
      </c>
      <c r="B1035" s="40" t="s">
        <v>4727</v>
      </c>
      <c r="C1035" s="40" t="s">
        <v>138</v>
      </c>
      <c r="D1035" s="148"/>
      <c r="E1035" s="148"/>
      <c r="F1035" s="148"/>
      <c r="G1035" s="148"/>
    </row>
    <row r="1036" spans="1:7" ht="15.75" hidden="1" customHeight="1">
      <c r="A1036" s="11" t="s">
        <v>4765</v>
      </c>
      <c r="B1036" s="40" t="s">
        <v>4727</v>
      </c>
      <c r="C1036" s="40" t="s">
        <v>138</v>
      </c>
      <c r="D1036" s="148"/>
      <c r="E1036" s="148"/>
      <c r="F1036" s="148"/>
      <c r="G1036" s="148"/>
    </row>
    <row r="1037" spans="1:7" ht="15.75" hidden="1" customHeight="1">
      <c r="A1037" s="11" t="s">
        <v>4769</v>
      </c>
      <c r="B1037" s="40" t="s">
        <v>4727</v>
      </c>
      <c r="C1037" s="40" t="s">
        <v>138</v>
      </c>
      <c r="D1037" s="148"/>
      <c r="E1037" s="148"/>
      <c r="F1037" s="148"/>
      <c r="G1037" s="148"/>
    </row>
    <row r="1038" spans="1:7" ht="15.75" hidden="1" customHeight="1">
      <c r="A1038" s="11" t="s">
        <v>4773</v>
      </c>
      <c r="B1038" s="40" t="s">
        <v>4727</v>
      </c>
      <c r="C1038" s="40" t="s">
        <v>96</v>
      </c>
      <c r="D1038" s="148"/>
      <c r="E1038" s="148"/>
      <c r="F1038" s="148"/>
      <c r="G1038" s="148"/>
    </row>
    <row r="1039" spans="1:7" ht="15.75" hidden="1" customHeight="1">
      <c r="A1039" s="11" t="s">
        <v>4777</v>
      </c>
      <c r="B1039" s="40" t="s">
        <v>4727</v>
      </c>
      <c r="C1039" s="40" t="s">
        <v>138</v>
      </c>
      <c r="D1039" s="148"/>
      <c r="E1039" s="148"/>
      <c r="F1039" s="148"/>
      <c r="G1039" s="148"/>
    </row>
    <row r="1040" spans="1:7" ht="15.75" hidden="1" customHeight="1">
      <c r="A1040" s="11" t="s">
        <v>4781</v>
      </c>
      <c r="B1040" s="40" t="s">
        <v>4727</v>
      </c>
      <c r="C1040" s="40" t="s">
        <v>96</v>
      </c>
      <c r="D1040" s="148"/>
      <c r="E1040" s="148"/>
      <c r="F1040" s="148"/>
      <c r="G1040" s="148"/>
    </row>
    <row r="1041" spans="1:7" ht="15.75" hidden="1" customHeight="1">
      <c r="A1041" s="11" t="s">
        <v>4785</v>
      </c>
      <c r="B1041" s="40" t="s">
        <v>485</v>
      </c>
      <c r="C1041" s="40" t="s">
        <v>96</v>
      </c>
      <c r="D1041" s="148"/>
      <c r="E1041" s="148"/>
      <c r="F1041" s="148"/>
      <c r="G1041" s="148"/>
    </row>
    <row r="1042" spans="1:7" ht="15.75" hidden="1" customHeight="1">
      <c r="A1042" s="11" t="s">
        <v>674</v>
      </c>
      <c r="B1042" s="40" t="s">
        <v>485</v>
      </c>
      <c r="C1042" s="40" t="s">
        <v>96</v>
      </c>
      <c r="D1042" s="31"/>
      <c r="E1042" s="31"/>
      <c r="F1042" s="31"/>
      <c r="G1042" s="31"/>
    </row>
    <row r="1043" spans="1:7" ht="15.75" hidden="1" customHeight="1">
      <c r="A1043" s="11" t="s">
        <v>4792</v>
      </c>
      <c r="B1043" s="40" t="s">
        <v>485</v>
      </c>
      <c r="C1043" s="40" t="s">
        <v>96</v>
      </c>
      <c r="D1043" s="31"/>
      <c r="E1043" s="31"/>
      <c r="F1043" s="31"/>
      <c r="G1043" s="31"/>
    </row>
    <row r="1044" spans="1:7" ht="15.75" hidden="1" customHeight="1">
      <c r="A1044" s="11" t="s">
        <v>4797</v>
      </c>
      <c r="B1044" s="40" t="s">
        <v>485</v>
      </c>
      <c r="C1044" s="40" t="s">
        <v>96</v>
      </c>
      <c r="D1044" s="31"/>
      <c r="E1044" s="31"/>
      <c r="F1044" s="31"/>
      <c r="G1044" s="31"/>
    </row>
    <row r="1045" spans="1:7" ht="15.75" hidden="1" customHeight="1">
      <c r="A1045" s="11" t="s">
        <v>4800</v>
      </c>
      <c r="B1045" s="40" t="s">
        <v>485</v>
      </c>
      <c r="C1045" s="40" t="s">
        <v>96</v>
      </c>
      <c r="D1045" s="31"/>
      <c r="E1045" s="31"/>
      <c r="F1045" s="31"/>
      <c r="G1045" s="31"/>
    </row>
    <row r="1046" spans="1:7" ht="15.75" hidden="1" customHeight="1">
      <c r="A1046" s="11" t="s">
        <v>4804</v>
      </c>
      <c r="B1046" s="40" t="s">
        <v>485</v>
      </c>
      <c r="C1046" s="40" t="s">
        <v>96</v>
      </c>
      <c r="D1046" s="31"/>
      <c r="E1046" s="31"/>
      <c r="F1046" s="31"/>
      <c r="G1046" s="31"/>
    </row>
    <row r="1047" spans="1:7" ht="15.75" hidden="1" customHeight="1">
      <c r="A1047" s="11" t="s">
        <v>4808</v>
      </c>
      <c r="B1047" s="40" t="s">
        <v>485</v>
      </c>
      <c r="C1047" s="40" t="s">
        <v>96</v>
      </c>
      <c r="D1047" s="31"/>
      <c r="E1047" s="31"/>
      <c r="F1047" s="31"/>
      <c r="G1047" s="31"/>
    </row>
    <row r="1048" spans="1:7" ht="15.75" hidden="1" customHeight="1">
      <c r="A1048" s="11" t="s">
        <v>4812</v>
      </c>
      <c r="B1048" s="40" t="s">
        <v>485</v>
      </c>
      <c r="C1048" s="40" t="s">
        <v>96</v>
      </c>
      <c r="D1048" s="31"/>
      <c r="E1048" s="31"/>
      <c r="F1048" s="31"/>
      <c r="G1048" s="31"/>
    </row>
    <row r="1049" spans="1:7" ht="15.75" hidden="1" customHeight="1">
      <c r="A1049" s="11" t="s">
        <v>4816</v>
      </c>
      <c r="B1049" s="40" t="s">
        <v>485</v>
      </c>
      <c r="C1049" s="40" t="s">
        <v>96</v>
      </c>
      <c r="D1049" s="31"/>
      <c r="E1049" s="31"/>
      <c r="F1049" s="31"/>
      <c r="G1049" s="31"/>
    </row>
    <row r="1050" spans="1:7" ht="15.75" hidden="1" customHeight="1">
      <c r="A1050" s="11" t="s">
        <v>4820</v>
      </c>
      <c r="B1050" s="40" t="s">
        <v>485</v>
      </c>
      <c r="C1050" s="40" t="s">
        <v>96</v>
      </c>
      <c r="D1050" s="31"/>
      <c r="E1050" s="31"/>
      <c r="F1050" s="31"/>
      <c r="G1050" s="31"/>
    </row>
    <row r="1051" spans="1:7" ht="15.75" hidden="1" customHeight="1">
      <c r="A1051" s="11" t="s">
        <v>4823</v>
      </c>
      <c r="B1051" s="40" t="s">
        <v>485</v>
      </c>
      <c r="C1051" s="40" t="s">
        <v>96</v>
      </c>
      <c r="D1051" s="31"/>
      <c r="E1051" s="31"/>
      <c r="F1051" s="31"/>
      <c r="G1051" s="31"/>
    </row>
    <row r="1052" spans="1:7" ht="15.75" hidden="1" customHeight="1">
      <c r="A1052" s="11" t="s">
        <v>4827</v>
      </c>
      <c r="B1052" s="40" t="s">
        <v>485</v>
      </c>
      <c r="C1052" s="40" t="s">
        <v>96</v>
      </c>
      <c r="D1052" s="31"/>
      <c r="E1052" s="31"/>
      <c r="F1052" s="31"/>
      <c r="G1052" s="31"/>
    </row>
    <row r="1053" spans="1:7" ht="15.75" hidden="1" customHeight="1">
      <c r="A1053" s="11" t="s">
        <v>4830</v>
      </c>
      <c r="B1053" s="40" t="s">
        <v>485</v>
      </c>
      <c r="C1053" s="40" t="s">
        <v>138</v>
      </c>
      <c r="D1053" s="31"/>
      <c r="E1053" s="31"/>
      <c r="F1053" s="31"/>
      <c r="G1053" s="31"/>
    </row>
    <row r="1054" spans="1:7" ht="15.75" hidden="1" customHeight="1">
      <c r="A1054" s="11" t="s">
        <v>4834</v>
      </c>
      <c r="B1054" s="40" t="s">
        <v>485</v>
      </c>
      <c r="C1054" s="40" t="s">
        <v>96</v>
      </c>
      <c r="D1054" s="31"/>
      <c r="E1054" s="31"/>
      <c r="F1054" s="31"/>
      <c r="G1054" s="31"/>
    </row>
    <row r="1055" spans="1:7" ht="15.75" hidden="1" customHeight="1">
      <c r="A1055" s="11" t="s">
        <v>4840</v>
      </c>
      <c r="B1055" s="40" t="s">
        <v>4845</v>
      </c>
      <c r="C1055" s="40" t="s">
        <v>96</v>
      </c>
      <c r="D1055" s="31"/>
      <c r="E1055" s="31"/>
      <c r="F1055" s="31"/>
      <c r="G1055" s="31"/>
    </row>
    <row r="1056" spans="1:7" ht="15.75" hidden="1" customHeight="1">
      <c r="A1056" s="11" t="s">
        <v>4846</v>
      </c>
      <c r="B1056" s="127" t="s">
        <v>4845</v>
      </c>
      <c r="C1056" s="127" t="s">
        <v>96</v>
      </c>
      <c r="D1056" s="182"/>
      <c r="E1056" s="182"/>
      <c r="F1056" s="182"/>
      <c r="G1056" s="182"/>
    </row>
    <row r="1057" spans="1:7" ht="15.75" hidden="1" customHeight="1">
      <c r="A1057" s="11" t="s">
        <v>4850</v>
      </c>
      <c r="B1057" s="127" t="s">
        <v>4845</v>
      </c>
      <c r="C1057" s="127" t="s">
        <v>96</v>
      </c>
      <c r="D1057" s="182"/>
      <c r="E1057" s="182"/>
      <c r="F1057" s="182"/>
      <c r="G1057" s="182"/>
    </row>
    <row r="1058" spans="1:7" ht="15.75" hidden="1" customHeight="1">
      <c r="A1058" s="11" t="s">
        <v>4854</v>
      </c>
      <c r="B1058" s="127" t="s">
        <v>4845</v>
      </c>
      <c r="C1058" s="127" t="s">
        <v>96</v>
      </c>
      <c r="D1058" s="182"/>
      <c r="E1058" s="182"/>
      <c r="F1058" s="182"/>
      <c r="G1058" s="182"/>
    </row>
    <row r="1059" spans="1:7" ht="15.75" hidden="1" customHeight="1">
      <c r="A1059" s="11" t="s">
        <v>4858</v>
      </c>
      <c r="B1059" s="13" t="s">
        <v>4845</v>
      </c>
      <c r="C1059" s="13" t="s">
        <v>96</v>
      </c>
      <c r="D1059" s="10"/>
      <c r="E1059" s="10"/>
      <c r="F1059" s="10"/>
      <c r="G1059" s="10"/>
    </row>
    <row r="1060" spans="1:7" ht="15.75" hidden="1" customHeight="1">
      <c r="A1060" s="11" t="s">
        <v>4862</v>
      </c>
      <c r="B1060" s="40" t="s">
        <v>4866</v>
      </c>
      <c r="C1060" s="40" t="s">
        <v>96</v>
      </c>
      <c r="D1060" s="31"/>
      <c r="E1060" s="31"/>
      <c r="F1060" s="31"/>
      <c r="G1060" s="31"/>
    </row>
    <row r="1061" spans="1:7" ht="15.75" hidden="1" customHeight="1">
      <c r="A1061" s="11" t="s">
        <v>4867</v>
      </c>
      <c r="B1061" s="40" t="s">
        <v>4871</v>
      </c>
      <c r="C1061" s="40" t="s">
        <v>96</v>
      </c>
      <c r="D1061" s="31"/>
      <c r="E1061" s="31"/>
      <c r="F1061" s="31"/>
      <c r="G1061" s="31"/>
    </row>
    <row r="1062" spans="1:7" ht="15.75" hidden="1" customHeight="1">
      <c r="A1062" s="11" t="s">
        <v>4872</v>
      </c>
      <c r="B1062" s="40" t="s">
        <v>4871</v>
      </c>
      <c r="C1062" s="40" t="s">
        <v>96</v>
      </c>
      <c r="D1062" s="31"/>
      <c r="E1062" s="31"/>
      <c r="F1062" s="31"/>
      <c r="G1062" s="31"/>
    </row>
    <row r="1063" spans="1:7" ht="15.75" hidden="1" customHeight="1">
      <c r="A1063" s="11" t="s">
        <v>4876</v>
      </c>
      <c r="B1063" s="40" t="s">
        <v>4871</v>
      </c>
      <c r="C1063" s="40" t="s">
        <v>96</v>
      </c>
      <c r="D1063" s="31"/>
      <c r="E1063" s="31"/>
      <c r="F1063" s="31"/>
      <c r="G1063" s="31"/>
    </row>
    <row r="1064" spans="1:7" ht="15.75" hidden="1" customHeight="1">
      <c r="A1064" s="11" t="s">
        <v>4880</v>
      </c>
      <c r="B1064" s="40" t="s">
        <v>4866</v>
      </c>
      <c r="C1064" s="40" t="s">
        <v>96</v>
      </c>
      <c r="D1064" s="31"/>
      <c r="E1064" s="31"/>
      <c r="F1064" s="31"/>
      <c r="G1064" s="31"/>
    </row>
    <row r="1065" spans="1:7" ht="15.75" hidden="1" customHeight="1">
      <c r="A1065" s="11" t="s">
        <v>4884</v>
      </c>
      <c r="B1065" s="40"/>
      <c r="C1065" s="40" t="s">
        <v>96</v>
      </c>
      <c r="D1065" s="31"/>
      <c r="E1065" s="31"/>
      <c r="F1065" s="31"/>
      <c r="G1065" s="31"/>
    </row>
    <row r="1066" spans="1:7" ht="15.75" hidden="1" customHeight="1">
      <c r="A1066" s="11" t="s">
        <v>995</v>
      </c>
      <c r="B1066" s="40"/>
      <c r="C1066" s="40" t="s">
        <v>96</v>
      </c>
      <c r="D1066" s="31"/>
      <c r="E1066" s="31"/>
      <c r="F1066" s="31"/>
      <c r="G1066" s="31"/>
    </row>
    <row r="1067" spans="1:7" ht="15.75" customHeight="1">
      <c r="A1067" s="11" t="s">
        <v>4891</v>
      </c>
      <c r="B1067" s="40"/>
      <c r="C1067" s="40" t="s">
        <v>65</v>
      </c>
      <c r="D1067" s="148"/>
      <c r="E1067" s="148"/>
      <c r="F1067" s="148"/>
      <c r="G1067" s="148"/>
    </row>
    <row r="1068" spans="1:7" ht="15.75" customHeight="1">
      <c r="A1068" s="11" t="s">
        <v>4893</v>
      </c>
      <c r="B1068" s="40"/>
      <c r="C1068" s="40" t="s">
        <v>65</v>
      </c>
      <c r="D1068" s="148"/>
      <c r="E1068" s="148"/>
      <c r="F1068" s="148"/>
      <c r="G1068" s="148"/>
    </row>
    <row r="1069" spans="1:7" ht="15.75" customHeight="1">
      <c r="A1069" s="11" t="s">
        <v>4896</v>
      </c>
      <c r="B1069" s="40"/>
      <c r="C1069" s="40" t="s">
        <v>65</v>
      </c>
      <c r="D1069" s="148"/>
      <c r="E1069" s="148"/>
      <c r="F1069" s="148"/>
      <c r="G1069" s="148"/>
    </row>
    <row r="1070" spans="1:7" ht="15.75" customHeight="1">
      <c r="A1070" s="11" t="s">
        <v>4899</v>
      </c>
      <c r="B1070" s="40"/>
      <c r="C1070" s="40" t="s">
        <v>65</v>
      </c>
      <c r="D1070" s="148"/>
      <c r="E1070" s="148"/>
      <c r="F1070" s="148"/>
      <c r="G1070" s="148"/>
    </row>
    <row r="1071" spans="1:7" ht="15.75" hidden="1" customHeight="1">
      <c r="A1071" s="11" t="s">
        <v>4902</v>
      </c>
      <c r="B1071" s="40" t="s">
        <v>4904</v>
      </c>
      <c r="C1071" s="40" t="s">
        <v>96</v>
      </c>
      <c r="D1071" s="148"/>
      <c r="E1071" s="148"/>
      <c r="F1071" s="148"/>
      <c r="G1071" s="148"/>
    </row>
    <row r="1072" spans="1:7" ht="15.75" customHeight="1">
      <c r="A1072" s="11" t="s">
        <v>4905</v>
      </c>
      <c r="B1072" s="40"/>
      <c r="C1072" s="40" t="s">
        <v>65</v>
      </c>
      <c r="D1072" s="148"/>
      <c r="E1072" s="148"/>
      <c r="F1072" s="148"/>
      <c r="G1072" s="148"/>
    </row>
    <row r="1073" spans="1:7" ht="15.75" customHeight="1">
      <c r="A1073" s="11" t="s">
        <v>4907</v>
      </c>
      <c r="B1073" s="40"/>
      <c r="C1073" s="40" t="s">
        <v>65</v>
      </c>
      <c r="D1073" s="148"/>
      <c r="E1073" s="148"/>
      <c r="F1073" s="148"/>
      <c r="G1073" s="148"/>
    </row>
    <row r="1074" spans="1:7" ht="15.75" customHeight="1">
      <c r="A1074" s="11" t="s">
        <v>4909</v>
      </c>
      <c r="B1074" s="40"/>
      <c r="C1074" s="40" t="s">
        <v>65</v>
      </c>
      <c r="D1074" s="148"/>
      <c r="E1074" s="148"/>
      <c r="F1074" s="148"/>
      <c r="G1074" s="148"/>
    </row>
    <row r="1075" spans="1:7" ht="15.75" hidden="1" customHeight="1">
      <c r="A1075" s="11" t="s">
        <v>4911</v>
      </c>
      <c r="B1075" s="40" t="s">
        <v>485</v>
      </c>
      <c r="C1075" s="40" t="s">
        <v>96</v>
      </c>
      <c r="D1075" s="148"/>
      <c r="E1075" s="148"/>
      <c r="F1075" s="148"/>
      <c r="G1075" s="148"/>
    </row>
    <row r="1076" spans="1:7" ht="15.75" hidden="1" customHeight="1">
      <c r="A1076" s="11" t="s">
        <v>4914</v>
      </c>
      <c r="B1076" s="40" t="s">
        <v>485</v>
      </c>
      <c r="C1076" s="40" t="s">
        <v>96</v>
      </c>
      <c r="D1076" s="148"/>
      <c r="E1076" s="148"/>
      <c r="F1076" s="148"/>
      <c r="G1076" s="148"/>
    </row>
    <row r="1077" spans="1:7" ht="15.75" hidden="1" customHeight="1">
      <c r="A1077" s="11" t="s">
        <v>4916</v>
      </c>
      <c r="B1077" s="40" t="s">
        <v>4727</v>
      </c>
      <c r="C1077" s="40" t="s">
        <v>138</v>
      </c>
      <c r="D1077" s="148"/>
      <c r="E1077" s="148"/>
      <c r="F1077" s="148"/>
      <c r="G1077" s="148"/>
    </row>
    <row r="1078" spans="1:7" ht="15.75" customHeight="1">
      <c r="A1078" s="11" t="s">
        <v>4918</v>
      </c>
      <c r="B1078" s="40"/>
      <c r="C1078" s="40" t="s">
        <v>65</v>
      </c>
      <c r="D1078" s="148"/>
      <c r="E1078" s="148"/>
      <c r="F1078" s="148"/>
      <c r="G1078" s="148"/>
    </row>
    <row r="1079" spans="1:7" ht="15.75" hidden="1" customHeight="1">
      <c r="A1079" s="11" t="s">
        <v>4920</v>
      </c>
      <c r="B1079" s="40" t="s">
        <v>4727</v>
      </c>
      <c r="C1079" s="40" t="s">
        <v>138</v>
      </c>
      <c r="D1079" s="148"/>
      <c r="E1079" s="148"/>
      <c r="F1079" s="148"/>
      <c r="G1079" s="148"/>
    </row>
    <row r="1080" spans="1:7" ht="15.75" hidden="1" customHeight="1">
      <c r="A1080" s="11" t="s">
        <v>4923</v>
      </c>
      <c r="B1080" s="40" t="s">
        <v>4727</v>
      </c>
      <c r="C1080" s="40" t="s">
        <v>96</v>
      </c>
      <c r="D1080" s="148"/>
      <c r="E1080" s="148"/>
      <c r="F1080" s="148"/>
      <c r="G1080" s="148"/>
    </row>
    <row r="1081" spans="1:7" ht="15.75" hidden="1" customHeight="1">
      <c r="A1081" s="11" t="s">
        <v>4925</v>
      </c>
      <c r="B1081" s="40" t="s">
        <v>4727</v>
      </c>
      <c r="C1081" s="40" t="s">
        <v>96</v>
      </c>
      <c r="D1081" s="148"/>
      <c r="E1081" s="148"/>
      <c r="F1081" s="148"/>
      <c r="G1081" s="148"/>
    </row>
    <row r="1082" spans="1:7" ht="15.75" hidden="1" customHeight="1">
      <c r="A1082" s="11" t="s">
        <v>4927</v>
      </c>
      <c r="B1082" s="40" t="s">
        <v>4727</v>
      </c>
      <c r="C1082" s="40" t="s">
        <v>96</v>
      </c>
      <c r="D1082" s="148"/>
      <c r="E1082" s="148"/>
      <c r="F1082" s="148"/>
      <c r="G1082" s="148"/>
    </row>
    <row r="1083" spans="1:7" ht="15.75" hidden="1" customHeight="1">
      <c r="A1083" s="11" t="s">
        <v>4929</v>
      </c>
      <c r="B1083" s="40" t="s">
        <v>485</v>
      </c>
      <c r="C1083" s="40" t="s">
        <v>96</v>
      </c>
      <c r="D1083" s="148"/>
      <c r="E1083" s="148"/>
      <c r="F1083" s="148"/>
      <c r="G1083" s="148"/>
    </row>
    <row r="1084" spans="1:7" ht="15.75" hidden="1" customHeight="1">
      <c r="A1084" s="11" t="s">
        <v>673</v>
      </c>
      <c r="B1084" s="40" t="s">
        <v>485</v>
      </c>
      <c r="C1084" s="40" t="s">
        <v>138</v>
      </c>
      <c r="D1084" s="31"/>
      <c r="E1084" s="31"/>
      <c r="F1084" s="31"/>
      <c r="G1084" s="31"/>
    </row>
    <row r="1085" spans="1:7" ht="15.75" hidden="1" customHeight="1">
      <c r="A1085" s="11" t="s">
        <v>4935</v>
      </c>
      <c r="B1085" s="40" t="s">
        <v>485</v>
      </c>
      <c r="C1085" s="40" t="s">
        <v>138</v>
      </c>
      <c r="D1085" s="31"/>
      <c r="E1085" s="31"/>
      <c r="F1085" s="31"/>
      <c r="G1085" s="31"/>
    </row>
    <row r="1086" spans="1:7" ht="15.75" hidden="1" customHeight="1">
      <c r="A1086" s="11" t="s">
        <v>4938</v>
      </c>
      <c r="B1086" s="40" t="s">
        <v>485</v>
      </c>
      <c r="C1086" s="40" t="s">
        <v>96</v>
      </c>
      <c r="D1086" s="31"/>
      <c r="E1086" s="31"/>
      <c r="F1086" s="31"/>
      <c r="G1086" s="31"/>
    </row>
    <row r="1087" spans="1:7" ht="15.75" hidden="1" customHeight="1">
      <c r="A1087" s="11" t="s">
        <v>4940</v>
      </c>
      <c r="B1087" s="40" t="s">
        <v>485</v>
      </c>
      <c r="C1087" s="40" t="s">
        <v>96</v>
      </c>
      <c r="D1087" s="31"/>
      <c r="E1087" s="31"/>
      <c r="F1087" s="31"/>
      <c r="G1087" s="31"/>
    </row>
    <row r="1088" spans="1:7" ht="15.75" customHeight="1">
      <c r="A1088" s="11" t="s">
        <v>4943</v>
      </c>
      <c r="B1088" s="40"/>
      <c r="C1088" s="90" t="s">
        <v>76</v>
      </c>
      <c r="D1088" s="31"/>
      <c r="E1088" s="31"/>
      <c r="F1088" s="31"/>
      <c r="G1088" s="31"/>
    </row>
    <row r="1089" spans="1:7" ht="15.75" customHeight="1">
      <c r="A1089" s="11" t="s">
        <v>4945</v>
      </c>
      <c r="B1089" s="40"/>
      <c r="C1089" s="90" t="s">
        <v>76</v>
      </c>
      <c r="D1089" s="31"/>
      <c r="E1089" s="31"/>
      <c r="F1089" s="31"/>
      <c r="G1089" s="31"/>
    </row>
    <row r="1090" spans="1:7" ht="15.75" customHeight="1">
      <c r="A1090" s="11" t="s">
        <v>4948</v>
      </c>
      <c r="B1090" s="40"/>
      <c r="C1090" s="90" t="s">
        <v>76</v>
      </c>
      <c r="D1090" s="31"/>
      <c r="E1090" s="31"/>
      <c r="F1090" s="31"/>
      <c r="G1090" s="31"/>
    </row>
    <row r="1091" spans="1:7" ht="15.75" hidden="1" customHeight="1">
      <c r="A1091" s="11" t="s">
        <v>4952</v>
      </c>
      <c r="B1091" s="40" t="s">
        <v>485</v>
      </c>
      <c r="C1091" s="40" t="s">
        <v>96</v>
      </c>
      <c r="D1091" s="31"/>
      <c r="E1091" s="31"/>
      <c r="F1091" s="31"/>
      <c r="G1091" s="31"/>
    </row>
    <row r="1092" spans="1:7" ht="15.75" hidden="1" customHeight="1">
      <c r="A1092" s="11" t="s">
        <v>4956</v>
      </c>
      <c r="B1092" s="40" t="s">
        <v>485</v>
      </c>
      <c r="C1092" s="40" t="s">
        <v>96</v>
      </c>
      <c r="D1092" s="31"/>
      <c r="E1092" s="31"/>
      <c r="F1092" s="31"/>
      <c r="G1092" s="31"/>
    </row>
    <row r="1093" spans="1:7" ht="15.75" hidden="1" customHeight="1">
      <c r="A1093" s="11" t="s">
        <v>4958</v>
      </c>
      <c r="B1093" s="40" t="s">
        <v>485</v>
      </c>
      <c r="C1093" s="40" t="s">
        <v>96</v>
      </c>
      <c r="D1093" s="31"/>
      <c r="E1093" s="31"/>
      <c r="F1093" s="31"/>
      <c r="G1093" s="31"/>
    </row>
    <row r="1094" spans="1:7" ht="15.75" customHeight="1">
      <c r="A1094" s="11" t="s">
        <v>4962</v>
      </c>
      <c r="B1094" s="40"/>
      <c r="C1094" s="90" t="s">
        <v>76</v>
      </c>
      <c r="D1094" s="31"/>
      <c r="E1094" s="31"/>
      <c r="F1094" s="31"/>
      <c r="G1094" s="31"/>
    </row>
    <row r="1095" spans="1:7" ht="15.75" customHeight="1">
      <c r="A1095" s="11" t="s">
        <v>4966</v>
      </c>
      <c r="B1095" s="40"/>
      <c r="C1095" s="90" t="s">
        <v>76</v>
      </c>
      <c r="D1095" s="31"/>
      <c r="E1095" s="31"/>
      <c r="F1095" s="31"/>
      <c r="G1095" s="31"/>
    </row>
    <row r="1096" spans="1:7" ht="15.75" hidden="1" customHeight="1">
      <c r="A1096" s="11" t="s">
        <v>4969</v>
      </c>
      <c r="B1096" s="40" t="s">
        <v>485</v>
      </c>
      <c r="C1096" s="40" t="s">
        <v>96</v>
      </c>
      <c r="D1096" s="31"/>
      <c r="E1096" s="31"/>
      <c r="F1096" s="31"/>
      <c r="G1096" s="31"/>
    </row>
    <row r="1097" spans="1:7" ht="15.75" hidden="1" customHeight="1">
      <c r="A1097" s="11" t="s">
        <v>4974</v>
      </c>
      <c r="B1097" s="40" t="s">
        <v>4980</v>
      </c>
      <c r="C1097" s="40" t="s">
        <v>96</v>
      </c>
      <c r="D1097" s="76"/>
      <c r="E1097" s="76"/>
      <c r="F1097" s="76"/>
      <c r="G1097" s="76"/>
    </row>
    <row r="1098" spans="1:7" ht="15.75" hidden="1" customHeight="1">
      <c r="A1098" s="11" t="s">
        <v>4981</v>
      </c>
      <c r="B1098" s="40" t="s">
        <v>4980</v>
      </c>
      <c r="C1098" s="40" t="s">
        <v>96</v>
      </c>
      <c r="D1098" s="76"/>
      <c r="E1098" s="76"/>
      <c r="F1098" s="76"/>
      <c r="G1098" s="76"/>
    </row>
    <row r="1099" spans="1:7" ht="15.75" hidden="1" customHeight="1">
      <c r="A1099" s="11" t="s">
        <v>4984</v>
      </c>
      <c r="B1099" s="40" t="s">
        <v>4980</v>
      </c>
      <c r="C1099" s="40" t="s">
        <v>96</v>
      </c>
      <c r="D1099" s="76"/>
      <c r="E1099" s="76"/>
      <c r="F1099" s="76"/>
      <c r="G1099" s="76"/>
    </row>
    <row r="1100" spans="1:7" ht="15.75" hidden="1" customHeight="1">
      <c r="A1100" s="11" t="s">
        <v>4987</v>
      </c>
      <c r="B1100" s="40" t="s">
        <v>4980</v>
      </c>
      <c r="C1100" s="40" t="s">
        <v>96</v>
      </c>
      <c r="D1100" s="76"/>
      <c r="E1100" s="76"/>
      <c r="F1100" s="76"/>
      <c r="G1100" s="76"/>
    </row>
    <row r="1101" spans="1:7" ht="15.75" hidden="1" customHeight="1">
      <c r="A1101" s="11" t="s">
        <v>4990</v>
      </c>
      <c r="B1101" s="40" t="s">
        <v>4980</v>
      </c>
      <c r="C1101" s="40" t="s">
        <v>96</v>
      </c>
      <c r="D1101" s="76"/>
      <c r="E1101" s="76"/>
      <c r="F1101" s="76"/>
      <c r="G1101" s="76"/>
    </row>
    <row r="1102" spans="1:7" ht="15.75" hidden="1" customHeight="1">
      <c r="A1102" s="11" t="s">
        <v>4994</v>
      </c>
      <c r="B1102" s="40" t="s">
        <v>4980</v>
      </c>
      <c r="C1102" s="40" t="s">
        <v>96</v>
      </c>
      <c r="D1102" s="76"/>
      <c r="E1102" s="76"/>
      <c r="F1102" s="76"/>
      <c r="G1102" s="76"/>
    </row>
    <row r="1103" spans="1:7" ht="15.75" hidden="1" customHeight="1">
      <c r="A1103" s="11" t="s">
        <v>4996</v>
      </c>
      <c r="B1103" s="40" t="s">
        <v>4980</v>
      </c>
      <c r="C1103" s="40" t="s">
        <v>96</v>
      </c>
      <c r="D1103" s="76"/>
      <c r="E1103" s="76"/>
      <c r="F1103" s="76"/>
      <c r="G1103" s="76"/>
    </row>
    <row r="1104" spans="1:7" ht="15.75" hidden="1" customHeight="1">
      <c r="A1104" s="11" t="s">
        <v>5000</v>
      </c>
      <c r="B1104" s="40" t="s">
        <v>5002</v>
      </c>
      <c r="C1104" s="40" t="s">
        <v>96</v>
      </c>
      <c r="D1104" s="76"/>
      <c r="E1104" s="76"/>
      <c r="F1104" s="76"/>
      <c r="G1104" s="76"/>
    </row>
    <row r="1105" spans="1:7" ht="15.75" hidden="1" customHeight="1">
      <c r="A1105" s="11" t="s">
        <v>5003</v>
      </c>
      <c r="B1105" s="40" t="s">
        <v>5002</v>
      </c>
      <c r="C1105" s="40" t="s">
        <v>96</v>
      </c>
      <c r="D1105" s="76"/>
      <c r="E1105" s="76"/>
      <c r="F1105" s="76"/>
      <c r="G1105" s="76"/>
    </row>
    <row r="1106" spans="1:7" ht="15.75" hidden="1" customHeight="1">
      <c r="A1106" s="11" t="s">
        <v>5005</v>
      </c>
      <c r="B1106" s="40" t="s">
        <v>5002</v>
      </c>
      <c r="C1106" s="40" t="s">
        <v>96</v>
      </c>
      <c r="D1106" s="76"/>
      <c r="E1106" s="76"/>
      <c r="F1106" s="76"/>
      <c r="G1106" s="76"/>
    </row>
    <row r="1107" spans="1:7" ht="15.75" hidden="1" customHeight="1">
      <c r="A1107" s="11" t="s">
        <v>5007</v>
      </c>
      <c r="B1107" s="40" t="s">
        <v>5002</v>
      </c>
      <c r="C1107" s="40" t="s">
        <v>96</v>
      </c>
      <c r="D1107" s="76"/>
      <c r="E1107" s="76"/>
      <c r="F1107" s="76"/>
      <c r="G1107" s="76"/>
    </row>
    <row r="1108" spans="1:7" ht="15.75" hidden="1" customHeight="1">
      <c r="A1108" s="11" t="s">
        <v>5011</v>
      </c>
      <c r="B1108" s="40" t="s">
        <v>5015</v>
      </c>
      <c r="C1108" s="40" t="s">
        <v>96</v>
      </c>
      <c r="D1108" s="76"/>
      <c r="E1108" s="76"/>
      <c r="F1108" s="76"/>
      <c r="G1108" s="76"/>
    </row>
    <row r="1109" spans="1:7" ht="15.75" hidden="1" customHeight="1">
      <c r="A1109" s="11" t="s">
        <v>997</v>
      </c>
      <c r="B1109" s="40" t="s">
        <v>5015</v>
      </c>
      <c r="C1109" s="40" t="s">
        <v>96</v>
      </c>
      <c r="D1109" s="76"/>
      <c r="E1109" s="76"/>
      <c r="F1109" s="76"/>
      <c r="G1109" s="76"/>
    </row>
    <row r="1110" spans="1:7" ht="15.75" customHeight="1">
      <c r="A1110" s="11" t="s">
        <v>5019</v>
      </c>
      <c r="B1110" s="40"/>
      <c r="C1110" s="40" t="s">
        <v>65</v>
      </c>
      <c r="D1110" s="76"/>
      <c r="E1110" s="76"/>
      <c r="F1110" s="76"/>
      <c r="G1110" s="76"/>
    </row>
    <row r="1111" spans="1:7" ht="15.75" customHeight="1">
      <c r="A1111" s="11" t="s">
        <v>5022</v>
      </c>
      <c r="B1111" s="40"/>
      <c r="C1111" s="40" t="s">
        <v>65</v>
      </c>
      <c r="D1111" s="76"/>
      <c r="E1111" s="76"/>
      <c r="F1111" s="76"/>
      <c r="G1111" s="76"/>
    </row>
    <row r="1112" spans="1:7" ht="15.75" customHeight="1">
      <c r="A1112" s="11" t="s">
        <v>5025</v>
      </c>
      <c r="B1112" s="40"/>
      <c r="C1112" s="40" t="s">
        <v>65</v>
      </c>
      <c r="D1112" s="76"/>
      <c r="E1112" s="76"/>
      <c r="F1112" s="76"/>
      <c r="G1112" s="76"/>
    </row>
    <row r="1113" spans="1:7" ht="15.75" hidden="1" customHeight="1">
      <c r="A1113" s="11" t="s">
        <v>5028</v>
      </c>
      <c r="B1113" s="40" t="s">
        <v>485</v>
      </c>
      <c r="C1113" s="40" t="s">
        <v>96</v>
      </c>
      <c r="D1113" s="76"/>
      <c r="E1113" s="76"/>
      <c r="F1113" s="76"/>
      <c r="G1113" s="76"/>
    </row>
    <row r="1114" spans="1:7" ht="15.75" hidden="1" customHeight="1">
      <c r="A1114" s="11" t="s">
        <v>5031</v>
      </c>
      <c r="B1114" s="40" t="s">
        <v>485</v>
      </c>
      <c r="C1114" s="40" t="s">
        <v>96</v>
      </c>
      <c r="D1114" s="76"/>
      <c r="E1114" s="76"/>
      <c r="F1114" s="76"/>
      <c r="G1114" s="76"/>
    </row>
    <row r="1115" spans="1:7" ht="15.75" customHeight="1">
      <c r="A1115" s="11" t="s">
        <v>5034</v>
      </c>
      <c r="B1115" s="40"/>
      <c r="C1115" s="40" t="s">
        <v>65</v>
      </c>
      <c r="D1115" s="76"/>
      <c r="E1115" s="76"/>
      <c r="F1115" s="76"/>
      <c r="G1115" s="76"/>
    </row>
    <row r="1116" spans="1:7" ht="15.75" customHeight="1">
      <c r="A1116" s="11" t="s">
        <v>5036</v>
      </c>
      <c r="B1116" s="40"/>
      <c r="C1116" s="40" t="s">
        <v>65</v>
      </c>
      <c r="D1116" s="76"/>
      <c r="E1116" s="76"/>
      <c r="F1116" s="76"/>
      <c r="G1116" s="76"/>
    </row>
    <row r="1117" spans="1:7" ht="15.75" customHeight="1">
      <c r="A1117" s="11" t="s">
        <v>5039</v>
      </c>
      <c r="B1117" s="40"/>
      <c r="C1117" s="40" t="s">
        <v>65</v>
      </c>
      <c r="D1117" s="76"/>
      <c r="E1117" s="76"/>
      <c r="F1117" s="76"/>
      <c r="G1117" s="76"/>
    </row>
    <row r="1118" spans="1:7" ht="15.75" hidden="1" customHeight="1">
      <c r="A1118" s="11" t="s">
        <v>5041</v>
      </c>
      <c r="B1118" s="40" t="s">
        <v>485</v>
      </c>
      <c r="C1118" s="40" t="s">
        <v>96</v>
      </c>
      <c r="D1118" s="76"/>
      <c r="E1118" s="76"/>
      <c r="F1118" s="76"/>
      <c r="G1118" s="76"/>
    </row>
    <row r="1119" spans="1:7" ht="15.75" hidden="1" customHeight="1">
      <c r="A1119" s="11" t="s">
        <v>5045</v>
      </c>
      <c r="B1119" s="40" t="s">
        <v>485</v>
      </c>
      <c r="C1119" s="137" t="s">
        <v>96</v>
      </c>
      <c r="D1119" s="76"/>
      <c r="E1119" s="76"/>
      <c r="F1119" s="76"/>
      <c r="G1119" s="76"/>
    </row>
    <row r="1120" spans="1:7" ht="15.75" hidden="1" customHeight="1">
      <c r="A1120" s="11" t="s">
        <v>5049</v>
      </c>
      <c r="B1120" s="40" t="s">
        <v>485</v>
      </c>
      <c r="C1120" s="137" t="s">
        <v>96</v>
      </c>
      <c r="D1120" s="76"/>
      <c r="E1120" s="76"/>
      <c r="F1120" s="76"/>
      <c r="G1120" s="76"/>
    </row>
    <row r="1121" spans="1:7" ht="15.75" customHeight="1">
      <c r="A1121" s="11" t="s">
        <v>5051</v>
      </c>
      <c r="B1121" s="40"/>
      <c r="C1121" s="40" t="s">
        <v>65</v>
      </c>
      <c r="D1121" s="76"/>
      <c r="E1121" s="76"/>
      <c r="F1121" s="76"/>
      <c r="G1121" s="76"/>
    </row>
    <row r="1122" spans="1:7" ht="15.75" hidden="1" customHeight="1">
      <c r="A1122" s="11" t="s">
        <v>5054</v>
      </c>
      <c r="B1122" s="40"/>
      <c r="C1122" s="137" t="s">
        <v>96</v>
      </c>
      <c r="D1122" s="76"/>
      <c r="E1122" s="76"/>
      <c r="F1122" s="76"/>
      <c r="G1122" s="76"/>
    </row>
    <row r="1123" spans="1:7" ht="15.75" hidden="1" customHeight="1">
      <c r="A1123" s="11" t="s">
        <v>5057</v>
      </c>
      <c r="B1123" s="40" t="s">
        <v>485</v>
      </c>
      <c r="C1123" s="40" t="s">
        <v>96</v>
      </c>
      <c r="D1123" s="76"/>
      <c r="E1123" s="76"/>
      <c r="F1123" s="76"/>
      <c r="G1123" s="76"/>
    </row>
    <row r="1124" spans="1:7" ht="15.75" hidden="1" customHeight="1">
      <c r="A1124" s="11" t="s">
        <v>5059</v>
      </c>
      <c r="B1124" s="13" t="s">
        <v>5061</v>
      </c>
      <c r="C1124" s="40" t="s">
        <v>96</v>
      </c>
      <c r="D1124" s="76"/>
      <c r="E1124" s="76"/>
      <c r="F1124" s="76"/>
      <c r="G1124" s="76"/>
    </row>
    <row r="1125" spans="1:7" ht="15.75" hidden="1" customHeight="1">
      <c r="A1125" s="11" t="s">
        <v>5062</v>
      </c>
      <c r="B1125" s="13" t="s">
        <v>5061</v>
      </c>
      <c r="C1125" s="40" t="s">
        <v>96</v>
      </c>
      <c r="D1125" s="76"/>
      <c r="E1125" s="76"/>
      <c r="F1125" s="76"/>
      <c r="G1125" s="76"/>
    </row>
    <row r="1126" spans="1:7" ht="15.75" hidden="1" customHeight="1">
      <c r="A1126" s="11" t="s">
        <v>5064</v>
      </c>
      <c r="B1126" s="13" t="s">
        <v>5061</v>
      </c>
      <c r="C1126" s="40" t="s">
        <v>96</v>
      </c>
      <c r="D1126" s="76"/>
      <c r="E1126" s="76"/>
      <c r="F1126" s="76"/>
      <c r="G1126" s="76"/>
    </row>
    <row r="1127" spans="1:7" ht="15.75" customHeight="1">
      <c r="A1127" s="11" t="s">
        <v>5066</v>
      </c>
      <c r="B1127" s="40"/>
      <c r="C1127" s="40" t="s">
        <v>403</v>
      </c>
      <c r="D1127" s="76"/>
      <c r="E1127" s="76"/>
      <c r="F1127" s="76"/>
      <c r="G1127" s="76"/>
    </row>
    <row r="1128" spans="1:7" ht="15.75" hidden="1" customHeight="1">
      <c r="A1128" s="11" t="s">
        <v>771</v>
      </c>
      <c r="B1128" s="40" t="s">
        <v>485</v>
      </c>
      <c r="C1128" s="40" t="s">
        <v>96</v>
      </c>
      <c r="D1128" s="76"/>
      <c r="E1128" s="76"/>
      <c r="F1128" s="76"/>
      <c r="G1128" s="76"/>
    </row>
    <row r="1129" spans="1:7" ht="15.75" hidden="1" customHeight="1">
      <c r="A1129" s="11" t="s">
        <v>5073</v>
      </c>
      <c r="B1129" s="40" t="s">
        <v>485</v>
      </c>
      <c r="C1129" s="40" t="s">
        <v>96</v>
      </c>
      <c r="D1129" s="76"/>
      <c r="E1129" s="76"/>
      <c r="F1129" s="76"/>
      <c r="G1129" s="76"/>
    </row>
    <row r="1130" spans="1:7" ht="15.75" hidden="1" customHeight="1">
      <c r="A1130" s="11" t="s">
        <v>5077</v>
      </c>
      <c r="B1130" s="40" t="s">
        <v>485</v>
      </c>
      <c r="C1130" s="40" t="s">
        <v>96</v>
      </c>
      <c r="D1130" s="76"/>
      <c r="E1130" s="76"/>
      <c r="F1130" s="76"/>
      <c r="G1130" s="76"/>
    </row>
    <row r="1131" spans="1:7" ht="15.75" hidden="1" customHeight="1">
      <c r="A1131" s="11" t="s">
        <v>5080</v>
      </c>
      <c r="B1131" s="40" t="s">
        <v>485</v>
      </c>
      <c r="C1131" s="40" t="s">
        <v>96</v>
      </c>
      <c r="D1131" s="76"/>
      <c r="E1131" s="76"/>
      <c r="F1131" s="76"/>
      <c r="G1131" s="76"/>
    </row>
    <row r="1132" spans="1:7" ht="15.75" hidden="1" customHeight="1">
      <c r="A1132" s="11" t="s">
        <v>5083</v>
      </c>
      <c r="B1132" s="40" t="s">
        <v>485</v>
      </c>
      <c r="C1132" s="40" t="s">
        <v>96</v>
      </c>
      <c r="D1132" s="76"/>
      <c r="E1132" s="76"/>
      <c r="F1132" s="76"/>
      <c r="G1132" s="76"/>
    </row>
    <row r="1133" spans="1:7" ht="15.75" hidden="1" customHeight="1">
      <c r="A1133" s="11" t="s">
        <v>5086</v>
      </c>
      <c r="B1133" s="40" t="s">
        <v>5089</v>
      </c>
      <c r="C1133" s="40" t="s">
        <v>96</v>
      </c>
      <c r="D1133" s="76"/>
      <c r="E1133" s="76"/>
      <c r="F1133" s="76"/>
      <c r="G1133" s="76"/>
    </row>
    <row r="1134" spans="1:7" ht="15.75" customHeight="1">
      <c r="A1134" s="11" t="s">
        <v>5090</v>
      </c>
      <c r="B1134" s="40"/>
      <c r="C1134" s="40" t="s">
        <v>403</v>
      </c>
      <c r="D1134" s="76"/>
      <c r="E1134" s="76"/>
      <c r="F1134" s="76"/>
      <c r="G1134" s="76"/>
    </row>
    <row r="1135" spans="1:7" ht="15.75" customHeight="1">
      <c r="A1135" s="11" t="s">
        <v>5094</v>
      </c>
      <c r="B1135" s="40"/>
      <c r="C1135" s="40" t="s">
        <v>403</v>
      </c>
      <c r="D1135" s="76"/>
      <c r="E1135" s="76"/>
      <c r="F1135" s="76"/>
      <c r="G1135" s="76"/>
    </row>
    <row r="1136" spans="1:7" ht="15.75" hidden="1" customHeight="1">
      <c r="A1136" s="11" t="s">
        <v>5098</v>
      </c>
      <c r="B1136" s="40" t="s">
        <v>485</v>
      </c>
      <c r="C1136" s="40" t="s">
        <v>96</v>
      </c>
      <c r="D1136" s="76"/>
      <c r="E1136" s="76"/>
      <c r="F1136" s="76"/>
      <c r="G1136" s="76"/>
    </row>
    <row r="1137" spans="1:7" ht="15.75" hidden="1" customHeight="1">
      <c r="A1137" s="11" t="s">
        <v>5102</v>
      </c>
      <c r="B1137" s="1423" t="s">
        <v>9511</v>
      </c>
      <c r="C1137" s="40" t="s">
        <v>96</v>
      </c>
      <c r="D1137" s="76"/>
      <c r="E1137" s="76"/>
      <c r="F1137" s="76"/>
      <c r="G1137" s="76"/>
    </row>
    <row r="1138" spans="1:7" ht="15.75" hidden="1" customHeight="1">
      <c r="A1138" s="11" t="s">
        <v>5106</v>
      </c>
      <c r="B1138" s="40" t="s">
        <v>485</v>
      </c>
      <c r="C1138" s="40" t="s">
        <v>96</v>
      </c>
      <c r="D1138" s="76"/>
      <c r="E1138" s="76"/>
      <c r="F1138" s="76"/>
      <c r="G1138" s="76"/>
    </row>
    <row r="1139" spans="1:7" ht="15.75" hidden="1" customHeight="1">
      <c r="A1139" s="11" t="s">
        <v>5109</v>
      </c>
      <c r="B1139" s="40" t="s">
        <v>485</v>
      </c>
      <c r="C1139" s="40" t="s">
        <v>96</v>
      </c>
      <c r="D1139" s="76"/>
      <c r="E1139" s="76"/>
      <c r="F1139" s="76"/>
      <c r="G1139" s="76"/>
    </row>
    <row r="1140" spans="1:7" ht="15.75" customHeight="1">
      <c r="A1140" s="11" t="s">
        <v>5112</v>
      </c>
      <c r="B1140" s="40"/>
      <c r="C1140" s="90" t="s">
        <v>76</v>
      </c>
      <c r="D1140" s="76"/>
      <c r="E1140" s="76"/>
      <c r="F1140" s="76"/>
      <c r="G1140" s="76"/>
    </row>
    <row r="1141" spans="1:7" ht="15.75" customHeight="1">
      <c r="A1141" s="11" t="s">
        <v>5115</v>
      </c>
      <c r="B1141" s="40"/>
      <c r="C1141" s="40" t="s">
        <v>403</v>
      </c>
      <c r="D1141" s="76"/>
      <c r="E1141" s="76"/>
      <c r="F1141" s="76"/>
      <c r="G1141" s="76"/>
    </row>
    <row r="1142" spans="1:7" ht="15.75" hidden="1" customHeight="1">
      <c r="A1142" s="11" t="s">
        <v>5118</v>
      </c>
      <c r="B1142" s="40" t="s">
        <v>485</v>
      </c>
      <c r="C1142" s="40" t="s">
        <v>101</v>
      </c>
      <c r="D1142" s="76"/>
      <c r="E1142" s="76"/>
      <c r="F1142" s="76"/>
      <c r="G1142" s="76"/>
    </row>
    <row r="1143" spans="1:7" ht="15.75" customHeight="1">
      <c r="A1143" s="11" t="s">
        <v>5122</v>
      </c>
      <c r="B1143" s="40"/>
      <c r="C1143" s="40" t="s">
        <v>403</v>
      </c>
      <c r="D1143" s="76"/>
      <c r="E1143" s="76"/>
      <c r="F1143" s="76"/>
      <c r="G1143" s="76"/>
    </row>
    <row r="1144" spans="1:7" ht="15.75" customHeight="1">
      <c r="A1144" s="11" t="s">
        <v>5125</v>
      </c>
      <c r="B1144" s="40"/>
      <c r="C1144" s="40" t="s">
        <v>403</v>
      </c>
      <c r="D1144" s="76"/>
      <c r="E1144" s="76"/>
      <c r="F1144" s="76"/>
      <c r="G1144" s="76"/>
    </row>
    <row r="1145" spans="1:7" ht="15.75" hidden="1" customHeight="1">
      <c r="A1145" s="11" t="s">
        <v>5130</v>
      </c>
      <c r="B1145" s="40" t="s">
        <v>485</v>
      </c>
      <c r="C1145" s="40" t="s">
        <v>96</v>
      </c>
      <c r="D1145" s="76"/>
      <c r="E1145" s="76"/>
      <c r="F1145" s="76"/>
      <c r="G1145" s="76"/>
    </row>
    <row r="1146" spans="1:7" ht="15.75" hidden="1" customHeight="1">
      <c r="A1146" s="11" t="s">
        <v>5134</v>
      </c>
      <c r="B1146" s="40" t="s">
        <v>485</v>
      </c>
      <c r="C1146" s="40" t="s">
        <v>96</v>
      </c>
      <c r="D1146" s="76"/>
      <c r="E1146" s="76"/>
      <c r="F1146" s="76"/>
      <c r="G1146" s="76"/>
    </row>
    <row r="1147" spans="1:7" ht="15.75" hidden="1" customHeight="1">
      <c r="A1147" s="11" t="s">
        <v>5139</v>
      </c>
      <c r="B1147" s="40" t="s">
        <v>485</v>
      </c>
      <c r="C1147" s="40" t="s">
        <v>96</v>
      </c>
      <c r="D1147" s="76"/>
      <c r="E1147" s="76"/>
      <c r="F1147" s="76"/>
      <c r="G1147" s="76"/>
    </row>
    <row r="1148" spans="1:7" ht="15.75" hidden="1" customHeight="1">
      <c r="A1148" s="11" t="s">
        <v>5144</v>
      </c>
      <c r="B1148" s="40"/>
      <c r="C1148" s="40" t="s">
        <v>96</v>
      </c>
      <c r="D1148" s="76"/>
      <c r="E1148" s="76"/>
      <c r="F1148" s="76"/>
      <c r="G1148" s="76"/>
    </row>
    <row r="1149" spans="1:7" ht="15.75" hidden="1" customHeight="1">
      <c r="A1149" s="11" t="s">
        <v>5146</v>
      </c>
      <c r="B1149" s="40" t="s">
        <v>485</v>
      </c>
      <c r="C1149" s="40" t="s">
        <v>96</v>
      </c>
      <c r="D1149" s="76"/>
      <c r="E1149" s="76"/>
      <c r="F1149" s="76"/>
      <c r="G1149" s="76"/>
    </row>
    <row r="1150" spans="1:7" ht="15.75" hidden="1" customHeight="1">
      <c r="A1150" s="11" t="s">
        <v>5150</v>
      </c>
      <c r="B1150" s="40" t="s">
        <v>485</v>
      </c>
      <c r="C1150" s="40" t="s">
        <v>96</v>
      </c>
      <c r="D1150" s="76"/>
      <c r="E1150" s="76"/>
      <c r="F1150" s="76"/>
      <c r="G1150" s="76"/>
    </row>
    <row r="1151" spans="1:7" ht="15.75" customHeight="1">
      <c r="A1151" s="11" t="s">
        <v>5155</v>
      </c>
      <c r="B1151" s="40"/>
      <c r="C1151" s="40" t="s">
        <v>65</v>
      </c>
      <c r="D1151" s="76"/>
      <c r="E1151" s="76"/>
      <c r="F1151" s="76"/>
      <c r="G1151" s="76"/>
    </row>
    <row r="1152" spans="1:7" ht="15.75" hidden="1" customHeight="1">
      <c r="A1152" s="11" t="s">
        <v>5159</v>
      </c>
      <c r="B1152" s="40" t="s">
        <v>485</v>
      </c>
      <c r="C1152" s="40" t="s">
        <v>96</v>
      </c>
      <c r="D1152" s="76"/>
      <c r="E1152" s="76"/>
      <c r="F1152" s="76"/>
      <c r="G1152" s="76"/>
    </row>
    <row r="1153" spans="1:7" ht="15.75" hidden="1" customHeight="1">
      <c r="A1153" s="11" t="s">
        <v>5163</v>
      </c>
      <c r="B1153" s="40" t="s">
        <v>485</v>
      </c>
      <c r="C1153" s="40" t="s">
        <v>96</v>
      </c>
      <c r="D1153" s="76"/>
      <c r="E1153" s="76"/>
      <c r="F1153" s="76"/>
      <c r="G1153" s="76"/>
    </row>
    <row r="1154" spans="1:7" ht="15.75" customHeight="1">
      <c r="A1154" s="11" t="s">
        <v>5167</v>
      </c>
      <c r="B1154" s="40"/>
      <c r="C1154" s="40" t="s">
        <v>65</v>
      </c>
      <c r="D1154" s="76"/>
      <c r="E1154" s="76"/>
      <c r="F1154" s="76"/>
      <c r="G1154" s="76"/>
    </row>
    <row r="1155" spans="1:7" ht="15.75" hidden="1" customHeight="1">
      <c r="A1155" s="11" t="s">
        <v>5171</v>
      </c>
      <c r="B1155" s="40" t="s">
        <v>485</v>
      </c>
      <c r="C1155" s="40" t="s">
        <v>96</v>
      </c>
      <c r="D1155" s="76"/>
      <c r="E1155" s="76"/>
      <c r="F1155" s="76"/>
      <c r="G1155" s="76"/>
    </row>
    <row r="1156" spans="1:7" ht="15.75" hidden="1" customHeight="1">
      <c r="A1156" s="11" t="s">
        <v>5175</v>
      </c>
      <c r="B1156" s="40" t="s">
        <v>485</v>
      </c>
      <c r="C1156" s="40" t="s">
        <v>96</v>
      </c>
      <c r="D1156" s="76"/>
      <c r="E1156" s="76"/>
      <c r="F1156" s="76"/>
      <c r="G1156" s="76"/>
    </row>
    <row r="1157" spans="1:7" ht="15.75" hidden="1" customHeight="1">
      <c r="A1157" s="11" t="s">
        <v>5177</v>
      </c>
      <c r="B1157" s="116" t="s">
        <v>5182</v>
      </c>
      <c r="C1157" s="40" t="s">
        <v>96</v>
      </c>
      <c r="D1157" s="76"/>
      <c r="E1157" s="76"/>
      <c r="F1157" s="76"/>
      <c r="G1157" s="76"/>
    </row>
    <row r="1158" spans="1:7" ht="15.75" customHeight="1">
      <c r="A1158" s="11" t="s">
        <v>5183</v>
      </c>
      <c r="B1158" s="116"/>
      <c r="C1158" s="40" t="s">
        <v>65</v>
      </c>
      <c r="D1158" s="76"/>
      <c r="E1158" s="76"/>
      <c r="F1158" s="76"/>
      <c r="G1158" s="76"/>
    </row>
    <row r="1159" spans="1:7" ht="15.75" hidden="1" customHeight="1">
      <c r="A1159" s="11" t="s">
        <v>5187</v>
      </c>
      <c r="B1159" s="40" t="s">
        <v>4727</v>
      </c>
      <c r="C1159" s="40" t="s">
        <v>96</v>
      </c>
      <c r="D1159" s="76"/>
      <c r="E1159" s="76"/>
      <c r="F1159" s="76"/>
      <c r="G1159" s="76"/>
    </row>
    <row r="1160" spans="1:7" ht="15.75" hidden="1" customHeight="1">
      <c r="A1160" s="11" t="s">
        <v>5190</v>
      </c>
      <c r="B1160" s="40" t="s">
        <v>4727</v>
      </c>
      <c r="C1160" s="40" t="s">
        <v>96</v>
      </c>
      <c r="D1160" s="76"/>
      <c r="E1160" s="76"/>
      <c r="F1160" s="76"/>
      <c r="G1160" s="76"/>
    </row>
    <row r="1161" spans="1:7" ht="15.75" hidden="1" customHeight="1">
      <c r="A1161" s="11" t="s">
        <v>5193</v>
      </c>
      <c r="B1161" s="40" t="s">
        <v>4727</v>
      </c>
      <c r="C1161" s="40" t="s">
        <v>96</v>
      </c>
      <c r="D1161" s="76"/>
      <c r="E1161" s="76"/>
      <c r="F1161" s="76"/>
      <c r="G1161" s="76"/>
    </row>
    <row r="1162" spans="1:7" ht="15.75" hidden="1" customHeight="1">
      <c r="A1162" s="11" t="s">
        <v>5196</v>
      </c>
      <c r="B1162" s="40" t="s">
        <v>4727</v>
      </c>
      <c r="C1162" s="40" t="s">
        <v>96</v>
      </c>
      <c r="D1162" s="76"/>
      <c r="E1162" s="76"/>
      <c r="F1162" s="76"/>
      <c r="G1162" s="76"/>
    </row>
    <row r="1163" spans="1:7" ht="15.75" hidden="1" customHeight="1">
      <c r="A1163" s="11" t="s">
        <v>5200</v>
      </c>
      <c r="B1163" s="40" t="s">
        <v>4727</v>
      </c>
      <c r="C1163" s="40" t="s">
        <v>96</v>
      </c>
      <c r="D1163" s="76"/>
      <c r="E1163" s="76"/>
      <c r="F1163" s="76"/>
      <c r="G1163" s="76"/>
    </row>
    <row r="1164" spans="1:7" ht="15.75" hidden="1" customHeight="1">
      <c r="A1164" s="11" t="s">
        <v>5205</v>
      </c>
      <c r="B1164" s="40" t="s">
        <v>4727</v>
      </c>
      <c r="C1164" s="40" t="s">
        <v>96</v>
      </c>
      <c r="D1164" s="76"/>
      <c r="E1164" s="76"/>
      <c r="F1164" s="76"/>
      <c r="G1164" s="76"/>
    </row>
    <row r="1165" spans="1:7" ht="15.75" hidden="1" customHeight="1">
      <c r="A1165" s="11" t="s">
        <v>5209</v>
      </c>
      <c r="B1165" s="40" t="s">
        <v>4727</v>
      </c>
      <c r="C1165" s="40" t="s">
        <v>96</v>
      </c>
      <c r="D1165" s="76"/>
      <c r="E1165" s="76"/>
      <c r="F1165" s="76"/>
      <c r="G1165" s="76"/>
    </row>
    <row r="1166" spans="1:7" ht="15.75" hidden="1" customHeight="1">
      <c r="A1166" s="11" t="s">
        <v>5211</v>
      </c>
      <c r="B1166" s="40" t="s">
        <v>4727</v>
      </c>
      <c r="C1166" s="40" t="s">
        <v>96</v>
      </c>
      <c r="D1166" s="76"/>
      <c r="E1166" s="76"/>
      <c r="F1166" s="76"/>
      <c r="G1166" s="76"/>
    </row>
    <row r="1167" spans="1:7" ht="15.75" hidden="1" customHeight="1">
      <c r="A1167" s="11" t="s">
        <v>5215</v>
      </c>
      <c r="B1167" s="40" t="s">
        <v>4727</v>
      </c>
      <c r="C1167" s="40" t="s">
        <v>138</v>
      </c>
      <c r="D1167" s="76"/>
      <c r="E1167" s="76"/>
      <c r="F1167" s="76"/>
      <c r="G1167" s="76"/>
    </row>
    <row r="1168" spans="1:7" ht="15.75" hidden="1" customHeight="1">
      <c r="A1168" s="11" t="s">
        <v>5219</v>
      </c>
      <c r="B1168" s="40" t="s">
        <v>4727</v>
      </c>
      <c r="C1168" s="40" t="s">
        <v>138</v>
      </c>
      <c r="D1168" s="76"/>
      <c r="E1168" s="76"/>
      <c r="F1168" s="76"/>
      <c r="G1168" s="76"/>
    </row>
    <row r="1169" spans="1:7" ht="15.75" hidden="1" customHeight="1">
      <c r="A1169" s="11" t="s">
        <v>5223</v>
      </c>
      <c r="B1169" s="40" t="s">
        <v>4727</v>
      </c>
      <c r="C1169" s="40" t="s">
        <v>96</v>
      </c>
      <c r="D1169" s="76"/>
      <c r="E1169" s="76"/>
      <c r="F1169" s="76"/>
      <c r="G1169" s="76"/>
    </row>
    <row r="1170" spans="1:7" ht="15.75" hidden="1" customHeight="1">
      <c r="A1170" s="11" t="s">
        <v>5227</v>
      </c>
      <c r="B1170" s="40" t="s">
        <v>4727</v>
      </c>
      <c r="C1170" s="40" t="s">
        <v>96</v>
      </c>
      <c r="D1170" s="76"/>
      <c r="E1170" s="76"/>
      <c r="F1170" s="76"/>
      <c r="G1170" s="76"/>
    </row>
    <row r="1171" spans="1:7" ht="15.75" hidden="1" customHeight="1">
      <c r="A1171" s="11" t="s">
        <v>5230</v>
      </c>
      <c r="B1171" s="40" t="s">
        <v>4727</v>
      </c>
      <c r="C1171" s="40" t="s">
        <v>138</v>
      </c>
      <c r="D1171" s="76"/>
      <c r="E1171" s="76"/>
      <c r="F1171" s="76"/>
      <c r="G1171" s="76"/>
    </row>
    <row r="1172" spans="1:7" ht="15.75" hidden="1" customHeight="1">
      <c r="A1172" s="11" t="s">
        <v>5235</v>
      </c>
      <c r="B1172" s="40" t="s">
        <v>4727</v>
      </c>
      <c r="C1172" s="40" t="s">
        <v>96</v>
      </c>
      <c r="D1172" s="76"/>
      <c r="E1172" s="76"/>
      <c r="F1172" s="76"/>
      <c r="G1172" s="76"/>
    </row>
    <row r="1173" spans="1:7" ht="15.75" customHeight="1">
      <c r="A1173" s="11" t="s">
        <v>5239</v>
      </c>
      <c r="B1173" s="40"/>
      <c r="C1173" s="90" t="s">
        <v>76</v>
      </c>
      <c r="D1173" s="76"/>
      <c r="E1173" s="76"/>
      <c r="F1173" s="76"/>
      <c r="G1173" s="76"/>
    </row>
    <row r="1174" spans="1:7" ht="15.75" customHeight="1">
      <c r="A1174" s="11" t="s">
        <v>5243</v>
      </c>
      <c r="B1174" s="40"/>
      <c r="C1174" s="40" t="s">
        <v>65</v>
      </c>
      <c r="D1174" s="76"/>
      <c r="E1174" s="76"/>
      <c r="F1174" s="76"/>
      <c r="G1174" s="76"/>
    </row>
    <row r="1175" spans="1:7" ht="15.75" customHeight="1">
      <c r="A1175" s="11" t="s">
        <v>5247</v>
      </c>
      <c r="B1175" s="40"/>
      <c r="C1175" s="40" t="s">
        <v>65</v>
      </c>
      <c r="D1175" s="76"/>
      <c r="E1175" s="76"/>
      <c r="F1175" s="76"/>
      <c r="G1175" s="76"/>
    </row>
    <row r="1176" spans="1:7" ht="15.75" customHeight="1">
      <c r="A1176" s="11" t="s">
        <v>5251</v>
      </c>
      <c r="B1176" s="40"/>
      <c r="C1176" s="40" t="s">
        <v>65</v>
      </c>
      <c r="D1176" s="76"/>
      <c r="E1176" s="76"/>
      <c r="F1176" s="76"/>
      <c r="G1176" s="76"/>
    </row>
    <row r="1177" spans="1:7" ht="15.75" customHeight="1">
      <c r="A1177" s="11" t="s">
        <v>5255</v>
      </c>
      <c r="B1177" s="40"/>
      <c r="C1177" s="40" t="s">
        <v>65</v>
      </c>
      <c r="D1177" s="76"/>
      <c r="E1177" s="76"/>
      <c r="F1177" s="76"/>
      <c r="G1177" s="76"/>
    </row>
    <row r="1178" spans="1:7" ht="15.75" customHeight="1">
      <c r="A1178" s="11" t="s">
        <v>5259</v>
      </c>
      <c r="B1178" s="40"/>
      <c r="C1178" s="40" t="s">
        <v>65</v>
      </c>
      <c r="D1178" s="76"/>
      <c r="E1178" s="76"/>
      <c r="F1178" s="76"/>
      <c r="G1178" s="76"/>
    </row>
    <row r="1179" spans="1:7" ht="15.75" customHeight="1">
      <c r="A1179" s="11" t="s">
        <v>5263</v>
      </c>
      <c r="B1179" s="40"/>
      <c r="C1179" s="90" t="s">
        <v>76</v>
      </c>
      <c r="D1179" s="76"/>
      <c r="E1179" s="76"/>
      <c r="F1179" s="76"/>
      <c r="G1179" s="76"/>
    </row>
    <row r="1180" spans="1:7" ht="15.75" customHeight="1">
      <c r="A1180" s="11" t="s">
        <v>5267</v>
      </c>
      <c r="B1180" s="40"/>
      <c r="C1180" s="40" t="s">
        <v>403</v>
      </c>
      <c r="D1180" s="76"/>
      <c r="E1180" s="76"/>
      <c r="F1180" s="76"/>
      <c r="G1180" s="76"/>
    </row>
    <row r="1181" spans="1:7" ht="15.75" customHeight="1">
      <c r="A1181" s="11" t="s">
        <v>5271</v>
      </c>
      <c r="B1181" s="40"/>
      <c r="C1181" s="40" t="s">
        <v>65</v>
      </c>
      <c r="D1181" s="76"/>
      <c r="E1181" s="76"/>
      <c r="F1181" s="76"/>
      <c r="G1181" s="76"/>
    </row>
    <row r="1182" spans="1:7" ht="15.75" customHeight="1">
      <c r="A1182" s="11" t="s">
        <v>5275</v>
      </c>
      <c r="B1182" s="40"/>
      <c r="C1182" s="40" t="s">
        <v>65</v>
      </c>
      <c r="D1182" s="76"/>
      <c r="E1182" s="76"/>
      <c r="F1182" s="76"/>
      <c r="G1182" s="76"/>
    </row>
    <row r="1183" spans="1:7" ht="15.75" customHeight="1">
      <c r="A1183" s="11" t="s">
        <v>5279</v>
      </c>
      <c r="B1183" s="40"/>
      <c r="C1183" s="40" t="s">
        <v>65</v>
      </c>
      <c r="D1183" s="76"/>
      <c r="E1183" s="76"/>
      <c r="F1183" s="76"/>
      <c r="G1183" s="76"/>
    </row>
    <row r="1184" spans="1:7" ht="15.75" customHeight="1">
      <c r="A1184" s="11" t="s">
        <v>5283</v>
      </c>
      <c r="B1184" s="40"/>
      <c r="C1184" s="40" t="s">
        <v>65</v>
      </c>
      <c r="D1184" s="76"/>
      <c r="E1184" s="76"/>
      <c r="F1184" s="76"/>
      <c r="G1184" s="76"/>
    </row>
    <row r="1185" spans="1:7" ht="15.75" customHeight="1">
      <c r="A1185" s="11" t="s">
        <v>5288</v>
      </c>
      <c r="B1185" s="13"/>
      <c r="C1185" s="90" t="s">
        <v>76</v>
      </c>
      <c r="D1185" s="76"/>
      <c r="E1185" s="76"/>
      <c r="F1185" s="76"/>
      <c r="G1185" s="76"/>
    </row>
    <row r="1186" spans="1:7" ht="15.75" customHeight="1">
      <c r="A1186" s="11" t="s">
        <v>5292</v>
      </c>
      <c r="B1186" s="40"/>
      <c r="C1186" s="40" t="s">
        <v>65</v>
      </c>
      <c r="D1186" s="76"/>
      <c r="E1186" s="76"/>
      <c r="F1186" s="76"/>
      <c r="G1186" s="76"/>
    </row>
    <row r="1187" spans="1:7" ht="15.75" customHeight="1">
      <c r="A1187" s="11" t="s">
        <v>5296</v>
      </c>
      <c r="B1187" s="40"/>
      <c r="C1187" s="40" t="s">
        <v>65</v>
      </c>
      <c r="D1187" s="76"/>
      <c r="E1187" s="76"/>
      <c r="F1187" s="76"/>
      <c r="G1187" s="76"/>
    </row>
    <row r="1188" spans="1:7" ht="15.75" customHeight="1">
      <c r="A1188" s="11" t="s">
        <v>5300</v>
      </c>
      <c r="B1188" s="40"/>
      <c r="C1188" s="90" t="s">
        <v>76</v>
      </c>
      <c r="D1188" s="76"/>
      <c r="E1188" s="76"/>
      <c r="F1188" s="76"/>
      <c r="G1188" s="76"/>
    </row>
    <row r="1189" spans="1:7" ht="15.75" customHeight="1">
      <c r="A1189" s="11" t="s">
        <v>5304</v>
      </c>
      <c r="B1189" s="40"/>
      <c r="C1189" s="90" t="s">
        <v>76</v>
      </c>
      <c r="D1189" s="76"/>
      <c r="E1189" s="76"/>
      <c r="F1189" s="76"/>
      <c r="G1189" s="76"/>
    </row>
    <row r="1190" spans="1:7" ht="15.75" customHeight="1">
      <c r="A1190" s="11" t="s">
        <v>5308</v>
      </c>
      <c r="B1190" s="40"/>
      <c r="C1190" s="40" t="s">
        <v>65</v>
      </c>
      <c r="D1190" s="76"/>
      <c r="E1190" s="76"/>
      <c r="F1190" s="76"/>
      <c r="G1190" s="76"/>
    </row>
    <row r="1191" spans="1:7" ht="15.75" customHeight="1">
      <c r="A1191" s="11" t="s">
        <v>5312</v>
      </c>
      <c r="B1191" s="40"/>
      <c r="C1191" s="40" t="s">
        <v>65</v>
      </c>
      <c r="D1191" s="76"/>
      <c r="E1191" s="76"/>
      <c r="F1191" s="76"/>
      <c r="G1191" s="76"/>
    </row>
    <row r="1192" spans="1:7" ht="15.75" customHeight="1">
      <c r="A1192" s="11" t="s">
        <v>5316</v>
      </c>
      <c r="B1192" s="40"/>
      <c r="C1192" s="40" t="s">
        <v>65</v>
      </c>
      <c r="D1192" s="76"/>
      <c r="E1192" s="76"/>
      <c r="F1192" s="76"/>
      <c r="G1192" s="76"/>
    </row>
    <row r="1193" spans="1:7" ht="15.75" customHeight="1">
      <c r="A1193" s="11" t="s">
        <v>5320</v>
      </c>
      <c r="B1193" s="40"/>
      <c r="C1193" s="40" t="s">
        <v>65</v>
      </c>
      <c r="D1193" s="76"/>
      <c r="E1193" s="76"/>
      <c r="F1193" s="76"/>
      <c r="G1193" s="76"/>
    </row>
    <row r="1194" spans="1:7" ht="15.75" customHeight="1">
      <c r="A1194" s="11" t="s">
        <v>5324</v>
      </c>
      <c r="B1194" s="40"/>
      <c r="C1194" s="40" t="s">
        <v>65</v>
      </c>
      <c r="D1194" s="76"/>
      <c r="E1194" s="76"/>
      <c r="F1194" s="76"/>
      <c r="G1194" s="76"/>
    </row>
    <row r="1195" spans="1:7" ht="15.75" customHeight="1">
      <c r="A1195" s="11" t="s">
        <v>5328</v>
      </c>
      <c r="B1195" s="40"/>
      <c r="C1195" s="40" t="s">
        <v>65</v>
      </c>
      <c r="D1195" s="76"/>
      <c r="E1195" s="76"/>
      <c r="F1195" s="76"/>
      <c r="G1195" s="76"/>
    </row>
    <row r="1196" spans="1:7" ht="15.75" customHeight="1">
      <c r="A1196" s="11" t="s">
        <v>5332</v>
      </c>
      <c r="B1196" s="40"/>
      <c r="C1196" s="40" t="s">
        <v>65</v>
      </c>
      <c r="D1196" s="76"/>
      <c r="E1196" s="76"/>
      <c r="F1196" s="76"/>
      <c r="G1196" s="76"/>
    </row>
    <row r="1197" spans="1:7" ht="15.75" customHeight="1">
      <c r="A1197" s="11" t="s">
        <v>5336</v>
      </c>
      <c r="B1197" s="40"/>
      <c r="C1197" s="90" t="s">
        <v>76</v>
      </c>
      <c r="D1197" s="76"/>
      <c r="E1197" s="76"/>
      <c r="F1197" s="76"/>
      <c r="G1197" s="76"/>
    </row>
    <row r="1198" spans="1:7" ht="15.75" customHeight="1">
      <c r="A1198" s="11" t="s">
        <v>5340</v>
      </c>
      <c r="B1198" s="40"/>
      <c r="C1198" s="40" t="s">
        <v>65</v>
      </c>
      <c r="D1198" s="76"/>
      <c r="E1198" s="76"/>
      <c r="F1198" s="76"/>
      <c r="G1198" s="76"/>
    </row>
    <row r="1199" spans="1:7" ht="15.75" customHeight="1">
      <c r="A1199" s="11" t="s">
        <v>5345</v>
      </c>
      <c r="B1199" s="40"/>
      <c r="C1199" s="40" t="s">
        <v>65</v>
      </c>
      <c r="D1199" s="76"/>
      <c r="E1199" s="76"/>
      <c r="F1199" s="76"/>
      <c r="G1199" s="76"/>
    </row>
    <row r="1200" spans="1:7" ht="15.75" customHeight="1">
      <c r="A1200" s="11" t="s">
        <v>5349</v>
      </c>
      <c r="B1200" s="40"/>
      <c r="C1200" s="40" t="s">
        <v>65</v>
      </c>
      <c r="D1200" s="76"/>
      <c r="E1200" s="76"/>
      <c r="F1200" s="76"/>
      <c r="G1200" s="76"/>
    </row>
    <row r="1201" spans="1:7" ht="15.75" customHeight="1">
      <c r="A1201" s="11" t="s">
        <v>5353</v>
      </c>
      <c r="B1201" s="40"/>
      <c r="C1201" s="40" t="s">
        <v>65</v>
      </c>
      <c r="D1201" s="76"/>
      <c r="E1201" s="76"/>
      <c r="F1201" s="76"/>
      <c r="G1201" s="76"/>
    </row>
    <row r="1202" spans="1:7" ht="15.75" customHeight="1">
      <c r="A1202" s="11" t="s">
        <v>5357</v>
      </c>
      <c r="B1202" s="40"/>
      <c r="C1202" s="40" t="s">
        <v>65</v>
      </c>
      <c r="D1202" s="76"/>
      <c r="E1202" s="76"/>
      <c r="F1202" s="76"/>
      <c r="G1202" s="76"/>
    </row>
    <row r="1203" spans="1:7" ht="15.75" customHeight="1">
      <c r="A1203" s="11" t="s">
        <v>5361</v>
      </c>
      <c r="B1203" s="40"/>
      <c r="C1203" s="40" t="s">
        <v>65</v>
      </c>
      <c r="D1203" s="76"/>
      <c r="E1203" s="76"/>
      <c r="F1203" s="76"/>
      <c r="G1203" s="76"/>
    </row>
    <row r="1204" spans="1:7" ht="15.75" customHeight="1">
      <c r="A1204" s="11" t="s">
        <v>5365</v>
      </c>
      <c r="B1204" s="40"/>
      <c r="C1204" s="40" t="s">
        <v>65</v>
      </c>
      <c r="D1204" s="76"/>
      <c r="E1204" s="76"/>
      <c r="F1204" s="76"/>
      <c r="G1204" s="76"/>
    </row>
    <row r="1205" spans="1:7" ht="15.75" customHeight="1">
      <c r="A1205" s="11" t="s">
        <v>5368</v>
      </c>
      <c r="B1205" s="40"/>
      <c r="C1205" s="40" t="s">
        <v>65</v>
      </c>
      <c r="D1205" s="76"/>
      <c r="E1205" s="76"/>
      <c r="F1205" s="76"/>
      <c r="G1205" s="76"/>
    </row>
    <row r="1206" spans="1:7" ht="15.75" customHeight="1">
      <c r="A1206" s="11" t="s">
        <v>5372</v>
      </c>
      <c r="B1206" s="40"/>
      <c r="C1206" s="40" t="s">
        <v>65</v>
      </c>
      <c r="D1206" s="76"/>
      <c r="E1206" s="76"/>
      <c r="F1206" s="76"/>
      <c r="G1206" s="76"/>
    </row>
    <row r="1207" spans="1:7" ht="15.75" customHeight="1">
      <c r="A1207" s="11" t="s">
        <v>5374</v>
      </c>
      <c r="B1207" s="40"/>
      <c r="C1207" s="40" t="s">
        <v>65</v>
      </c>
      <c r="D1207" s="76"/>
      <c r="E1207" s="76"/>
      <c r="F1207" s="76"/>
      <c r="G1207" s="76"/>
    </row>
    <row r="1208" spans="1:7" ht="15.75" customHeight="1">
      <c r="A1208" s="11" t="s">
        <v>5379</v>
      </c>
      <c r="B1208" s="40"/>
      <c r="C1208" s="40" t="s">
        <v>65</v>
      </c>
      <c r="D1208" s="76"/>
      <c r="E1208" s="76"/>
      <c r="F1208" s="76"/>
      <c r="G1208" s="76"/>
    </row>
    <row r="1209" spans="1:7" ht="15.75" customHeight="1">
      <c r="A1209" s="11" t="s">
        <v>5383</v>
      </c>
      <c r="B1209" s="40"/>
      <c r="C1209" s="90" t="s">
        <v>76</v>
      </c>
      <c r="D1209" s="76"/>
      <c r="E1209" s="76"/>
      <c r="F1209" s="76"/>
      <c r="G1209" s="76"/>
    </row>
    <row r="1210" spans="1:7" ht="15.75" customHeight="1">
      <c r="A1210" s="11" t="s">
        <v>5388</v>
      </c>
      <c r="B1210" s="40"/>
      <c r="C1210" s="90" t="s">
        <v>76</v>
      </c>
      <c r="D1210" s="76"/>
      <c r="E1210" s="76"/>
      <c r="F1210" s="76"/>
      <c r="G1210" s="76"/>
    </row>
    <row r="1211" spans="1:7" ht="15.75" customHeight="1">
      <c r="A1211" s="11" t="s">
        <v>5392</v>
      </c>
      <c r="B1211" s="40"/>
      <c r="C1211" s="40" t="s">
        <v>65</v>
      </c>
      <c r="D1211" s="76"/>
      <c r="E1211" s="76"/>
      <c r="F1211" s="76"/>
      <c r="G1211" s="76"/>
    </row>
    <row r="1212" spans="1:7" ht="15.75" customHeight="1">
      <c r="A1212" s="11" t="s">
        <v>5395</v>
      </c>
      <c r="B1212" s="40"/>
      <c r="C1212" s="40" t="s">
        <v>65</v>
      </c>
      <c r="D1212" s="76"/>
      <c r="E1212" s="76"/>
      <c r="F1212" s="76"/>
      <c r="G1212" s="76"/>
    </row>
    <row r="1213" spans="1:7" ht="15.75" customHeight="1">
      <c r="A1213" s="11" t="s">
        <v>5398</v>
      </c>
      <c r="B1213" s="40"/>
      <c r="C1213" s="40" t="s">
        <v>65</v>
      </c>
      <c r="D1213" s="76"/>
      <c r="E1213" s="76"/>
      <c r="F1213" s="76"/>
      <c r="G1213" s="76"/>
    </row>
    <row r="1214" spans="1:7" ht="15.75" hidden="1" customHeight="1">
      <c r="A1214" s="11" t="s">
        <v>5404</v>
      </c>
      <c r="B1214" s="40" t="s">
        <v>5407</v>
      </c>
      <c r="C1214" s="40" t="s">
        <v>96</v>
      </c>
      <c r="D1214" s="76"/>
      <c r="E1214" s="76"/>
      <c r="F1214" s="76"/>
      <c r="G1214" s="76"/>
    </row>
    <row r="1215" spans="1:7" ht="15.75" hidden="1" customHeight="1">
      <c r="A1215" s="11" t="s">
        <v>5408</v>
      </c>
      <c r="B1215" s="40" t="s">
        <v>4727</v>
      </c>
      <c r="C1215" s="40" t="s">
        <v>96</v>
      </c>
      <c r="D1215" s="76"/>
      <c r="E1215" s="76"/>
      <c r="F1215" s="76"/>
      <c r="G1215" s="76"/>
    </row>
    <row r="1216" spans="1:7" ht="15.75" hidden="1" customHeight="1">
      <c r="A1216" s="11" t="s">
        <v>5411</v>
      </c>
      <c r="B1216" s="40" t="s">
        <v>4727</v>
      </c>
      <c r="C1216" s="40" t="s">
        <v>96</v>
      </c>
      <c r="D1216" s="76"/>
      <c r="E1216" s="76"/>
      <c r="F1216" s="76"/>
      <c r="G1216" s="76"/>
    </row>
    <row r="1217" spans="1:7" ht="15.75" hidden="1" customHeight="1">
      <c r="A1217" s="11" t="s">
        <v>5414</v>
      </c>
      <c r="B1217" s="40" t="s">
        <v>5407</v>
      </c>
      <c r="C1217" s="40" t="s">
        <v>96</v>
      </c>
      <c r="D1217" s="76"/>
      <c r="E1217" s="76"/>
      <c r="F1217" s="76"/>
      <c r="G1217" s="76"/>
    </row>
    <row r="1218" spans="1:7" ht="15.75" hidden="1" customHeight="1">
      <c r="A1218" s="11" t="s">
        <v>5416</v>
      </c>
      <c r="B1218" s="40" t="s">
        <v>5407</v>
      </c>
      <c r="C1218" s="40" t="s">
        <v>138</v>
      </c>
      <c r="D1218" s="76"/>
      <c r="E1218" s="76"/>
      <c r="F1218" s="76"/>
      <c r="G1218" s="76"/>
    </row>
    <row r="1219" spans="1:7" ht="15.75" hidden="1" customHeight="1">
      <c r="A1219" s="11" t="s">
        <v>5418</v>
      </c>
      <c r="B1219" s="40" t="s">
        <v>5407</v>
      </c>
      <c r="C1219" s="40" t="s">
        <v>96</v>
      </c>
      <c r="D1219" s="76"/>
      <c r="E1219" s="76"/>
      <c r="F1219" s="76"/>
      <c r="G1219" s="76"/>
    </row>
    <row r="1220" spans="1:7" ht="15.75" hidden="1" customHeight="1">
      <c r="A1220" s="11" t="s">
        <v>5420</v>
      </c>
      <c r="B1220" s="40" t="s">
        <v>5407</v>
      </c>
      <c r="C1220" s="40" t="s">
        <v>96</v>
      </c>
      <c r="D1220" s="76"/>
      <c r="E1220" s="76"/>
      <c r="F1220" s="76"/>
      <c r="G1220" s="76"/>
    </row>
    <row r="1221" spans="1:7" ht="15.75" customHeight="1">
      <c r="A1221" s="11" t="s">
        <v>5423</v>
      </c>
      <c r="B1221" s="40"/>
      <c r="C1221" s="40" t="s">
        <v>65</v>
      </c>
      <c r="D1221" s="76"/>
      <c r="E1221" s="76"/>
      <c r="F1221" s="76"/>
      <c r="G1221" s="76"/>
    </row>
    <row r="1222" spans="1:7" ht="15.75" customHeight="1">
      <c r="A1222" s="11" t="s">
        <v>5426</v>
      </c>
      <c r="B1222" s="40"/>
      <c r="C1222" s="40" t="s">
        <v>65</v>
      </c>
      <c r="D1222" s="76"/>
      <c r="E1222" s="76"/>
      <c r="F1222" s="76"/>
      <c r="G1222" s="76"/>
    </row>
    <row r="1223" spans="1:7" ht="15.75" customHeight="1">
      <c r="A1223" s="11" t="s">
        <v>5429</v>
      </c>
      <c r="B1223" s="40"/>
      <c r="C1223" s="40" t="s">
        <v>65</v>
      </c>
      <c r="D1223" s="76"/>
      <c r="E1223" s="76"/>
      <c r="F1223" s="76"/>
      <c r="G1223" s="76"/>
    </row>
    <row r="1224" spans="1:7" ht="15.75" customHeight="1">
      <c r="A1224" s="11" t="s">
        <v>5433</v>
      </c>
      <c r="B1224" s="40"/>
      <c r="C1224" s="40" t="s">
        <v>65</v>
      </c>
      <c r="D1224" s="76"/>
      <c r="E1224" s="76"/>
      <c r="F1224" s="76"/>
      <c r="G1224" s="76"/>
    </row>
    <row r="1225" spans="1:7" ht="15.75" customHeight="1">
      <c r="A1225" s="11" t="s">
        <v>5437</v>
      </c>
      <c r="B1225" s="40"/>
      <c r="C1225" s="40" t="s">
        <v>65</v>
      </c>
      <c r="D1225" s="76"/>
      <c r="E1225" s="76"/>
      <c r="F1225" s="76"/>
      <c r="G1225" s="76"/>
    </row>
    <row r="1226" spans="1:7" ht="15.75" customHeight="1">
      <c r="A1226" s="11" t="s">
        <v>5440</v>
      </c>
      <c r="B1226" s="40"/>
      <c r="C1226" s="90" t="s">
        <v>76</v>
      </c>
      <c r="D1226" s="76"/>
      <c r="E1226" s="76"/>
      <c r="F1226" s="76"/>
      <c r="G1226" s="76"/>
    </row>
    <row r="1227" spans="1:7" ht="15.75" customHeight="1">
      <c r="A1227" s="11" t="s">
        <v>5445</v>
      </c>
      <c r="B1227" s="40"/>
      <c r="C1227" s="40" t="s">
        <v>65</v>
      </c>
      <c r="D1227" s="76"/>
      <c r="E1227" s="76"/>
      <c r="F1227" s="76"/>
      <c r="G1227" s="76"/>
    </row>
    <row r="1228" spans="1:7" ht="15.75" customHeight="1">
      <c r="A1228" s="11" t="s">
        <v>5449</v>
      </c>
      <c r="B1228" s="40"/>
      <c r="C1228" s="40" t="s">
        <v>65</v>
      </c>
      <c r="D1228" s="76"/>
      <c r="E1228" s="76"/>
      <c r="F1228" s="76"/>
      <c r="G1228" s="76"/>
    </row>
    <row r="1229" spans="1:7" ht="15.75" customHeight="1">
      <c r="A1229" s="11" t="s">
        <v>5453</v>
      </c>
      <c r="B1229" s="40"/>
      <c r="C1229" s="40" t="s">
        <v>65</v>
      </c>
      <c r="D1229" s="76"/>
      <c r="E1229" s="76"/>
      <c r="F1229" s="76"/>
      <c r="G1229" s="76"/>
    </row>
    <row r="1230" spans="1:7" ht="15.75" customHeight="1">
      <c r="A1230" s="11" t="s">
        <v>5455</v>
      </c>
      <c r="B1230" s="40"/>
      <c r="C1230" s="40" t="s">
        <v>65</v>
      </c>
      <c r="D1230" s="76"/>
      <c r="E1230" s="76"/>
      <c r="F1230" s="76"/>
      <c r="G1230" s="76"/>
    </row>
    <row r="1231" spans="1:7" ht="15.75" customHeight="1">
      <c r="A1231" s="11" t="s">
        <v>5457</v>
      </c>
      <c r="B1231" s="40"/>
      <c r="C1231" s="40" t="s">
        <v>65</v>
      </c>
      <c r="D1231" s="76"/>
      <c r="E1231" s="76"/>
      <c r="F1231" s="76"/>
      <c r="G1231" s="76"/>
    </row>
    <row r="1232" spans="1:7" ht="15.75" customHeight="1">
      <c r="A1232" s="11" t="s">
        <v>5460</v>
      </c>
      <c r="B1232" s="40"/>
      <c r="C1232" s="90" t="s">
        <v>76</v>
      </c>
      <c r="D1232" s="76"/>
      <c r="E1232" s="76"/>
      <c r="F1232" s="76"/>
      <c r="G1232" s="76"/>
    </row>
    <row r="1233" spans="1:7" ht="15.75" customHeight="1">
      <c r="A1233" s="11" t="s">
        <v>5464</v>
      </c>
      <c r="B1233" s="40"/>
      <c r="C1233" s="40" t="s">
        <v>65</v>
      </c>
      <c r="D1233" s="76"/>
      <c r="E1233" s="76"/>
      <c r="F1233" s="76"/>
      <c r="G1233" s="76"/>
    </row>
    <row r="1234" spans="1:7" ht="15.75" customHeight="1">
      <c r="A1234" s="11" t="s">
        <v>5466</v>
      </c>
      <c r="B1234" s="40"/>
      <c r="C1234" s="40" t="s">
        <v>65</v>
      </c>
      <c r="D1234" s="76"/>
      <c r="E1234" s="76"/>
      <c r="F1234" s="76"/>
      <c r="G1234" s="76"/>
    </row>
    <row r="1235" spans="1:7" ht="15.75" customHeight="1">
      <c r="A1235" s="11" t="s">
        <v>5468</v>
      </c>
      <c r="B1235" s="40"/>
      <c r="C1235" s="90" t="s">
        <v>76</v>
      </c>
      <c r="D1235" s="76"/>
      <c r="E1235" s="76"/>
      <c r="F1235" s="76"/>
      <c r="G1235" s="76"/>
    </row>
    <row r="1236" spans="1:7" ht="15.75" customHeight="1">
      <c r="A1236" s="11" t="s">
        <v>5472</v>
      </c>
      <c r="B1236" s="40"/>
      <c r="C1236" s="40" t="s">
        <v>65</v>
      </c>
      <c r="D1236" s="76"/>
      <c r="E1236" s="76"/>
      <c r="F1236" s="76"/>
      <c r="G1236" s="76"/>
    </row>
    <row r="1237" spans="1:7" ht="15.75" customHeight="1">
      <c r="A1237" s="11" t="s">
        <v>5474</v>
      </c>
      <c r="B1237" s="40"/>
      <c r="C1237" s="40" t="s">
        <v>65</v>
      </c>
      <c r="D1237" s="76"/>
      <c r="E1237" s="76"/>
      <c r="F1237" s="76"/>
      <c r="G1237" s="76"/>
    </row>
    <row r="1238" spans="1:7" ht="15.75" customHeight="1">
      <c r="A1238" s="11" t="s">
        <v>5476</v>
      </c>
      <c r="B1238" s="40"/>
      <c r="C1238" s="40" t="s">
        <v>65</v>
      </c>
      <c r="D1238" s="76"/>
      <c r="E1238" s="76"/>
      <c r="F1238" s="76"/>
      <c r="G1238" s="76"/>
    </row>
    <row r="1239" spans="1:7" ht="15.75" customHeight="1">
      <c r="A1239" s="11" t="s">
        <v>5479</v>
      </c>
      <c r="B1239" s="40"/>
      <c r="C1239" s="40" t="s">
        <v>65</v>
      </c>
      <c r="D1239" s="76"/>
      <c r="E1239" s="76"/>
      <c r="F1239" s="76"/>
      <c r="G1239" s="76"/>
    </row>
    <row r="1240" spans="1:7" ht="15.75" customHeight="1">
      <c r="A1240" s="11" t="s">
        <v>5482</v>
      </c>
      <c r="B1240" s="40"/>
      <c r="C1240" s="40" t="s">
        <v>65</v>
      </c>
      <c r="D1240" s="76"/>
      <c r="E1240" s="76"/>
      <c r="F1240" s="76"/>
      <c r="G1240" s="76"/>
    </row>
    <row r="1241" spans="1:7" ht="15.75" customHeight="1">
      <c r="A1241" s="11" t="s">
        <v>5484</v>
      </c>
      <c r="B1241" s="40"/>
      <c r="C1241" s="40" t="s">
        <v>65</v>
      </c>
      <c r="D1241" s="76"/>
      <c r="E1241" s="76"/>
      <c r="F1241" s="76"/>
      <c r="G1241" s="76"/>
    </row>
    <row r="1242" spans="1:7" ht="15.75" customHeight="1">
      <c r="A1242" s="11" t="s">
        <v>5489</v>
      </c>
      <c r="B1242" s="40"/>
      <c r="C1242" s="40" t="s">
        <v>65</v>
      </c>
      <c r="D1242" s="76"/>
      <c r="E1242" s="76"/>
      <c r="F1242" s="76"/>
      <c r="G1242" s="76"/>
    </row>
    <row r="1243" spans="1:7" ht="15.75" customHeight="1">
      <c r="A1243" s="11" t="s">
        <v>5493</v>
      </c>
      <c r="B1243" s="40"/>
      <c r="C1243" s="40" t="s">
        <v>65</v>
      </c>
      <c r="D1243" s="76"/>
      <c r="E1243" s="76"/>
      <c r="F1243" s="76"/>
      <c r="G1243" s="76"/>
    </row>
    <row r="1244" spans="1:7" ht="15.75" customHeight="1">
      <c r="A1244" s="11" t="s">
        <v>5495</v>
      </c>
      <c r="B1244" s="40"/>
      <c r="C1244" s="40" t="s">
        <v>65</v>
      </c>
      <c r="D1244" s="76"/>
      <c r="E1244" s="76"/>
      <c r="F1244" s="76"/>
      <c r="G1244" s="76"/>
    </row>
    <row r="1245" spans="1:7" ht="15.75" customHeight="1">
      <c r="A1245" s="11" t="s">
        <v>5497</v>
      </c>
      <c r="B1245" s="40"/>
      <c r="C1245" s="40" t="s">
        <v>65</v>
      </c>
      <c r="D1245" s="76"/>
      <c r="E1245" s="76"/>
      <c r="F1245" s="76"/>
      <c r="G1245" s="76"/>
    </row>
    <row r="1246" spans="1:7" ht="15.75" customHeight="1">
      <c r="A1246" s="11" t="s">
        <v>5499</v>
      </c>
      <c r="B1246" s="40"/>
      <c r="C1246" s="40" t="s">
        <v>65</v>
      </c>
      <c r="D1246" s="76"/>
      <c r="E1246" s="76"/>
      <c r="F1246" s="76"/>
      <c r="G1246" s="76"/>
    </row>
    <row r="1247" spans="1:7" ht="15.75" hidden="1" customHeight="1">
      <c r="A1247" s="11" t="s">
        <v>5502</v>
      </c>
      <c r="B1247" s="40" t="s">
        <v>4727</v>
      </c>
      <c r="C1247" s="40" t="s">
        <v>96</v>
      </c>
      <c r="D1247" s="76"/>
      <c r="E1247" s="76"/>
      <c r="F1247" s="76"/>
      <c r="G1247" s="76"/>
    </row>
    <row r="1248" spans="1:7" ht="15.75" customHeight="1">
      <c r="A1248" s="11" t="s">
        <v>5506</v>
      </c>
      <c r="B1248" s="40"/>
      <c r="C1248" s="40" t="s">
        <v>403</v>
      </c>
      <c r="D1248" s="76"/>
      <c r="E1248" s="76"/>
      <c r="F1248" s="76"/>
      <c r="G1248" s="76"/>
    </row>
    <row r="1249" spans="1:7" ht="15.75" customHeight="1">
      <c r="A1249" s="11" t="s">
        <v>5509</v>
      </c>
      <c r="B1249" s="40"/>
      <c r="C1249" s="40" t="s">
        <v>65</v>
      </c>
      <c r="D1249" s="76"/>
      <c r="E1249" s="76"/>
      <c r="F1249" s="76"/>
      <c r="G1249" s="76"/>
    </row>
    <row r="1250" spans="1:7" ht="15.75" customHeight="1">
      <c r="A1250" s="11" t="s">
        <v>5512</v>
      </c>
      <c r="B1250" s="40"/>
      <c r="C1250" s="40" t="s">
        <v>65</v>
      </c>
      <c r="D1250" s="76"/>
      <c r="E1250" s="76"/>
      <c r="F1250" s="76"/>
      <c r="G1250" s="76"/>
    </row>
    <row r="1251" spans="1:7" ht="15.75" customHeight="1">
      <c r="A1251" s="11" t="s">
        <v>5515</v>
      </c>
      <c r="B1251" s="40"/>
      <c r="C1251" s="40" t="s">
        <v>65</v>
      </c>
      <c r="D1251" s="76"/>
      <c r="E1251" s="76"/>
      <c r="F1251" s="76"/>
      <c r="G1251" s="76"/>
    </row>
    <row r="1252" spans="1:7" ht="15.75" hidden="1" customHeight="1">
      <c r="A1252" s="11" t="s">
        <v>5517</v>
      </c>
      <c r="B1252" s="40" t="s">
        <v>485</v>
      </c>
      <c r="C1252" s="40" t="s">
        <v>96</v>
      </c>
      <c r="D1252" s="76"/>
      <c r="E1252" s="76"/>
      <c r="F1252" s="76"/>
      <c r="G1252" s="76"/>
    </row>
    <row r="1253" spans="1:7" ht="15.75" customHeight="1">
      <c r="A1253" s="11" t="s">
        <v>5522</v>
      </c>
      <c r="B1253" s="40"/>
      <c r="C1253" s="40" t="s">
        <v>65</v>
      </c>
      <c r="D1253" s="76"/>
      <c r="E1253" s="76"/>
      <c r="F1253" s="76"/>
      <c r="G1253" s="76"/>
    </row>
    <row r="1254" spans="1:7" ht="15.75" customHeight="1">
      <c r="A1254" s="11" t="s">
        <v>5527</v>
      </c>
      <c r="B1254" s="40"/>
      <c r="C1254" s="40" t="s">
        <v>403</v>
      </c>
      <c r="D1254" s="76"/>
      <c r="E1254" s="76"/>
      <c r="F1254" s="76"/>
      <c r="G1254" s="76"/>
    </row>
    <row r="1255" spans="1:7" ht="15.75" hidden="1" customHeight="1">
      <c r="A1255" s="11" t="s">
        <v>5531</v>
      </c>
      <c r="B1255" s="40" t="s">
        <v>485</v>
      </c>
      <c r="C1255" s="40" t="s">
        <v>96</v>
      </c>
      <c r="D1255" s="76"/>
      <c r="E1255" s="76"/>
      <c r="F1255" s="76"/>
      <c r="G1255" s="76"/>
    </row>
    <row r="1256" spans="1:7" ht="15.75" hidden="1" customHeight="1">
      <c r="A1256" s="11" t="s">
        <v>5536</v>
      </c>
      <c r="B1256" s="40" t="s">
        <v>485</v>
      </c>
      <c r="C1256" s="40" t="s">
        <v>96</v>
      </c>
      <c r="D1256" s="76"/>
      <c r="E1256" s="76"/>
      <c r="F1256" s="76"/>
      <c r="G1256" s="76"/>
    </row>
    <row r="1257" spans="1:7" ht="15.75" hidden="1" customHeight="1">
      <c r="A1257" s="11" t="s">
        <v>5540</v>
      </c>
      <c r="B1257" s="40" t="s">
        <v>485</v>
      </c>
      <c r="C1257" s="40" t="s">
        <v>96</v>
      </c>
      <c r="D1257" s="76"/>
      <c r="E1257" s="76"/>
      <c r="F1257" s="76"/>
      <c r="G1257" s="76"/>
    </row>
    <row r="1258" spans="1:7" ht="15.75" hidden="1" customHeight="1">
      <c r="A1258" s="11" t="s">
        <v>5544</v>
      </c>
      <c r="B1258" s="40" t="s">
        <v>485</v>
      </c>
      <c r="C1258" s="40" t="s">
        <v>96</v>
      </c>
      <c r="D1258" s="76"/>
      <c r="E1258" s="76"/>
      <c r="F1258" s="76"/>
      <c r="G1258" s="76"/>
    </row>
    <row r="1259" spans="1:7" ht="15.75" hidden="1" customHeight="1">
      <c r="A1259" s="11" t="s">
        <v>5548</v>
      </c>
      <c r="B1259" s="40" t="s">
        <v>485</v>
      </c>
      <c r="C1259" s="40" t="s">
        <v>96</v>
      </c>
      <c r="D1259" s="76"/>
      <c r="E1259" s="76"/>
      <c r="F1259" s="76"/>
      <c r="G1259" s="76"/>
    </row>
    <row r="1260" spans="1:7" ht="15.75" customHeight="1">
      <c r="A1260" s="11" t="s">
        <v>5552</v>
      </c>
      <c r="B1260" s="40"/>
      <c r="C1260" s="40" t="s">
        <v>65</v>
      </c>
      <c r="D1260" s="76"/>
      <c r="E1260" s="76"/>
      <c r="F1260" s="76"/>
      <c r="G1260" s="76"/>
    </row>
    <row r="1261" spans="1:7" ht="15.75" customHeight="1">
      <c r="A1261" s="11" t="s">
        <v>5557</v>
      </c>
      <c r="B1261" s="40"/>
      <c r="C1261" s="40" t="s">
        <v>65</v>
      </c>
      <c r="D1261" s="76"/>
      <c r="E1261" s="76"/>
      <c r="F1261" s="76"/>
      <c r="G1261" s="76"/>
    </row>
    <row r="1262" spans="1:7" ht="15.75" customHeight="1">
      <c r="A1262" s="11" t="s">
        <v>5562</v>
      </c>
      <c r="B1262" s="40"/>
      <c r="C1262" s="40" t="s">
        <v>403</v>
      </c>
      <c r="D1262" s="76"/>
      <c r="E1262" s="76"/>
      <c r="F1262" s="76"/>
      <c r="G1262" s="76"/>
    </row>
    <row r="1263" spans="1:7" ht="15.75" customHeight="1">
      <c r="A1263" s="11" t="s">
        <v>5564</v>
      </c>
      <c r="B1263" s="40"/>
      <c r="C1263" s="40" t="s">
        <v>403</v>
      </c>
      <c r="D1263" s="76"/>
      <c r="E1263" s="76"/>
      <c r="F1263" s="76"/>
      <c r="G1263" s="76"/>
    </row>
    <row r="1264" spans="1:7" ht="15.75" customHeight="1">
      <c r="A1264" s="11" t="s">
        <v>5567</v>
      </c>
      <c r="B1264" s="40"/>
      <c r="C1264" s="90" t="s">
        <v>65</v>
      </c>
      <c r="D1264" s="76"/>
      <c r="E1264" s="76"/>
      <c r="F1264" s="76"/>
      <c r="G1264" s="76"/>
    </row>
    <row r="1265" spans="1:7" ht="15.75" customHeight="1">
      <c r="A1265" s="11" t="s">
        <v>5570</v>
      </c>
      <c r="B1265" s="40"/>
      <c r="C1265" s="90" t="s">
        <v>65</v>
      </c>
      <c r="D1265" s="76"/>
      <c r="E1265" s="76"/>
      <c r="F1265" s="76"/>
      <c r="G1265" s="76"/>
    </row>
    <row r="1266" spans="1:7" ht="15.75" customHeight="1">
      <c r="A1266" s="11" t="s">
        <v>5573</v>
      </c>
      <c r="B1266" s="40"/>
      <c r="C1266" s="90" t="s">
        <v>76</v>
      </c>
      <c r="D1266" s="76"/>
      <c r="E1266" s="76"/>
      <c r="F1266" s="76"/>
      <c r="G1266" s="76"/>
    </row>
    <row r="1267" spans="1:7" ht="15.75" customHeight="1">
      <c r="A1267" s="11" t="s">
        <v>5575</v>
      </c>
      <c r="B1267" s="40"/>
      <c r="C1267" s="40" t="s">
        <v>65</v>
      </c>
      <c r="D1267" s="76"/>
      <c r="E1267" s="76"/>
      <c r="F1267" s="76"/>
      <c r="G1267" s="76"/>
    </row>
    <row r="1268" spans="1:7" ht="15.75" customHeight="1">
      <c r="A1268" s="11" t="s">
        <v>5577</v>
      </c>
      <c r="B1268" s="40"/>
      <c r="C1268" s="40" t="s">
        <v>65</v>
      </c>
      <c r="D1268" s="76"/>
      <c r="E1268" s="76"/>
      <c r="F1268" s="76"/>
      <c r="G1268" s="76"/>
    </row>
    <row r="1269" spans="1:7" ht="15.75" hidden="1" customHeight="1">
      <c r="A1269" s="11" t="s">
        <v>5579</v>
      </c>
      <c r="B1269" s="40" t="s">
        <v>485</v>
      </c>
      <c r="C1269" s="40" t="s">
        <v>96</v>
      </c>
      <c r="D1269" s="76"/>
      <c r="E1269" s="76"/>
      <c r="F1269" s="76"/>
      <c r="G1269" s="76"/>
    </row>
    <row r="1270" spans="1:7" ht="15.75" hidden="1" customHeight="1">
      <c r="A1270" s="11" t="s">
        <v>5583</v>
      </c>
      <c r="B1270" s="40" t="s">
        <v>485</v>
      </c>
      <c r="C1270" s="40" t="s">
        <v>96</v>
      </c>
      <c r="D1270" s="76"/>
      <c r="E1270" s="76"/>
      <c r="F1270" s="76"/>
      <c r="G1270" s="76"/>
    </row>
    <row r="1271" spans="1:7" ht="15.75" customHeight="1">
      <c r="A1271" s="11" t="s">
        <v>5586</v>
      </c>
      <c r="B1271" s="40"/>
      <c r="C1271" s="40" t="s">
        <v>65</v>
      </c>
      <c r="D1271" s="76"/>
      <c r="E1271" s="76"/>
      <c r="F1271" s="76"/>
      <c r="G1271" s="76"/>
    </row>
    <row r="1272" spans="1:7" ht="15.75" hidden="1" customHeight="1">
      <c r="A1272" s="11" t="s">
        <v>5590</v>
      </c>
      <c r="B1272" s="40" t="s">
        <v>485</v>
      </c>
      <c r="C1272" s="40" t="s">
        <v>96</v>
      </c>
      <c r="D1272" s="76"/>
      <c r="E1272" s="76"/>
      <c r="F1272" s="76"/>
      <c r="G1272" s="76"/>
    </row>
    <row r="1273" spans="1:7" ht="15.75" customHeight="1">
      <c r="A1273" s="11" t="s">
        <v>5593</v>
      </c>
      <c r="B1273" s="40"/>
      <c r="C1273" s="40" t="s">
        <v>403</v>
      </c>
      <c r="D1273" s="76"/>
      <c r="E1273" s="76"/>
      <c r="F1273" s="76"/>
      <c r="G1273" s="76"/>
    </row>
    <row r="1274" spans="1:7" ht="15.75" customHeight="1">
      <c r="A1274" s="11" t="s">
        <v>5596</v>
      </c>
      <c r="B1274" s="40"/>
      <c r="C1274" s="40" t="s">
        <v>65</v>
      </c>
      <c r="D1274" s="76"/>
      <c r="E1274" s="76"/>
      <c r="F1274" s="76"/>
      <c r="G1274" s="76"/>
    </row>
    <row r="1275" spans="1:7" ht="15.75" customHeight="1">
      <c r="A1275" s="11" t="s">
        <v>5598</v>
      </c>
      <c r="B1275" s="40"/>
      <c r="C1275" s="40" t="s">
        <v>65</v>
      </c>
      <c r="D1275" s="76"/>
      <c r="E1275" s="76"/>
      <c r="F1275" s="76"/>
      <c r="G1275" s="76"/>
    </row>
    <row r="1276" spans="1:7" ht="15.75" customHeight="1">
      <c r="A1276" s="11" t="s">
        <v>5601</v>
      </c>
      <c r="B1276" s="40"/>
      <c r="C1276" s="40" t="s">
        <v>65</v>
      </c>
      <c r="D1276" s="76"/>
      <c r="E1276" s="76"/>
      <c r="F1276" s="76"/>
      <c r="G1276" s="76"/>
    </row>
    <row r="1277" spans="1:7" ht="15.75" hidden="1" customHeight="1">
      <c r="A1277" s="11" t="s">
        <v>5603</v>
      </c>
      <c r="B1277" s="40" t="s">
        <v>485</v>
      </c>
      <c r="C1277" s="137" t="s">
        <v>96</v>
      </c>
      <c r="D1277" s="76"/>
      <c r="E1277" s="76"/>
      <c r="F1277" s="76"/>
      <c r="G1277" s="76"/>
    </row>
    <row r="1278" spans="1:7" ht="15.75" customHeight="1">
      <c r="A1278" s="11" t="s">
        <v>5606</v>
      </c>
      <c r="B1278" s="40"/>
      <c r="C1278" s="40" t="s">
        <v>65</v>
      </c>
      <c r="D1278" s="76"/>
      <c r="E1278" s="76"/>
      <c r="F1278" s="76"/>
      <c r="G1278" s="76"/>
    </row>
    <row r="1279" spans="1:7" ht="15.75" customHeight="1">
      <c r="A1279" s="11" t="s">
        <v>5610</v>
      </c>
      <c r="B1279" s="40"/>
      <c r="C1279" s="40" t="s">
        <v>65</v>
      </c>
      <c r="D1279" s="76"/>
      <c r="E1279" s="76"/>
      <c r="F1279" s="76"/>
      <c r="G1279" s="76"/>
    </row>
    <row r="1280" spans="1:7" ht="15.75" customHeight="1">
      <c r="A1280" s="11" t="s">
        <v>5614</v>
      </c>
      <c r="B1280" s="40"/>
      <c r="C1280" s="40" t="s">
        <v>65</v>
      </c>
      <c r="D1280" s="76"/>
      <c r="E1280" s="76"/>
      <c r="F1280" s="76"/>
      <c r="G1280" s="76"/>
    </row>
    <row r="1281" spans="1:7" ht="15.75" customHeight="1">
      <c r="A1281" s="11" t="s">
        <v>5618</v>
      </c>
      <c r="B1281" s="40"/>
      <c r="C1281" s="40" t="s">
        <v>65</v>
      </c>
      <c r="D1281" s="76"/>
      <c r="E1281" s="76"/>
      <c r="F1281" s="76"/>
      <c r="G1281" s="76"/>
    </row>
    <row r="1282" spans="1:7" ht="15.75" customHeight="1">
      <c r="A1282" s="11" t="s">
        <v>5622</v>
      </c>
      <c r="B1282" s="40"/>
      <c r="C1282" s="40" t="s">
        <v>65</v>
      </c>
      <c r="D1282" s="76"/>
      <c r="E1282" s="76"/>
      <c r="F1282" s="76"/>
      <c r="G1282" s="76"/>
    </row>
    <row r="1283" spans="1:7" ht="15.75" customHeight="1">
      <c r="A1283" s="11" t="s">
        <v>5625</v>
      </c>
      <c r="B1283" s="40"/>
      <c r="C1283" s="40" t="s">
        <v>65</v>
      </c>
      <c r="D1283" s="76"/>
      <c r="E1283" s="76"/>
      <c r="F1283" s="76"/>
      <c r="G1283" s="76"/>
    </row>
    <row r="1284" spans="1:7" ht="15.75" customHeight="1">
      <c r="A1284" s="11" t="s">
        <v>5628</v>
      </c>
      <c r="B1284" s="40"/>
      <c r="C1284" s="40" t="s">
        <v>65</v>
      </c>
      <c r="D1284" s="76"/>
      <c r="E1284" s="76"/>
      <c r="F1284" s="76"/>
      <c r="G1284" s="76"/>
    </row>
    <row r="1285" spans="1:7" ht="15.75" hidden="1" customHeight="1">
      <c r="A1285" s="11" t="s">
        <v>5631</v>
      </c>
      <c r="B1285" s="827" t="s">
        <v>4639</v>
      </c>
      <c r="C1285" s="40" t="s">
        <v>96</v>
      </c>
      <c r="D1285" s="76"/>
      <c r="E1285" s="76"/>
      <c r="F1285" s="76"/>
      <c r="G1285" s="76"/>
    </row>
    <row r="1286" spans="1:7" ht="15.75" customHeight="1">
      <c r="A1286" s="11" t="s">
        <v>5634</v>
      </c>
      <c r="B1286" s="40"/>
      <c r="C1286" s="40" t="s">
        <v>65</v>
      </c>
      <c r="D1286" s="76"/>
      <c r="E1286" s="76"/>
      <c r="F1286" s="76"/>
      <c r="G1286" s="76"/>
    </row>
    <row r="1287" spans="1:7" ht="15.75" customHeight="1">
      <c r="A1287" s="11" t="s">
        <v>5638</v>
      </c>
      <c r="B1287" s="40"/>
      <c r="C1287" s="40" t="s">
        <v>65</v>
      </c>
      <c r="D1287" s="76"/>
      <c r="E1287" s="76"/>
      <c r="F1287" s="76"/>
      <c r="G1287" s="76"/>
    </row>
    <row r="1288" spans="1:7" ht="15.75" hidden="1" customHeight="1">
      <c r="A1288" s="11" t="s">
        <v>5641</v>
      </c>
      <c r="B1288" s="40" t="s">
        <v>485</v>
      </c>
      <c r="C1288" s="40" t="s">
        <v>96</v>
      </c>
      <c r="D1288" s="76"/>
      <c r="E1288" s="76"/>
      <c r="F1288" s="76"/>
      <c r="G1288" s="76"/>
    </row>
    <row r="1289" spans="1:7" ht="15.75" hidden="1" customHeight="1">
      <c r="A1289" s="11" t="s">
        <v>5645</v>
      </c>
      <c r="B1289" s="40" t="s">
        <v>485</v>
      </c>
      <c r="C1289" s="40" t="s">
        <v>96</v>
      </c>
      <c r="D1289" s="76"/>
      <c r="E1289" s="76"/>
      <c r="F1289" s="76"/>
      <c r="G1289" s="76"/>
    </row>
    <row r="1290" spans="1:7" ht="15.75" hidden="1" customHeight="1">
      <c r="A1290" s="11" t="s">
        <v>5649</v>
      </c>
      <c r="B1290" s="40" t="s">
        <v>485</v>
      </c>
      <c r="C1290" s="40" t="s">
        <v>96</v>
      </c>
      <c r="D1290" s="76"/>
      <c r="E1290" s="76"/>
      <c r="F1290" s="76"/>
      <c r="G1290" s="76"/>
    </row>
    <row r="1291" spans="1:7" ht="15.75" hidden="1" customHeight="1">
      <c r="A1291" s="11" t="s">
        <v>5653</v>
      </c>
      <c r="B1291" s="40" t="s">
        <v>485</v>
      </c>
      <c r="C1291" s="40" t="s">
        <v>96</v>
      </c>
      <c r="D1291" s="76"/>
      <c r="E1291" s="76"/>
      <c r="F1291" s="76"/>
      <c r="G1291" s="76"/>
    </row>
    <row r="1292" spans="1:7" ht="15.75" hidden="1" customHeight="1">
      <c r="A1292" s="11" t="s">
        <v>5657</v>
      </c>
      <c r="B1292" s="40" t="s">
        <v>485</v>
      </c>
      <c r="C1292" s="40" t="s">
        <v>96</v>
      </c>
      <c r="D1292" s="76"/>
      <c r="E1292" s="76"/>
      <c r="F1292" s="76"/>
      <c r="G1292" s="76"/>
    </row>
    <row r="1293" spans="1:7" ht="15.75" hidden="1" customHeight="1">
      <c r="A1293" s="11" t="s">
        <v>5661</v>
      </c>
      <c r="B1293" s="2548" t="s">
        <v>4639</v>
      </c>
      <c r="C1293" s="40" t="s">
        <v>96</v>
      </c>
      <c r="D1293" s="76"/>
      <c r="E1293" s="76"/>
      <c r="F1293" s="76"/>
      <c r="G1293" s="76"/>
    </row>
    <row r="1294" spans="1:7" ht="15.75" hidden="1" customHeight="1">
      <c r="A1294" s="11" t="s">
        <v>5665</v>
      </c>
      <c r="B1294" s="2549" t="s">
        <v>4639</v>
      </c>
      <c r="C1294" s="40" t="s">
        <v>96</v>
      </c>
      <c r="D1294" s="76"/>
      <c r="E1294" s="76"/>
      <c r="F1294" s="76"/>
      <c r="G1294" s="76"/>
    </row>
    <row r="1295" spans="1:7" ht="15.75" hidden="1" customHeight="1">
      <c r="A1295" s="11" t="s">
        <v>5668</v>
      </c>
      <c r="B1295" s="2550" t="s">
        <v>9511</v>
      </c>
      <c r="C1295" s="40" t="s">
        <v>138</v>
      </c>
      <c r="D1295" s="76"/>
      <c r="E1295" s="76"/>
      <c r="F1295" s="76"/>
      <c r="G1295" s="76"/>
    </row>
    <row r="1296" spans="1:7" ht="15.75" hidden="1" customHeight="1">
      <c r="A1296" s="11" t="s">
        <v>5673</v>
      </c>
      <c r="B1296" s="40" t="s">
        <v>5676</v>
      </c>
      <c r="C1296" s="40" t="s">
        <v>96</v>
      </c>
      <c r="D1296" s="76"/>
      <c r="E1296" s="76"/>
      <c r="F1296" s="76"/>
      <c r="G1296" s="76"/>
    </row>
    <row r="1297" spans="1:7" ht="15.75" hidden="1" customHeight="1">
      <c r="A1297" s="11" t="s">
        <v>5677</v>
      </c>
      <c r="B1297" s="40" t="s">
        <v>5681</v>
      </c>
      <c r="C1297" s="40" t="s">
        <v>138</v>
      </c>
      <c r="D1297" s="76"/>
      <c r="E1297" s="76"/>
      <c r="F1297" s="76"/>
      <c r="G1297" s="76"/>
    </row>
    <row r="1298" spans="1:7" ht="15.75" hidden="1" customHeight="1">
      <c r="A1298" s="11" t="s">
        <v>5682</v>
      </c>
      <c r="B1298" s="40" t="s">
        <v>5676</v>
      </c>
      <c r="C1298" s="40" t="s">
        <v>96</v>
      </c>
      <c r="D1298" s="76"/>
      <c r="E1298" s="76"/>
      <c r="F1298" s="76"/>
      <c r="G1298" s="76"/>
    </row>
    <row r="1299" spans="1:7" ht="15.75" hidden="1" customHeight="1">
      <c r="A1299" s="11" t="s">
        <v>5686</v>
      </c>
      <c r="B1299" s="40" t="s">
        <v>5676</v>
      </c>
      <c r="C1299" s="40" t="s">
        <v>96</v>
      </c>
      <c r="D1299" s="76"/>
      <c r="E1299" s="76"/>
      <c r="F1299" s="76"/>
      <c r="G1299" s="76"/>
    </row>
    <row r="1300" spans="1:7" ht="15.75" hidden="1" customHeight="1">
      <c r="A1300" s="11" t="s">
        <v>5690</v>
      </c>
      <c r="B1300" s="40" t="s">
        <v>5676</v>
      </c>
      <c r="C1300" s="40" t="s">
        <v>96</v>
      </c>
      <c r="D1300" s="76"/>
      <c r="E1300" s="76"/>
      <c r="F1300" s="76"/>
      <c r="G1300" s="76"/>
    </row>
    <row r="1301" spans="1:7" ht="15.75" hidden="1" customHeight="1">
      <c r="A1301" s="11" t="s">
        <v>5695</v>
      </c>
      <c r="B1301" s="40" t="s">
        <v>5676</v>
      </c>
      <c r="C1301" s="40" t="s">
        <v>138</v>
      </c>
      <c r="D1301" s="76"/>
      <c r="E1301" s="76"/>
      <c r="F1301" s="76"/>
      <c r="G1301" s="76"/>
    </row>
    <row r="1302" spans="1:7" ht="15.75" hidden="1" customHeight="1">
      <c r="A1302" s="11" t="s">
        <v>5699</v>
      </c>
      <c r="B1302" s="40" t="s">
        <v>5676</v>
      </c>
      <c r="C1302" s="40" t="s">
        <v>138</v>
      </c>
      <c r="D1302" s="76"/>
      <c r="E1302" s="76"/>
      <c r="F1302" s="76"/>
      <c r="G1302" s="76"/>
    </row>
    <row r="1303" spans="1:7" ht="15.75" hidden="1" customHeight="1">
      <c r="A1303" s="11" t="s">
        <v>5702</v>
      </c>
      <c r="B1303" s="40" t="s">
        <v>5676</v>
      </c>
      <c r="C1303" s="40" t="s">
        <v>138</v>
      </c>
      <c r="D1303" s="76"/>
      <c r="E1303" s="76"/>
      <c r="F1303" s="76"/>
      <c r="G1303" s="76"/>
    </row>
    <row r="1304" spans="1:7" ht="15.75" hidden="1" customHeight="1">
      <c r="A1304" s="11" t="s">
        <v>5705</v>
      </c>
      <c r="B1304" s="40" t="s">
        <v>5676</v>
      </c>
      <c r="C1304" s="40" t="s">
        <v>138</v>
      </c>
      <c r="D1304" s="76"/>
      <c r="E1304" s="76"/>
      <c r="F1304" s="76"/>
      <c r="G1304" s="76"/>
    </row>
    <row r="1305" spans="1:7" ht="15.75" hidden="1" customHeight="1">
      <c r="A1305" s="11" t="s">
        <v>5709</v>
      </c>
      <c r="B1305" s="40" t="s">
        <v>5676</v>
      </c>
      <c r="C1305" s="40" t="s">
        <v>138</v>
      </c>
      <c r="D1305" s="76"/>
      <c r="E1305" s="76"/>
      <c r="F1305" s="76"/>
      <c r="G1305" s="76"/>
    </row>
    <row r="1306" spans="1:7" ht="15.75" hidden="1" customHeight="1">
      <c r="A1306" s="11" t="s">
        <v>5716</v>
      </c>
      <c r="B1306" s="40" t="s">
        <v>5676</v>
      </c>
      <c r="C1306" s="40" t="s">
        <v>138</v>
      </c>
      <c r="D1306" s="76"/>
      <c r="E1306" s="76"/>
      <c r="F1306" s="76"/>
      <c r="G1306" s="76"/>
    </row>
    <row r="1307" spans="1:7" ht="15.75" hidden="1" customHeight="1">
      <c r="A1307" s="11" t="s">
        <v>5720</v>
      </c>
      <c r="B1307" s="116" t="s">
        <v>5725</v>
      </c>
      <c r="C1307" s="40" t="s">
        <v>96</v>
      </c>
      <c r="D1307" s="76"/>
      <c r="E1307" s="76"/>
      <c r="F1307" s="76"/>
      <c r="G1307" s="76"/>
    </row>
    <row r="1308" spans="1:7" ht="15.75" hidden="1" customHeight="1">
      <c r="A1308" s="11" t="s">
        <v>5726</v>
      </c>
      <c r="B1308" s="40" t="s">
        <v>5730</v>
      </c>
      <c r="C1308" s="40" t="s">
        <v>96</v>
      </c>
      <c r="D1308" s="76"/>
      <c r="E1308" s="76"/>
      <c r="F1308" s="76"/>
      <c r="G1308" s="76"/>
    </row>
    <row r="1309" spans="1:7" ht="15.75" hidden="1" customHeight="1">
      <c r="A1309" s="11" t="s">
        <v>5734</v>
      </c>
      <c r="B1309" s="40" t="s">
        <v>5730</v>
      </c>
      <c r="C1309" s="40" t="s">
        <v>96</v>
      </c>
      <c r="D1309" s="76"/>
      <c r="E1309" s="76"/>
      <c r="F1309" s="76"/>
      <c r="G1309" s="76"/>
    </row>
    <row r="1310" spans="1:7" ht="15.75" hidden="1" customHeight="1">
      <c r="A1310" s="11" t="s">
        <v>5736</v>
      </c>
      <c r="B1310" s="40" t="s">
        <v>5740</v>
      </c>
      <c r="C1310" s="40" t="s">
        <v>138</v>
      </c>
      <c r="D1310" s="76"/>
      <c r="E1310" s="76"/>
      <c r="F1310" s="76"/>
      <c r="G1310" s="76"/>
    </row>
    <row r="1311" spans="1:7" ht="15.75" hidden="1" customHeight="1">
      <c r="A1311" s="11" t="s">
        <v>5742</v>
      </c>
      <c r="B1311" s="40" t="s">
        <v>5730</v>
      </c>
      <c r="C1311" s="40" t="s">
        <v>96</v>
      </c>
      <c r="D1311" s="76"/>
      <c r="E1311" s="76"/>
      <c r="F1311" s="76"/>
      <c r="G1311" s="76"/>
    </row>
    <row r="1312" spans="1:7" ht="15.75" hidden="1" customHeight="1">
      <c r="A1312" s="11" t="s">
        <v>5746</v>
      </c>
      <c r="B1312" s="40" t="s">
        <v>5730</v>
      </c>
      <c r="C1312" s="40" t="s">
        <v>96</v>
      </c>
      <c r="D1312" s="76"/>
      <c r="E1312" s="76"/>
      <c r="F1312" s="76"/>
      <c r="G1312" s="76"/>
    </row>
    <row r="1313" spans="1:7" ht="15.75" hidden="1" customHeight="1">
      <c r="A1313" s="11" t="s">
        <v>5750</v>
      </c>
      <c r="B1313" s="40" t="s">
        <v>5730</v>
      </c>
      <c r="C1313" s="40" t="s">
        <v>96</v>
      </c>
      <c r="D1313" s="76"/>
      <c r="E1313" s="76"/>
      <c r="F1313" s="76"/>
      <c r="G1313" s="76"/>
    </row>
    <row r="1314" spans="1:7" ht="15.75" customHeight="1">
      <c r="A1314" s="11" t="s">
        <v>5754</v>
      </c>
      <c r="B1314" s="40"/>
      <c r="C1314" s="40" t="s">
        <v>65</v>
      </c>
      <c r="D1314" s="76"/>
      <c r="E1314" s="76"/>
      <c r="F1314" s="76"/>
      <c r="G1314" s="76"/>
    </row>
    <row r="1315" spans="1:7" ht="15.75" customHeight="1">
      <c r="A1315" s="11" t="s">
        <v>5759</v>
      </c>
      <c r="B1315" s="40"/>
      <c r="C1315" s="40" t="s">
        <v>65</v>
      </c>
      <c r="D1315" s="76"/>
      <c r="E1315" s="76"/>
      <c r="F1315" s="76"/>
      <c r="G1315" s="76"/>
    </row>
    <row r="1316" spans="1:7" ht="15.75" customHeight="1">
      <c r="A1316" s="11" t="s">
        <v>5763</v>
      </c>
      <c r="B1316" s="40"/>
      <c r="C1316" s="40" t="s">
        <v>65</v>
      </c>
      <c r="D1316" s="76"/>
      <c r="E1316" s="76"/>
      <c r="F1316" s="76"/>
      <c r="G1316" s="76"/>
    </row>
    <row r="1317" spans="1:7" ht="15.75" hidden="1" customHeight="1">
      <c r="A1317" s="11" t="s">
        <v>5767</v>
      </c>
      <c r="B1317" s="116" t="s">
        <v>5771</v>
      </c>
      <c r="C1317" s="40" t="s">
        <v>96</v>
      </c>
      <c r="D1317" s="76"/>
      <c r="E1317" s="76"/>
      <c r="F1317" s="76"/>
      <c r="G1317" s="76"/>
    </row>
    <row r="1318" spans="1:7" ht="15.75" hidden="1" customHeight="1">
      <c r="A1318" s="11" t="s">
        <v>5772</v>
      </c>
      <c r="B1318" s="116" t="s">
        <v>5771</v>
      </c>
      <c r="C1318" s="40" t="s">
        <v>96</v>
      </c>
      <c r="D1318" s="76"/>
      <c r="E1318" s="76"/>
      <c r="F1318" s="76"/>
      <c r="G1318" s="76"/>
    </row>
    <row r="1319" spans="1:7" ht="15.75" hidden="1" customHeight="1">
      <c r="A1319" s="11" t="s">
        <v>5775</v>
      </c>
      <c r="B1319" s="40" t="s">
        <v>5779</v>
      </c>
      <c r="C1319" s="40" t="s">
        <v>138</v>
      </c>
      <c r="D1319" s="76"/>
      <c r="E1319" s="76"/>
      <c r="F1319" s="76"/>
      <c r="G1319" s="76"/>
    </row>
    <row r="1320" spans="1:7" ht="15.75" hidden="1" customHeight="1">
      <c r="A1320" s="11" t="s">
        <v>5780</v>
      </c>
      <c r="B1320" s="40" t="s">
        <v>5784</v>
      </c>
      <c r="C1320" s="40" t="s">
        <v>96</v>
      </c>
      <c r="D1320" s="76"/>
      <c r="E1320" s="76"/>
      <c r="F1320" s="76"/>
      <c r="G1320" s="76"/>
    </row>
    <row r="1321" spans="1:7" ht="15.75" hidden="1" customHeight="1">
      <c r="A1321" s="11" t="s">
        <v>5786</v>
      </c>
      <c r="B1321" s="40" t="s">
        <v>5784</v>
      </c>
      <c r="C1321" s="40" t="s">
        <v>96</v>
      </c>
      <c r="D1321" s="76"/>
      <c r="E1321" s="76"/>
      <c r="F1321" s="76"/>
      <c r="G1321" s="76"/>
    </row>
    <row r="1322" spans="1:7" ht="15.75" hidden="1" customHeight="1">
      <c r="A1322" s="11" t="s">
        <v>5790</v>
      </c>
      <c r="B1322" s="40" t="s">
        <v>5784</v>
      </c>
      <c r="C1322" s="40" t="s">
        <v>96</v>
      </c>
      <c r="D1322" s="76"/>
      <c r="E1322" s="76"/>
      <c r="F1322" s="76"/>
      <c r="G1322" s="76"/>
    </row>
    <row r="1323" spans="1:7" ht="15.75" customHeight="1">
      <c r="A1323" s="11" t="s">
        <v>5795</v>
      </c>
      <c r="B1323" s="40"/>
      <c r="C1323" s="40" t="s">
        <v>403</v>
      </c>
      <c r="D1323" s="76"/>
      <c r="E1323" s="76"/>
      <c r="F1323" s="76"/>
      <c r="G1323" s="76"/>
    </row>
    <row r="1324" spans="1:7" ht="15.75" hidden="1" customHeight="1">
      <c r="A1324" s="11" t="s">
        <v>5801</v>
      </c>
      <c r="B1324" s="40" t="s">
        <v>5784</v>
      </c>
      <c r="C1324" s="40" t="s">
        <v>96</v>
      </c>
      <c r="D1324" s="76"/>
      <c r="E1324" s="76"/>
      <c r="F1324" s="76"/>
      <c r="G1324" s="76"/>
    </row>
    <row r="1325" spans="1:7" ht="15.75" hidden="1" customHeight="1">
      <c r="A1325" s="11" t="s">
        <v>5805</v>
      </c>
      <c r="B1325" s="40" t="s">
        <v>5784</v>
      </c>
      <c r="C1325" s="40" t="s">
        <v>96</v>
      </c>
      <c r="D1325" s="76"/>
      <c r="E1325" s="76"/>
      <c r="F1325" s="76"/>
      <c r="G1325" s="76"/>
    </row>
    <row r="1326" spans="1:7" ht="15.75" hidden="1" customHeight="1">
      <c r="A1326" s="11" t="s">
        <v>5808</v>
      </c>
      <c r="B1326" s="40" t="s">
        <v>5784</v>
      </c>
      <c r="C1326" s="40" t="s">
        <v>96</v>
      </c>
      <c r="D1326" s="76"/>
      <c r="E1326" s="76"/>
      <c r="F1326" s="76"/>
      <c r="G1326" s="76"/>
    </row>
    <row r="1327" spans="1:7" ht="15.75" hidden="1" customHeight="1">
      <c r="A1327" s="11" t="s">
        <v>5812</v>
      </c>
      <c r="B1327" s="40" t="s">
        <v>5784</v>
      </c>
      <c r="C1327" s="40" t="s">
        <v>96</v>
      </c>
      <c r="D1327" s="76"/>
      <c r="E1327" s="76"/>
      <c r="F1327" s="76"/>
      <c r="G1327" s="76"/>
    </row>
    <row r="1328" spans="1:7" ht="15.75" hidden="1" customHeight="1">
      <c r="A1328" s="11" t="s">
        <v>5815</v>
      </c>
      <c r="B1328" s="40" t="s">
        <v>5819</v>
      </c>
      <c r="C1328" s="40" t="s">
        <v>96</v>
      </c>
      <c r="D1328" s="76"/>
      <c r="E1328" s="76"/>
      <c r="F1328" s="76"/>
      <c r="G1328" s="76"/>
    </row>
    <row r="1329" spans="1:7" ht="15.75" hidden="1" customHeight="1">
      <c r="A1329" s="11" t="s">
        <v>686</v>
      </c>
      <c r="B1329" s="40" t="s">
        <v>5784</v>
      </c>
      <c r="C1329" s="40" t="s">
        <v>96</v>
      </c>
      <c r="D1329" s="76"/>
      <c r="E1329" s="76"/>
      <c r="F1329" s="76"/>
      <c r="G1329" s="76"/>
    </row>
    <row r="1330" spans="1:7" ht="15.75" hidden="1" customHeight="1">
      <c r="A1330" s="11" t="s">
        <v>5824</v>
      </c>
      <c r="B1330" s="40" t="s">
        <v>5784</v>
      </c>
      <c r="C1330" s="40" t="s">
        <v>96</v>
      </c>
      <c r="D1330" s="76"/>
      <c r="E1330" s="76"/>
      <c r="F1330" s="76"/>
      <c r="G1330" s="76"/>
    </row>
    <row r="1331" spans="1:7" ht="15.75" hidden="1" customHeight="1">
      <c r="A1331" s="11" t="s">
        <v>5828</v>
      </c>
      <c r="B1331" s="40" t="s">
        <v>5784</v>
      </c>
      <c r="C1331" s="40" t="s">
        <v>96</v>
      </c>
      <c r="D1331" s="76"/>
      <c r="E1331" s="76"/>
      <c r="F1331" s="76"/>
      <c r="G1331" s="76"/>
    </row>
    <row r="1332" spans="1:7" ht="15.75" customHeight="1">
      <c r="A1332" s="11" t="s">
        <v>5832</v>
      </c>
      <c r="B1332" s="40"/>
      <c r="C1332" s="40" t="s">
        <v>403</v>
      </c>
      <c r="D1332" s="76"/>
      <c r="E1332" s="76"/>
      <c r="F1332" s="76"/>
      <c r="G1332" s="76"/>
    </row>
    <row r="1333" spans="1:7" ht="15.75" hidden="1" customHeight="1">
      <c r="A1333" s="11" t="s">
        <v>5837</v>
      </c>
      <c r="B1333" s="40" t="s">
        <v>5730</v>
      </c>
      <c r="C1333" s="40" t="s">
        <v>96</v>
      </c>
      <c r="D1333" s="76"/>
      <c r="E1333" s="76"/>
      <c r="F1333" s="76"/>
      <c r="G1333" s="76"/>
    </row>
    <row r="1334" spans="1:7" ht="15.75" hidden="1" customHeight="1">
      <c r="A1334" s="11" t="s">
        <v>5841</v>
      </c>
      <c r="B1334" s="116" t="s">
        <v>5844</v>
      </c>
      <c r="C1334" s="40" t="s">
        <v>96</v>
      </c>
      <c r="D1334" s="76"/>
      <c r="E1334" s="76"/>
      <c r="F1334" s="76"/>
      <c r="G1334" s="76"/>
    </row>
    <row r="1335" spans="1:7" ht="15.75" hidden="1" customHeight="1">
      <c r="A1335" s="11" t="s">
        <v>5845</v>
      </c>
      <c r="B1335" s="40" t="s">
        <v>5730</v>
      </c>
      <c r="C1335" s="40" t="s">
        <v>96</v>
      </c>
      <c r="D1335" s="76"/>
      <c r="E1335" s="76"/>
      <c r="F1335" s="76"/>
      <c r="G1335" s="76"/>
    </row>
    <row r="1336" spans="1:7" ht="15.75" hidden="1" customHeight="1">
      <c r="A1336" s="11" t="s">
        <v>5849</v>
      </c>
      <c r="B1336" s="40" t="s">
        <v>5730</v>
      </c>
      <c r="C1336" s="40" t="s">
        <v>96</v>
      </c>
      <c r="D1336" s="76"/>
      <c r="E1336" s="76"/>
      <c r="F1336" s="76"/>
      <c r="G1336" s="76"/>
    </row>
    <row r="1337" spans="1:7" ht="15.75" hidden="1" customHeight="1">
      <c r="A1337" s="11" t="s">
        <v>5853</v>
      </c>
      <c r="B1337" s="40" t="s">
        <v>5730</v>
      </c>
      <c r="C1337" s="40" t="s">
        <v>96</v>
      </c>
      <c r="D1337" s="76"/>
      <c r="E1337" s="76"/>
      <c r="F1337" s="76"/>
      <c r="G1337" s="76"/>
    </row>
    <row r="1338" spans="1:7" ht="15.75" hidden="1" customHeight="1">
      <c r="A1338" s="11" t="s">
        <v>5857</v>
      </c>
      <c r="B1338" s="40" t="s">
        <v>5861</v>
      </c>
      <c r="C1338" s="40" t="s">
        <v>138</v>
      </c>
      <c r="D1338" s="76"/>
      <c r="E1338" s="76"/>
      <c r="F1338" s="76"/>
      <c r="G1338" s="76"/>
    </row>
    <row r="1339" spans="1:7" ht="15.75" customHeight="1">
      <c r="A1339" s="11" t="s">
        <v>853</v>
      </c>
      <c r="B1339" s="2045" t="s">
        <v>9513</v>
      </c>
      <c r="C1339" s="90" t="s">
        <v>505</v>
      </c>
      <c r="D1339" s="76"/>
      <c r="E1339" s="76"/>
      <c r="F1339" s="76"/>
      <c r="G1339" s="76"/>
    </row>
    <row r="1340" spans="1:7" ht="15.75" hidden="1" customHeight="1">
      <c r="A1340" s="11" t="s">
        <v>5867</v>
      </c>
      <c r="B1340" s="40" t="s">
        <v>5730</v>
      </c>
      <c r="C1340" s="40" t="s">
        <v>96</v>
      </c>
      <c r="D1340" s="76"/>
      <c r="E1340" s="76"/>
      <c r="F1340" s="76"/>
      <c r="G1340" s="76"/>
    </row>
    <row r="1341" spans="1:7" ht="15.75" customHeight="1">
      <c r="A1341" s="11" t="s">
        <v>5871</v>
      </c>
      <c r="B1341" s="40"/>
      <c r="C1341" s="40" t="s">
        <v>65</v>
      </c>
      <c r="D1341" s="76"/>
      <c r="E1341" s="76"/>
      <c r="F1341" s="76"/>
      <c r="G1341" s="76"/>
    </row>
    <row r="1342" spans="1:7" ht="15.75" customHeight="1">
      <c r="A1342" s="11" t="s">
        <v>5877</v>
      </c>
      <c r="B1342" s="40"/>
      <c r="C1342" s="40" t="s">
        <v>65</v>
      </c>
      <c r="D1342" s="76"/>
      <c r="E1342" s="76"/>
      <c r="F1342" s="76"/>
      <c r="G1342" s="76"/>
    </row>
    <row r="1343" spans="1:7" ht="15.75" customHeight="1">
      <c r="A1343" s="11" t="s">
        <v>5882</v>
      </c>
      <c r="B1343" s="40"/>
      <c r="C1343" s="40" t="s">
        <v>65</v>
      </c>
      <c r="D1343" s="76"/>
      <c r="E1343" s="76"/>
      <c r="F1343" s="76"/>
      <c r="G1343" s="76"/>
    </row>
    <row r="1344" spans="1:7" ht="15.75" hidden="1" customHeight="1">
      <c r="A1344" s="11" t="s">
        <v>5887</v>
      </c>
      <c r="B1344" s="40" t="s">
        <v>5730</v>
      </c>
      <c r="C1344" s="40" t="s">
        <v>138</v>
      </c>
      <c r="D1344" s="76"/>
      <c r="E1344" s="76"/>
      <c r="F1344" s="76"/>
      <c r="G1344" s="76"/>
    </row>
    <row r="1345" spans="1:7" ht="15.75" hidden="1" customHeight="1">
      <c r="A1345" s="11" t="s">
        <v>5892</v>
      </c>
      <c r="B1345" s="40" t="s">
        <v>5730</v>
      </c>
      <c r="C1345" s="40" t="s">
        <v>138</v>
      </c>
      <c r="D1345" s="76"/>
      <c r="E1345" s="76"/>
      <c r="F1345" s="76"/>
      <c r="G1345" s="76"/>
    </row>
    <row r="1346" spans="1:7" ht="15.75" hidden="1" customHeight="1">
      <c r="A1346" s="11" t="s">
        <v>5895</v>
      </c>
      <c r="B1346" s="40" t="s">
        <v>5730</v>
      </c>
      <c r="C1346" s="13" t="s">
        <v>101</v>
      </c>
      <c r="D1346" s="76"/>
      <c r="E1346" s="76"/>
      <c r="F1346" s="76"/>
      <c r="G1346" s="76"/>
    </row>
    <row r="1347" spans="1:7" ht="15.75" customHeight="1">
      <c r="A1347" s="11" t="s">
        <v>5899</v>
      </c>
      <c r="B1347" s="40"/>
      <c r="C1347" s="40" t="s">
        <v>65</v>
      </c>
      <c r="D1347" s="76"/>
      <c r="E1347" s="76"/>
      <c r="F1347" s="76"/>
      <c r="G1347" s="76"/>
    </row>
    <row r="1348" spans="1:7" ht="15.75" customHeight="1">
      <c r="A1348" s="11" t="s">
        <v>5905</v>
      </c>
      <c r="B1348" s="116"/>
      <c r="C1348" s="40" t="s">
        <v>65</v>
      </c>
      <c r="D1348" s="76"/>
      <c r="E1348" s="76"/>
      <c r="F1348" s="76"/>
      <c r="G1348" s="76"/>
    </row>
    <row r="1349" spans="1:7" ht="15.75" customHeight="1">
      <c r="A1349" s="11" t="s">
        <v>5910</v>
      </c>
      <c r="B1349" s="116"/>
      <c r="C1349" s="40" t="s">
        <v>65</v>
      </c>
      <c r="D1349" s="76"/>
      <c r="E1349" s="76"/>
      <c r="F1349" s="76"/>
      <c r="G1349" s="76"/>
    </row>
    <row r="1350" spans="1:7" ht="15.75" customHeight="1">
      <c r="A1350" s="11" t="s">
        <v>5915</v>
      </c>
      <c r="B1350" s="116"/>
      <c r="C1350" s="40" t="s">
        <v>65</v>
      </c>
      <c r="D1350" s="76"/>
      <c r="E1350" s="76"/>
      <c r="F1350" s="76"/>
      <c r="G1350" s="76"/>
    </row>
    <row r="1351" spans="1:7" ht="15.75" customHeight="1">
      <c r="A1351" s="11" t="s">
        <v>5918</v>
      </c>
      <c r="B1351" s="116"/>
      <c r="C1351" s="40" t="s">
        <v>65</v>
      </c>
      <c r="D1351" s="76"/>
      <c r="E1351" s="76"/>
      <c r="F1351" s="76"/>
      <c r="G1351" s="76"/>
    </row>
    <row r="1352" spans="1:7" ht="15.75" customHeight="1">
      <c r="A1352" s="11" t="s">
        <v>5921</v>
      </c>
      <c r="B1352" s="116"/>
      <c r="C1352" s="40" t="s">
        <v>65</v>
      </c>
      <c r="D1352" s="76"/>
      <c r="E1352" s="76"/>
      <c r="F1352" s="76"/>
      <c r="G1352" s="76"/>
    </row>
    <row r="1353" spans="1:7" ht="15.75" customHeight="1">
      <c r="A1353" s="11" t="s">
        <v>5925</v>
      </c>
      <c r="B1353" s="116"/>
      <c r="C1353" s="40" t="s">
        <v>65</v>
      </c>
      <c r="D1353" s="76"/>
      <c r="E1353" s="76"/>
      <c r="F1353" s="76"/>
      <c r="G1353" s="76"/>
    </row>
    <row r="1354" spans="1:7" ht="15.75" customHeight="1">
      <c r="A1354" s="11" t="s">
        <v>5928</v>
      </c>
      <c r="B1354" s="116"/>
      <c r="C1354" s="40" t="s">
        <v>65</v>
      </c>
      <c r="D1354" s="76"/>
      <c r="E1354" s="76"/>
      <c r="F1354" s="76"/>
      <c r="G1354" s="76"/>
    </row>
    <row r="1355" spans="1:7" ht="15.75" customHeight="1">
      <c r="A1355" s="11" t="s">
        <v>5931</v>
      </c>
      <c r="B1355" s="116"/>
      <c r="C1355" s="40" t="s">
        <v>65</v>
      </c>
      <c r="D1355" s="76"/>
      <c r="E1355" s="76"/>
      <c r="F1355" s="76"/>
      <c r="G1355" s="76"/>
    </row>
    <row r="1356" spans="1:7" ht="15.75" customHeight="1">
      <c r="A1356" s="11" t="s">
        <v>5934</v>
      </c>
      <c r="B1356" s="116"/>
      <c r="C1356" s="40" t="s">
        <v>65</v>
      </c>
      <c r="D1356" s="76"/>
      <c r="E1356" s="76"/>
      <c r="F1356" s="76"/>
      <c r="G1356" s="76"/>
    </row>
    <row r="1357" spans="1:7" ht="15.75" customHeight="1">
      <c r="A1357" s="11" t="s">
        <v>5937</v>
      </c>
      <c r="B1357" s="116"/>
      <c r="C1357" s="40" t="s">
        <v>65</v>
      </c>
      <c r="D1357" s="76"/>
      <c r="E1357" s="76"/>
      <c r="F1357" s="76"/>
      <c r="G1357" s="76"/>
    </row>
    <row r="1358" spans="1:7" ht="15.75" customHeight="1">
      <c r="A1358" s="11" t="s">
        <v>5942</v>
      </c>
      <c r="B1358" s="116"/>
      <c r="C1358" s="40" t="s">
        <v>65</v>
      </c>
      <c r="D1358" s="76"/>
      <c r="E1358" s="76"/>
      <c r="F1358" s="76"/>
      <c r="G1358" s="76"/>
    </row>
    <row r="1359" spans="1:7" ht="15.75" customHeight="1">
      <c r="A1359" s="11" t="s">
        <v>5946</v>
      </c>
      <c r="B1359" s="116"/>
      <c r="C1359" s="40" t="s">
        <v>65</v>
      </c>
      <c r="D1359" s="76"/>
      <c r="E1359" s="76"/>
      <c r="F1359" s="76"/>
      <c r="G1359" s="76"/>
    </row>
    <row r="1360" spans="1:7" ht="15.75" customHeight="1">
      <c r="A1360" s="11" t="s">
        <v>5951</v>
      </c>
      <c r="B1360" s="116"/>
      <c r="C1360" s="40" t="s">
        <v>65</v>
      </c>
      <c r="D1360" s="76"/>
      <c r="E1360" s="76"/>
      <c r="F1360" s="76"/>
      <c r="G1360" s="76"/>
    </row>
    <row r="1361" spans="1:7" ht="15.75" customHeight="1">
      <c r="A1361" s="11" t="s">
        <v>5955</v>
      </c>
      <c r="B1361" s="116"/>
      <c r="C1361" s="40" t="s">
        <v>65</v>
      </c>
      <c r="D1361" s="76"/>
      <c r="E1361" s="76"/>
      <c r="F1361" s="76"/>
      <c r="G1361" s="76"/>
    </row>
    <row r="1362" spans="1:7" ht="15.75" customHeight="1">
      <c r="A1362" s="11" t="s">
        <v>5960</v>
      </c>
      <c r="B1362" s="40"/>
      <c r="C1362" s="40" t="s">
        <v>65</v>
      </c>
      <c r="D1362" s="76"/>
      <c r="E1362" s="76"/>
      <c r="F1362" s="76"/>
      <c r="G1362" s="76"/>
    </row>
    <row r="1363" spans="1:7" ht="15.75" customHeight="1">
      <c r="A1363" s="11" t="s">
        <v>5966</v>
      </c>
      <c r="B1363" s="40"/>
      <c r="C1363" s="40" t="s">
        <v>65</v>
      </c>
      <c r="D1363" s="76"/>
      <c r="E1363" s="76"/>
      <c r="F1363" s="76"/>
      <c r="G1363" s="76"/>
    </row>
    <row r="1364" spans="1:7" ht="15.75" customHeight="1">
      <c r="A1364" s="11" t="s">
        <v>5969</v>
      </c>
      <c r="B1364" s="40"/>
      <c r="C1364" s="40" t="s">
        <v>65</v>
      </c>
      <c r="D1364" s="76"/>
      <c r="E1364" s="76"/>
      <c r="F1364" s="76"/>
      <c r="G1364" s="76"/>
    </row>
    <row r="1365" spans="1:7" ht="15.75" customHeight="1">
      <c r="A1365" s="11" t="s">
        <v>5975</v>
      </c>
      <c r="B1365" s="40"/>
      <c r="C1365" s="40" t="s">
        <v>65</v>
      </c>
      <c r="D1365" s="76"/>
      <c r="E1365" s="76"/>
      <c r="F1365" s="76"/>
      <c r="G1365" s="76"/>
    </row>
    <row r="1366" spans="1:7" ht="15.75" customHeight="1">
      <c r="A1366" s="11" t="s">
        <v>5978</v>
      </c>
      <c r="B1366" s="40"/>
      <c r="C1366" s="40" t="s">
        <v>65</v>
      </c>
      <c r="D1366" s="76"/>
      <c r="E1366" s="76"/>
      <c r="F1366" s="76"/>
      <c r="G1366" s="76"/>
    </row>
    <row r="1367" spans="1:7" ht="15.75" customHeight="1">
      <c r="A1367" s="11" t="s">
        <v>5981</v>
      </c>
      <c r="B1367" s="40"/>
      <c r="C1367" s="40" t="s">
        <v>65</v>
      </c>
      <c r="D1367" s="76"/>
      <c r="E1367" s="76"/>
      <c r="F1367" s="76"/>
      <c r="G1367" s="76"/>
    </row>
    <row r="1368" spans="1:7" ht="15.75" customHeight="1">
      <c r="A1368" s="11" t="s">
        <v>5984</v>
      </c>
      <c r="B1368" s="40"/>
      <c r="C1368" s="40" t="s">
        <v>65</v>
      </c>
      <c r="D1368" s="76"/>
      <c r="E1368" s="76"/>
      <c r="F1368" s="76"/>
      <c r="G1368" s="76"/>
    </row>
    <row r="1369" spans="1:7" ht="15.75" customHeight="1">
      <c r="A1369" s="11" t="s">
        <v>965</v>
      </c>
      <c r="B1369" s="40"/>
      <c r="C1369" s="40" t="s">
        <v>65</v>
      </c>
      <c r="D1369" s="76"/>
      <c r="E1369" s="76"/>
      <c r="F1369" s="76"/>
      <c r="G1369" s="76"/>
    </row>
    <row r="1370" spans="1:7" ht="15.75" customHeight="1">
      <c r="A1370" s="11" t="s">
        <v>5989</v>
      </c>
      <c r="B1370" s="40"/>
      <c r="C1370" s="40" t="s">
        <v>65</v>
      </c>
      <c r="D1370" s="76"/>
      <c r="E1370" s="76"/>
      <c r="F1370" s="76"/>
      <c r="G1370" s="76"/>
    </row>
    <row r="1371" spans="1:7" ht="15.75" customHeight="1">
      <c r="A1371" s="11" t="s">
        <v>5993</v>
      </c>
      <c r="B1371" s="40"/>
      <c r="C1371" s="40" t="s">
        <v>65</v>
      </c>
      <c r="D1371" s="76"/>
      <c r="E1371" s="76"/>
      <c r="F1371" s="76"/>
      <c r="G1371" s="76"/>
    </row>
    <row r="1372" spans="1:7" ht="15.75" customHeight="1">
      <c r="A1372" s="11" t="s">
        <v>5996</v>
      </c>
      <c r="B1372" s="40"/>
      <c r="C1372" s="40" t="s">
        <v>65</v>
      </c>
      <c r="D1372" s="76"/>
      <c r="E1372" s="76"/>
      <c r="F1372" s="76"/>
      <c r="G1372" s="76"/>
    </row>
    <row r="1373" spans="1:7" ht="15.75" customHeight="1">
      <c r="A1373" s="11" t="s">
        <v>6000</v>
      </c>
      <c r="B1373" s="40"/>
      <c r="C1373" s="40" t="s">
        <v>65</v>
      </c>
      <c r="D1373" s="76"/>
      <c r="E1373" s="76"/>
      <c r="F1373" s="76"/>
      <c r="G1373" s="76"/>
    </row>
    <row r="1374" spans="1:7" ht="15.75" customHeight="1">
      <c r="A1374" s="11" t="s">
        <v>6003</v>
      </c>
      <c r="B1374" s="40"/>
      <c r="C1374" s="40" t="s">
        <v>65</v>
      </c>
      <c r="D1374" s="76"/>
      <c r="E1374" s="76"/>
      <c r="F1374" s="76"/>
      <c r="G1374" s="76"/>
    </row>
    <row r="1375" spans="1:7" ht="15.75" customHeight="1">
      <c r="A1375" s="11" t="s">
        <v>6006</v>
      </c>
      <c r="B1375" s="40"/>
      <c r="C1375" s="40" t="s">
        <v>65</v>
      </c>
      <c r="D1375" s="76"/>
      <c r="E1375" s="76"/>
      <c r="F1375" s="76"/>
      <c r="G1375" s="76"/>
    </row>
    <row r="1376" spans="1:7" ht="15.75" customHeight="1">
      <c r="A1376" s="11" t="s">
        <v>6009</v>
      </c>
      <c r="B1376" s="40"/>
      <c r="C1376" s="40" t="s">
        <v>65</v>
      </c>
      <c r="D1376" s="76"/>
      <c r="E1376" s="76"/>
      <c r="F1376" s="76"/>
      <c r="G1376" s="76"/>
    </row>
    <row r="1377" spans="1:7" ht="15.75" customHeight="1">
      <c r="A1377" s="11" t="s">
        <v>6012</v>
      </c>
      <c r="B1377" s="40"/>
      <c r="C1377" s="40" t="s">
        <v>65</v>
      </c>
      <c r="D1377" s="76"/>
      <c r="E1377" s="76"/>
      <c r="F1377" s="76"/>
      <c r="G1377" s="76"/>
    </row>
    <row r="1378" spans="1:7" ht="15.75" customHeight="1">
      <c r="A1378" s="11" t="s">
        <v>6015</v>
      </c>
      <c r="B1378" s="40"/>
      <c r="C1378" s="40" t="s">
        <v>65</v>
      </c>
      <c r="D1378" s="76"/>
      <c r="E1378" s="76"/>
      <c r="F1378" s="76"/>
      <c r="G1378" s="76"/>
    </row>
    <row r="1379" spans="1:7" ht="15.75" customHeight="1">
      <c r="A1379" s="11" t="s">
        <v>6017</v>
      </c>
      <c r="B1379" s="40"/>
      <c r="C1379" s="40" t="s">
        <v>65</v>
      </c>
      <c r="D1379" s="76"/>
      <c r="E1379" s="76"/>
      <c r="F1379" s="76"/>
      <c r="G1379" s="76"/>
    </row>
    <row r="1380" spans="1:7" ht="15.75" customHeight="1">
      <c r="A1380" s="11" t="s">
        <v>6020</v>
      </c>
      <c r="B1380" s="40"/>
      <c r="C1380" s="40" t="s">
        <v>65</v>
      </c>
      <c r="D1380" s="76"/>
      <c r="E1380" s="76"/>
      <c r="F1380" s="76"/>
      <c r="G1380" s="76"/>
    </row>
    <row r="1381" spans="1:7" ht="15.75" customHeight="1">
      <c r="A1381" s="11" t="s">
        <v>6025</v>
      </c>
      <c r="B1381" s="40"/>
      <c r="C1381" s="40" t="s">
        <v>65</v>
      </c>
      <c r="D1381" s="76"/>
      <c r="E1381" s="76"/>
      <c r="F1381" s="76"/>
      <c r="G1381" s="76"/>
    </row>
    <row r="1382" spans="1:7" ht="15.75" customHeight="1">
      <c r="A1382" s="11" t="s">
        <v>6028</v>
      </c>
      <c r="B1382" s="40"/>
      <c r="C1382" s="40" t="s">
        <v>65</v>
      </c>
      <c r="D1382" s="76"/>
      <c r="E1382" s="76"/>
      <c r="F1382" s="76"/>
      <c r="G1382" s="76"/>
    </row>
    <row r="1383" spans="1:7" ht="15.75" customHeight="1">
      <c r="A1383" s="11" t="s">
        <v>6030</v>
      </c>
      <c r="B1383" s="40"/>
      <c r="C1383" s="40" t="s">
        <v>65</v>
      </c>
      <c r="D1383" s="76"/>
      <c r="E1383" s="76"/>
      <c r="F1383" s="76"/>
      <c r="G1383" s="76"/>
    </row>
    <row r="1384" spans="1:7" ht="15.75" customHeight="1">
      <c r="A1384" s="11" t="s">
        <v>6032</v>
      </c>
      <c r="B1384" s="40"/>
      <c r="C1384" s="40" t="s">
        <v>65</v>
      </c>
      <c r="D1384" s="76"/>
      <c r="E1384" s="76"/>
      <c r="F1384" s="76"/>
      <c r="G1384" s="76"/>
    </row>
    <row r="1385" spans="1:7" ht="15.75" customHeight="1">
      <c r="A1385" s="11" t="s">
        <v>6034</v>
      </c>
      <c r="B1385" s="40"/>
      <c r="C1385" s="40" t="s">
        <v>65</v>
      </c>
      <c r="D1385" s="76"/>
      <c r="E1385" s="76"/>
      <c r="F1385" s="76"/>
      <c r="G1385" s="76"/>
    </row>
    <row r="1386" spans="1:7" ht="15.75" customHeight="1">
      <c r="A1386" s="11" t="s">
        <v>6037</v>
      </c>
      <c r="B1386" s="40"/>
      <c r="C1386" s="40" t="s">
        <v>65</v>
      </c>
      <c r="D1386" s="76"/>
      <c r="E1386" s="76"/>
      <c r="F1386" s="76"/>
      <c r="G1386" s="76"/>
    </row>
    <row r="1387" spans="1:7" ht="15.75" customHeight="1">
      <c r="A1387" s="11" t="s">
        <v>6040</v>
      </c>
      <c r="B1387" s="40"/>
      <c r="C1387" s="40" t="s">
        <v>65</v>
      </c>
      <c r="D1387" s="76"/>
      <c r="E1387" s="76"/>
      <c r="F1387" s="76"/>
      <c r="G1387" s="76"/>
    </row>
    <row r="1388" spans="1:7" ht="15.75" customHeight="1">
      <c r="A1388" s="11" t="s">
        <v>6043</v>
      </c>
      <c r="B1388" s="40"/>
      <c r="C1388" s="40" t="s">
        <v>65</v>
      </c>
      <c r="D1388" s="76"/>
      <c r="E1388" s="76"/>
      <c r="F1388" s="76"/>
      <c r="G1388" s="76"/>
    </row>
    <row r="1389" spans="1:7" ht="15.75" customHeight="1">
      <c r="A1389" s="11" t="s">
        <v>6046</v>
      </c>
      <c r="B1389" s="40"/>
      <c r="C1389" s="40" t="s">
        <v>65</v>
      </c>
      <c r="D1389" s="76"/>
      <c r="E1389" s="76"/>
      <c r="F1389" s="76"/>
      <c r="G1389" s="76"/>
    </row>
    <row r="1390" spans="1:7" ht="15.75" customHeight="1">
      <c r="A1390" s="11" t="s">
        <v>6049</v>
      </c>
      <c r="B1390" s="40"/>
      <c r="C1390" s="40" t="s">
        <v>65</v>
      </c>
      <c r="D1390" s="76"/>
      <c r="E1390" s="76"/>
      <c r="F1390" s="76"/>
      <c r="G1390" s="76"/>
    </row>
    <row r="1391" spans="1:7" ht="15.75" customHeight="1">
      <c r="A1391" s="11" t="s">
        <v>6051</v>
      </c>
      <c r="B1391" s="40"/>
      <c r="C1391" s="40" t="s">
        <v>65</v>
      </c>
      <c r="D1391" s="76"/>
      <c r="E1391" s="76"/>
      <c r="F1391" s="76"/>
      <c r="G1391" s="76"/>
    </row>
    <row r="1392" spans="1:7" ht="15.75" customHeight="1">
      <c r="A1392" s="11" t="s">
        <v>6053</v>
      </c>
      <c r="B1392" s="40"/>
      <c r="C1392" s="40" t="s">
        <v>65</v>
      </c>
      <c r="D1392" s="76"/>
      <c r="E1392" s="76"/>
      <c r="F1392" s="76"/>
      <c r="G1392" s="76"/>
    </row>
    <row r="1393" spans="1:7" ht="15.75" customHeight="1">
      <c r="A1393" s="11" t="s">
        <v>6056</v>
      </c>
      <c r="B1393" s="40"/>
      <c r="C1393" s="40" t="s">
        <v>65</v>
      </c>
      <c r="D1393" s="76"/>
      <c r="E1393" s="76"/>
      <c r="F1393" s="76"/>
      <c r="G1393" s="76"/>
    </row>
    <row r="1394" spans="1:7" ht="15.75" customHeight="1">
      <c r="A1394" s="11" t="s">
        <v>6062</v>
      </c>
      <c r="B1394" s="40"/>
      <c r="C1394" s="40" t="s">
        <v>65</v>
      </c>
      <c r="D1394" s="76"/>
      <c r="E1394" s="76"/>
      <c r="F1394" s="76"/>
      <c r="G1394" s="76"/>
    </row>
    <row r="1395" spans="1:7" ht="15.75" customHeight="1">
      <c r="A1395" s="11" t="s">
        <v>6064</v>
      </c>
      <c r="B1395" s="40"/>
      <c r="C1395" s="40" t="s">
        <v>65</v>
      </c>
      <c r="D1395" s="76"/>
      <c r="E1395" s="76"/>
      <c r="F1395" s="76"/>
      <c r="G1395" s="76"/>
    </row>
    <row r="1396" spans="1:7" ht="15.75" customHeight="1">
      <c r="A1396" s="11" t="s">
        <v>6067</v>
      </c>
      <c r="B1396" s="40"/>
      <c r="C1396" s="40" t="s">
        <v>65</v>
      </c>
      <c r="D1396" s="76"/>
      <c r="E1396" s="76"/>
      <c r="F1396" s="76"/>
      <c r="G1396" s="76"/>
    </row>
    <row r="1397" spans="1:7" ht="15.75" customHeight="1">
      <c r="A1397" s="11" t="s">
        <v>6069</v>
      </c>
      <c r="B1397" s="40"/>
      <c r="C1397" s="40" t="s">
        <v>65</v>
      </c>
      <c r="D1397" s="76"/>
      <c r="E1397" s="76"/>
      <c r="F1397" s="76"/>
      <c r="G1397" s="76"/>
    </row>
    <row r="1398" spans="1:7" ht="15.75" customHeight="1">
      <c r="A1398" s="11" t="s">
        <v>6071</v>
      </c>
      <c r="B1398" s="40"/>
      <c r="C1398" s="40" t="s">
        <v>65</v>
      </c>
      <c r="D1398" s="76"/>
      <c r="E1398" s="76"/>
      <c r="F1398" s="76"/>
      <c r="G1398" s="76"/>
    </row>
    <row r="1399" spans="1:7" ht="15.75" customHeight="1">
      <c r="A1399" s="11" t="s">
        <v>6073</v>
      </c>
      <c r="B1399" s="40"/>
      <c r="C1399" s="40" t="s">
        <v>65</v>
      </c>
      <c r="D1399" s="76"/>
      <c r="E1399" s="76"/>
      <c r="F1399" s="76"/>
      <c r="G1399" s="76"/>
    </row>
    <row r="1400" spans="1:7" ht="15.75" customHeight="1">
      <c r="A1400" s="11" t="s">
        <v>6077</v>
      </c>
      <c r="B1400" s="40"/>
      <c r="C1400" s="40" t="s">
        <v>65</v>
      </c>
      <c r="D1400" s="76"/>
      <c r="E1400" s="76"/>
      <c r="F1400" s="76"/>
      <c r="G1400" s="76"/>
    </row>
    <row r="1401" spans="1:7" ht="15.75" customHeight="1">
      <c r="A1401" s="11" t="s">
        <v>6082</v>
      </c>
      <c r="B1401" s="40"/>
      <c r="C1401" s="40" t="s">
        <v>65</v>
      </c>
      <c r="D1401" s="76"/>
      <c r="E1401" s="76"/>
      <c r="F1401" s="76"/>
      <c r="G1401" s="76"/>
    </row>
    <row r="1402" spans="1:7" ht="15.75" customHeight="1">
      <c r="A1402" s="11" t="s">
        <v>6087</v>
      </c>
      <c r="B1402" s="40"/>
      <c r="C1402" s="40" t="s">
        <v>65</v>
      </c>
      <c r="D1402" s="76"/>
      <c r="E1402" s="76"/>
      <c r="F1402" s="76"/>
      <c r="G1402" s="76"/>
    </row>
    <row r="1403" spans="1:7" ht="15.75" customHeight="1">
      <c r="A1403" s="11" t="s">
        <v>6091</v>
      </c>
      <c r="B1403" s="40"/>
      <c r="C1403" s="40" t="s">
        <v>65</v>
      </c>
      <c r="D1403" s="76"/>
      <c r="E1403" s="76"/>
      <c r="F1403" s="76"/>
      <c r="G1403" s="76"/>
    </row>
    <row r="1404" spans="1:7" ht="15.75" customHeight="1">
      <c r="A1404" s="11" t="s">
        <v>1016</v>
      </c>
      <c r="B1404" s="40"/>
      <c r="C1404" s="40" t="s">
        <v>65</v>
      </c>
      <c r="D1404" s="76"/>
      <c r="E1404" s="76"/>
      <c r="F1404" s="76"/>
      <c r="G1404" s="76"/>
    </row>
    <row r="1405" spans="1:7" ht="15.75" customHeight="1">
      <c r="A1405" s="11" t="s">
        <v>6099</v>
      </c>
      <c r="B1405" s="40"/>
      <c r="C1405" s="40" t="s">
        <v>65</v>
      </c>
      <c r="D1405" s="76"/>
      <c r="E1405" s="76"/>
      <c r="F1405" s="76"/>
      <c r="G1405" s="76"/>
    </row>
    <row r="1406" spans="1:7" ht="15.75" customHeight="1">
      <c r="A1406" s="11" t="s">
        <v>6103</v>
      </c>
      <c r="B1406" s="40"/>
      <c r="C1406" s="40" t="s">
        <v>65</v>
      </c>
      <c r="D1406" s="76"/>
      <c r="E1406" s="76"/>
      <c r="F1406" s="76"/>
      <c r="G1406" s="76"/>
    </row>
    <row r="1407" spans="1:7" ht="15.75" customHeight="1">
      <c r="A1407" s="11" t="s">
        <v>6108</v>
      </c>
      <c r="B1407" s="40"/>
      <c r="C1407" s="40" t="s">
        <v>65</v>
      </c>
      <c r="D1407" s="76"/>
      <c r="E1407" s="76"/>
      <c r="F1407" s="76"/>
      <c r="G1407" s="76"/>
    </row>
    <row r="1408" spans="1:7" ht="15.75" customHeight="1">
      <c r="A1408" s="11" t="s">
        <v>6112</v>
      </c>
      <c r="B1408" s="40"/>
      <c r="C1408" s="40" t="s">
        <v>65</v>
      </c>
      <c r="D1408" s="76"/>
      <c r="E1408" s="76"/>
      <c r="F1408" s="76"/>
      <c r="G1408" s="76"/>
    </row>
    <row r="1409" spans="1:7" ht="15.75" customHeight="1">
      <c r="A1409" s="11" t="s">
        <v>6116</v>
      </c>
      <c r="B1409" s="40"/>
      <c r="C1409" s="40" t="s">
        <v>65</v>
      </c>
      <c r="D1409" s="76"/>
      <c r="E1409" s="76"/>
      <c r="F1409" s="76"/>
      <c r="G1409" s="76"/>
    </row>
    <row r="1410" spans="1:7" ht="15.75" customHeight="1">
      <c r="A1410" s="11" t="s">
        <v>6121</v>
      </c>
      <c r="B1410" s="40"/>
      <c r="C1410" s="40" t="s">
        <v>65</v>
      </c>
      <c r="D1410" s="76"/>
      <c r="E1410" s="76"/>
      <c r="F1410" s="76"/>
      <c r="G1410" s="76"/>
    </row>
    <row r="1411" spans="1:7" ht="15.75" customHeight="1">
      <c r="A1411" s="11" t="s">
        <v>6125</v>
      </c>
      <c r="B1411" s="40"/>
      <c r="C1411" s="40" t="s">
        <v>65</v>
      </c>
      <c r="D1411" s="76"/>
      <c r="E1411" s="76"/>
      <c r="F1411" s="76"/>
      <c r="G1411" s="76"/>
    </row>
    <row r="1412" spans="1:7" ht="15.75" customHeight="1">
      <c r="A1412" s="11" t="s">
        <v>6129</v>
      </c>
      <c r="B1412" s="40"/>
      <c r="C1412" s="40" t="s">
        <v>65</v>
      </c>
      <c r="D1412" s="76"/>
      <c r="E1412" s="76"/>
      <c r="F1412" s="76"/>
      <c r="G1412" s="76"/>
    </row>
    <row r="1413" spans="1:7" ht="15.75" customHeight="1">
      <c r="A1413" s="11" t="s">
        <v>6130</v>
      </c>
      <c r="B1413" s="187"/>
      <c r="C1413" s="40" t="s">
        <v>65</v>
      </c>
      <c r="D1413" s="76"/>
      <c r="E1413" s="76"/>
      <c r="F1413" s="76"/>
      <c r="G1413" s="76"/>
    </row>
    <row r="1414" spans="1:7" ht="15.75" customHeight="1">
      <c r="A1414" s="11" t="s">
        <v>6136</v>
      </c>
      <c r="B1414" s="187"/>
      <c r="C1414" s="40" t="s">
        <v>65</v>
      </c>
      <c r="D1414" s="76"/>
      <c r="E1414" s="76"/>
      <c r="F1414" s="76"/>
      <c r="G1414" s="76"/>
    </row>
    <row r="1415" spans="1:7" ht="15.75" customHeight="1">
      <c r="A1415" s="11" t="s">
        <v>6138</v>
      </c>
      <c r="B1415" s="40"/>
      <c r="C1415" s="40" t="s">
        <v>65</v>
      </c>
      <c r="D1415" s="76"/>
      <c r="E1415" s="76"/>
      <c r="F1415" s="76"/>
      <c r="G1415" s="76"/>
    </row>
    <row r="1416" spans="1:7" ht="15.75" customHeight="1">
      <c r="A1416" s="11" t="s">
        <v>6142</v>
      </c>
      <c r="B1416" s="40"/>
      <c r="C1416" s="40" t="s">
        <v>65</v>
      </c>
      <c r="D1416" s="76"/>
      <c r="E1416" s="76"/>
      <c r="F1416" s="76"/>
      <c r="G1416" s="76"/>
    </row>
    <row r="1417" spans="1:7" ht="15.75" customHeight="1">
      <c r="A1417" s="11" t="s">
        <v>6146</v>
      </c>
      <c r="B1417" s="40"/>
      <c r="C1417" s="40" t="s">
        <v>65</v>
      </c>
      <c r="D1417" s="76"/>
      <c r="E1417" s="76"/>
      <c r="F1417" s="76"/>
      <c r="G1417" s="76"/>
    </row>
    <row r="1418" spans="1:7" ht="15.75" customHeight="1">
      <c r="A1418" s="11" t="s">
        <v>6150</v>
      </c>
      <c r="B1418" s="40"/>
      <c r="C1418" s="40" t="s">
        <v>65</v>
      </c>
      <c r="D1418" s="76"/>
      <c r="E1418" s="76"/>
      <c r="F1418" s="76"/>
      <c r="G1418" s="76"/>
    </row>
    <row r="1419" spans="1:7" ht="15.75" customHeight="1">
      <c r="A1419" s="11" t="s">
        <v>6155</v>
      </c>
      <c r="B1419" s="40"/>
      <c r="C1419" s="40" t="s">
        <v>65</v>
      </c>
      <c r="D1419" s="76"/>
      <c r="E1419" s="76"/>
      <c r="F1419" s="76"/>
      <c r="G1419" s="76"/>
    </row>
    <row r="1420" spans="1:7" ht="15.75" customHeight="1">
      <c r="A1420" s="11" t="s">
        <v>6158</v>
      </c>
      <c r="B1420" s="40"/>
      <c r="C1420" s="40" t="s">
        <v>65</v>
      </c>
      <c r="D1420" s="76"/>
      <c r="E1420" s="76"/>
      <c r="F1420" s="76"/>
      <c r="G1420" s="76"/>
    </row>
    <row r="1421" spans="1:7" ht="15.75" customHeight="1">
      <c r="A1421" s="11" t="s">
        <v>6161</v>
      </c>
      <c r="B1421" s="40"/>
      <c r="C1421" s="40" t="s">
        <v>65</v>
      </c>
      <c r="D1421" s="76"/>
      <c r="E1421" s="76"/>
      <c r="F1421" s="76"/>
      <c r="G1421" s="76"/>
    </row>
    <row r="1422" spans="1:7" ht="15.75" customHeight="1">
      <c r="A1422" s="11" t="s">
        <v>6165</v>
      </c>
      <c r="B1422" s="127"/>
      <c r="C1422" s="40" t="s">
        <v>65</v>
      </c>
      <c r="D1422" s="76"/>
      <c r="E1422" s="76"/>
      <c r="F1422" s="76"/>
      <c r="G1422" s="76"/>
    </row>
    <row r="1423" spans="1:7" ht="15.75" customHeight="1">
      <c r="A1423" s="11" t="s">
        <v>6167</v>
      </c>
      <c r="B1423" s="40"/>
      <c r="C1423" s="40" t="s">
        <v>65</v>
      </c>
      <c r="D1423" s="76"/>
      <c r="E1423" s="76"/>
      <c r="F1423" s="76"/>
      <c r="G1423" s="76"/>
    </row>
    <row r="1424" spans="1:7" ht="15.75" customHeight="1">
      <c r="A1424" s="11" t="s">
        <v>6170</v>
      </c>
      <c r="B1424" s="40"/>
      <c r="C1424" s="40" t="s">
        <v>65</v>
      </c>
      <c r="D1424" s="76"/>
      <c r="E1424" s="76"/>
      <c r="F1424" s="76"/>
      <c r="G1424" s="76"/>
    </row>
    <row r="1425" spans="1:7" ht="15.75" customHeight="1">
      <c r="A1425" s="11" t="s">
        <v>6175</v>
      </c>
      <c r="B1425" s="40"/>
      <c r="C1425" s="40" t="s">
        <v>65</v>
      </c>
      <c r="D1425" s="76"/>
      <c r="E1425" s="76"/>
      <c r="F1425" s="76"/>
      <c r="G1425" s="76"/>
    </row>
    <row r="1426" spans="1:7" ht="15.75" customHeight="1">
      <c r="A1426" s="11" t="s">
        <v>6179</v>
      </c>
      <c r="B1426" s="40"/>
      <c r="C1426" s="40" t="s">
        <v>65</v>
      </c>
      <c r="D1426" s="76"/>
      <c r="E1426" s="76"/>
      <c r="F1426" s="76"/>
      <c r="G1426" s="76"/>
    </row>
    <row r="1427" spans="1:7" ht="15.75" customHeight="1">
      <c r="A1427" s="11" t="s">
        <v>6183</v>
      </c>
      <c r="B1427" s="40"/>
      <c r="C1427" s="40" t="s">
        <v>65</v>
      </c>
      <c r="D1427" s="76"/>
      <c r="E1427" s="76"/>
      <c r="F1427" s="76"/>
      <c r="G1427" s="76"/>
    </row>
    <row r="1428" spans="1:7" ht="15.75" customHeight="1">
      <c r="A1428" s="11" t="s">
        <v>6187</v>
      </c>
      <c r="B1428" s="40"/>
      <c r="C1428" s="40" t="s">
        <v>65</v>
      </c>
      <c r="D1428" s="76"/>
      <c r="E1428" s="76"/>
      <c r="F1428" s="76"/>
      <c r="G1428" s="76"/>
    </row>
    <row r="1429" spans="1:7" ht="15.75" customHeight="1">
      <c r="A1429" s="11" t="s">
        <v>6191</v>
      </c>
      <c r="B1429" s="40"/>
      <c r="C1429" s="40" t="s">
        <v>65</v>
      </c>
      <c r="D1429" s="76"/>
      <c r="E1429" s="76"/>
      <c r="F1429" s="76"/>
      <c r="G1429" s="76"/>
    </row>
    <row r="1430" spans="1:7" ht="15.75" customHeight="1">
      <c r="A1430" s="11" t="s">
        <v>6196</v>
      </c>
      <c r="B1430" s="40"/>
      <c r="C1430" s="40" t="s">
        <v>65</v>
      </c>
      <c r="D1430" s="76"/>
      <c r="E1430" s="76"/>
      <c r="F1430" s="76"/>
      <c r="G1430" s="76"/>
    </row>
    <row r="1431" spans="1:7" ht="15.75" customHeight="1">
      <c r="A1431" s="11" t="s">
        <v>6199</v>
      </c>
      <c r="B1431" s="40"/>
      <c r="C1431" s="40" t="s">
        <v>65</v>
      </c>
      <c r="D1431" s="76"/>
      <c r="E1431" s="76"/>
      <c r="F1431" s="76"/>
      <c r="G1431" s="76"/>
    </row>
    <row r="1432" spans="1:7" ht="15.75" customHeight="1">
      <c r="A1432" s="11" t="s">
        <v>6203</v>
      </c>
      <c r="B1432" s="40"/>
      <c r="C1432" s="40" t="s">
        <v>65</v>
      </c>
      <c r="D1432" s="76"/>
      <c r="E1432" s="76"/>
      <c r="F1432" s="76"/>
      <c r="G1432" s="76"/>
    </row>
    <row r="1433" spans="1:7" ht="15.75" customHeight="1">
      <c r="A1433" s="11" t="s">
        <v>6208</v>
      </c>
      <c r="B1433" s="40"/>
      <c r="C1433" s="40" t="s">
        <v>65</v>
      </c>
      <c r="D1433" s="76"/>
      <c r="E1433" s="76"/>
      <c r="F1433" s="76"/>
      <c r="G1433" s="76"/>
    </row>
    <row r="1434" spans="1:7" ht="15.75" customHeight="1">
      <c r="A1434" s="11" t="s">
        <v>6211</v>
      </c>
      <c r="B1434" s="40"/>
      <c r="C1434" s="40" t="s">
        <v>65</v>
      </c>
      <c r="D1434" s="76"/>
      <c r="E1434" s="76"/>
      <c r="F1434" s="76"/>
      <c r="G1434" s="76"/>
    </row>
    <row r="1435" spans="1:7" ht="15.75" customHeight="1">
      <c r="A1435" s="11" t="s">
        <v>6213</v>
      </c>
      <c r="B1435" s="40"/>
      <c r="C1435" s="40" t="s">
        <v>65</v>
      </c>
      <c r="D1435" s="76"/>
      <c r="E1435" s="76"/>
      <c r="F1435" s="76"/>
      <c r="G1435" s="76"/>
    </row>
    <row r="1436" spans="1:7" ht="15.75" customHeight="1">
      <c r="A1436" s="11" t="s">
        <v>6220</v>
      </c>
      <c r="B1436" s="177"/>
      <c r="C1436" s="40" t="s">
        <v>65</v>
      </c>
      <c r="D1436" s="76"/>
      <c r="E1436" s="76"/>
      <c r="F1436" s="76"/>
      <c r="G1436" s="76"/>
    </row>
    <row r="1437" spans="1:7" ht="15.75" customHeight="1">
      <c r="A1437" s="11" t="s">
        <v>6225</v>
      </c>
      <c r="B1437" s="177"/>
      <c r="C1437" s="40" t="s">
        <v>65</v>
      </c>
      <c r="D1437" s="76"/>
      <c r="E1437" s="76"/>
      <c r="F1437" s="76"/>
      <c r="G1437" s="76"/>
    </row>
    <row r="1438" spans="1:7" ht="15.75" customHeight="1">
      <c r="A1438" s="11" t="s">
        <v>6228</v>
      </c>
      <c r="B1438" s="177"/>
      <c r="C1438" s="40" t="s">
        <v>65</v>
      </c>
      <c r="D1438" s="76"/>
      <c r="E1438" s="76"/>
      <c r="F1438" s="76"/>
      <c r="G1438" s="76"/>
    </row>
    <row r="1439" spans="1:7" ht="15.75" customHeight="1">
      <c r="A1439" s="11" t="s">
        <v>6231</v>
      </c>
      <c r="B1439" s="177"/>
      <c r="C1439" s="40" t="s">
        <v>65</v>
      </c>
      <c r="D1439" s="76"/>
      <c r="E1439" s="76"/>
      <c r="F1439" s="76"/>
      <c r="G1439" s="76"/>
    </row>
    <row r="1440" spans="1:7" ht="15.75" customHeight="1">
      <c r="A1440" s="11" t="s">
        <v>6234</v>
      </c>
      <c r="B1440" s="177"/>
      <c r="C1440" s="40" t="s">
        <v>65</v>
      </c>
      <c r="D1440" s="76"/>
      <c r="E1440" s="76"/>
      <c r="F1440" s="76"/>
      <c r="G1440" s="76"/>
    </row>
    <row r="1441" spans="1:7" ht="15.75" customHeight="1">
      <c r="A1441" s="11" t="s">
        <v>6238</v>
      </c>
      <c r="B1441" s="177"/>
      <c r="C1441" s="40" t="s">
        <v>65</v>
      </c>
      <c r="D1441" s="76"/>
      <c r="E1441" s="76"/>
      <c r="F1441" s="76"/>
      <c r="G1441" s="76"/>
    </row>
    <row r="1442" spans="1:7" ht="15.75" customHeight="1">
      <c r="A1442" s="11" t="s">
        <v>6241</v>
      </c>
      <c r="B1442" s="116"/>
      <c r="C1442" s="40" t="s">
        <v>65</v>
      </c>
      <c r="D1442" s="76"/>
      <c r="E1442" s="76"/>
      <c r="F1442" s="76"/>
      <c r="G1442" s="76"/>
    </row>
    <row r="1443" spans="1:7" ht="15.75" hidden="1" customHeight="1">
      <c r="A1443" s="11" t="s">
        <v>6247</v>
      </c>
      <c r="B1443" s="822" t="s">
        <v>9511</v>
      </c>
      <c r="C1443" s="40" t="s">
        <v>96</v>
      </c>
      <c r="D1443" s="76"/>
      <c r="E1443" s="76"/>
      <c r="F1443" s="76"/>
      <c r="G1443" s="76"/>
    </row>
    <row r="1444" spans="1:7" ht="15.75" hidden="1" customHeight="1">
      <c r="A1444" s="11" t="s">
        <v>6252</v>
      </c>
      <c r="B1444" s="824" t="s">
        <v>9511</v>
      </c>
      <c r="C1444" s="40" t="s">
        <v>96</v>
      </c>
      <c r="D1444" s="76"/>
      <c r="E1444" s="76"/>
      <c r="F1444" s="76"/>
      <c r="G1444" s="76"/>
    </row>
    <row r="1445" spans="1:7" ht="15.75" hidden="1" customHeight="1">
      <c r="A1445" s="11" t="s">
        <v>6256</v>
      </c>
      <c r="B1445" s="40" t="s">
        <v>6251</v>
      </c>
      <c r="C1445" s="40" t="s">
        <v>96</v>
      </c>
      <c r="D1445" s="76"/>
      <c r="E1445" s="76"/>
      <c r="F1445" s="76"/>
      <c r="G1445" s="76"/>
    </row>
    <row r="1446" spans="1:7" ht="15.75" hidden="1" customHeight="1">
      <c r="A1446" s="11" t="s">
        <v>6260</v>
      </c>
      <c r="B1446" s="825" t="s">
        <v>9511</v>
      </c>
      <c r="C1446" s="40" t="s">
        <v>96</v>
      </c>
      <c r="D1446" s="76"/>
      <c r="E1446" s="76"/>
      <c r="F1446" s="76"/>
      <c r="G1446" s="76"/>
    </row>
    <row r="1447" spans="1:7" ht="15.75" hidden="1" customHeight="1">
      <c r="A1447" s="11" t="s">
        <v>6264</v>
      </c>
      <c r="B1447" s="1902" t="s">
        <v>9511</v>
      </c>
      <c r="C1447" s="40" t="s">
        <v>96</v>
      </c>
      <c r="D1447" s="76"/>
      <c r="E1447" s="76"/>
      <c r="F1447" s="76"/>
      <c r="G1447" s="76"/>
    </row>
    <row r="1448" spans="1:7" ht="15.75" customHeight="1">
      <c r="A1448" s="11" t="s">
        <v>6269</v>
      </c>
      <c r="B1448" s="40"/>
      <c r="C1448" s="40" t="s">
        <v>65</v>
      </c>
      <c r="D1448" s="76"/>
      <c r="E1448" s="76"/>
      <c r="F1448" s="76"/>
      <c r="G1448" s="76"/>
    </row>
    <row r="1449" spans="1:7" ht="15.75" customHeight="1">
      <c r="A1449" s="11" t="s">
        <v>6273</v>
      </c>
      <c r="B1449" s="40"/>
      <c r="C1449" s="40" t="s">
        <v>65</v>
      </c>
      <c r="D1449" s="76"/>
      <c r="E1449" s="76"/>
      <c r="F1449" s="76"/>
      <c r="G1449" s="76"/>
    </row>
    <row r="1450" spans="1:7" ht="15.75" hidden="1" customHeight="1">
      <c r="A1450" s="11" t="s">
        <v>6278</v>
      </c>
      <c r="B1450" s="821" t="s">
        <v>9511</v>
      </c>
      <c r="C1450" s="40" t="s">
        <v>96</v>
      </c>
      <c r="D1450" s="76"/>
      <c r="E1450" s="76"/>
      <c r="F1450" s="76"/>
      <c r="G1450" s="76"/>
    </row>
    <row r="1451" spans="1:7" ht="15.75" customHeight="1">
      <c r="A1451" s="191" t="s">
        <v>6282</v>
      </c>
      <c r="B1451" s="188"/>
      <c r="C1451" s="188" t="s">
        <v>65</v>
      </c>
      <c r="D1451" s="76"/>
      <c r="E1451" s="76"/>
      <c r="F1451" s="76"/>
      <c r="G1451" s="76"/>
    </row>
    <row r="1452" spans="1:7" ht="15.75" hidden="1" customHeight="1">
      <c r="A1452" s="11" t="s">
        <v>6287</v>
      </c>
      <c r="B1452" s="2662" t="s">
        <v>4639</v>
      </c>
      <c r="C1452" s="40" t="s">
        <v>96</v>
      </c>
      <c r="D1452" s="76"/>
      <c r="E1452" s="76"/>
      <c r="F1452" s="76"/>
      <c r="G1452" s="76"/>
    </row>
    <row r="1453" spans="1:7" ht="15.75" hidden="1" customHeight="1">
      <c r="A1453" s="191" t="s">
        <v>6291</v>
      </c>
      <c r="B1453" s="2663" t="s">
        <v>4639</v>
      </c>
      <c r="C1453" s="40" t="s">
        <v>138</v>
      </c>
      <c r="D1453" s="76"/>
      <c r="E1453" s="76"/>
      <c r="F1453" s="76"/>
      <c r="G1453" s="76"/>
    </row>
    <row r="1454" spans="1:7" ht="15.75" hidden="1" customHeight="1">
      <c r="A1454" s="11" t="s">
        <v>6295</v>
      </c>
      <c r="B1454" s="116" t="s">
        <v>1132</v>
      </c>
      <c r="C1454" s="40" t="s">
        <v>1249</v>
      </c>
      <c r="D1454" s="76"/>
      <c r="E1454" s="76"/>
      <c r="F1454" s="76"/>
      <c r="G1454" s="76"/>
    </row>
    <row r="1455" spans="1:7" ht="15.75" customHeight="1">
      <c r="A1455" s="191" t="s">
        <v>6299</v>
      </c>
      <c r="B1455" s="40"/>
      <c r="C1455" s="40" t="s">
        <v>403</v>
      </c>
      <c r="D1455" s="76"/>
      <c r="E1455" s="76"/>
      <c r="F1455" s="76"/>
      <c r="G1455" s="76"/>
    </row>
    <row r="1456" spans="1:7" ht="15.75" customHeight="1">
      <c r="A1456" s="11" t="s">
        <v>6304</v>
      </c>
      <c r="B1456" s="40"/>
      <c r="C1456" s="40" t="s">
        <v>403</v>
      </c>
      <c r="D1456" s="76"/>
      <c r="E1456" s="76"/>
      <c r="F1456" s="76"/>
      <c r="G1456" s="76"/>
    </row>
    <row r="1457" spans="1:7" ht="15.75" customHeight="1">
      <c r="A1457" s="191" t="s">
        <v>6309</v>
      </c>
      <c r="B1457" s="40"/>
      <c r="C1457" s="40" t="s">
        <v>403</v>
      </c>
      <c r="D1457" s="76"/>
      <c r="E1457" s="76"/>
      <c r="F1457" s="76"/>
      <c r="G1457" s="76"/>
    </row>
    <row r="1458" spans="1:7" ht="15.75" customHeight="1">
      <c r="A1458" s="11" t="s">
        <v>6313</v>
      </c>
      <c r="B1458" s="40"/>
      <c r="C1458" s="40" t="s">
        <v>403</v>
      </c>
      <c r="D1458" s="76"/>
      <c r="E1458" s="76"/>
      <c r="F1458" s="76"/>
      <c r="G1458" s="76"/>
    </row>
    <row r="1459" spans="1:7" ht="15.75" customHeight="1">
      <c r="A1459" s="191" t="s">
        <v>6317</v>
      </c>
      <c r="B1459" s="40"/>
      <c r="C1459" s="40" t="s">
        <v>403</v>
      </c>
      <c r="D1459" s="76"/>
      <c r="E1459" s="76"/>
      <c r="F1459" s="76"/>
      <c r="G1459" s="76"/>
    </row>
    <row r="1460" spans="1:7" ht="15.75" customHeight="1">
      <c r="A1460" s="11" t="s">
        <v>6322</v>
      </c>
      <c r="B1460" s="40"/>
      <c r="C1460" s="40" t="s">
        <v>403</v>
      </c>
      <c r="D1460" s="76"/>
      <c r="E1460" s="76"/>
      <c r="F1460" s="76"/>
      <c r="G1460" s="76"/>
    </row>
    <row r="1461" spans="1:7" ht="15.75" customHeight="1">
      <c r="A1461" s="191" t="s">
        <v>6326</v>
      </c>
      <c r="B1461" s="40"/>
      <c r="C1461" s="40" t="s">
        <v>76</v>
      </c>
      <c r="D1461" s="76"/>
      <c r="E1461" s="76"/>
      <c r="F1461" s="76"/>
      <c r="G1461" s="76"/>
    </row>
    <row r="1462" spans="1:7" ht="15.75" customHeight="1">
      <c r="A1462" s="11" t="s">
        <v>6330</v>
      </c>
      <c r="B1462" s="116"/>
      <c r="C1462" s="40" t="s">
        <v>76</v>
      </c>
      <c r="D1462" s="76"/>
      <c r="E1462" s="76"/>
      <c r="F1462" s="76"/>
      <c r="G1462" s="76"/>
    </row>
    <row r="1463" spans="1:7" ht="15.75" customHeight="1">
      <c r="A1463" s="191" t="s">
        <v>6335</v>
      </c>
      <c r="B1463" s="13"/>
      <c r="C1463" s="40" t="s">
        <v>76</v>
      </c>
      <c r="D1463" s="76"/>
      <c r="E1463" s="76"/>
      <c r="F1463" s="76"/>
      <c r="G1463" s="76"/>
    </row>
    <row r="1464" spans="1:7" ht="15.75" customHeight="1">
      <c r="A1464" s="11" t="s">
        <v>6340</v>
      </c>
      <c r="B1464" s="13"/>
      <c r="C1464" s="40" t="s">
        <v>76</v>
      </c>
      <c r="D1464" s="76"/>
      <c r="E1464" s="76"/>
      <c r="F1464" s="76"/>
      <c r="G1464" s="76"/>
    </row>
    <row r="1465" spans="1:7" ht="15.75" customHeight="1">
      <c r="A1465" s="191" t="s">
        <v>6343</v>
      </c>
      <c r="B1465" s="13"/>
      <c r="C1465" s="40" t="s">
        <v>76</v>
      </c>
      <c r="D1465" s="76"/>
      <c r="E1465" s="76"/>
      <c r="F1465" s="76"/>
      <c r="G1465" s="76"/>
    </row>
    <row r="1466" spans="1:7" ht="15.75" customHeight="1">
      <c r="A1466" s="11" t="s">
        <v>6346</v>
      </c>
      <c r="B1466" s="13"/>
      <c r="C1466" s="40" t="s">
        <v>76</v>
      </c>
      <c r="D1466" s="76"/>
      <c r="E1466" s="76"/>
      <c r="F1466" s="76"/>
      <c r="G1466" s="76"/>
    </row>
    <row r="1467" spans="1:7" ht="15.75" customHeight="1">
      <c r="A1467" s="191" t="s">
        <v>6349</v>
      </c>
      <c r="B1467" s="40"/>
      <c r="C1467" s="40" t="s">
        <v>76</v>
      </c>
      <c r="D1467" s="76"/>
      <c r="E1467" s="76"/>
      <c r="F1467" s="76"/>
      <c r="G1467" s="76"/>
    </row>
    <row r="1468" spans="1:7" ht="15.75" customHeight="1">
      <c r="A1468" s="11" t="s">
        <v>6353</v>
      </c>
      <c r="B1468" s="40"/>
      <c r="C1468" s="40" t="s">
        <v>76</v>
      </c>
      <c r="D1468" s="76"/>
      <c r="E1468" s="76"/>
      <c r="F1468" s="76"/>
      <c r="G1468" s="76"/>
    </row>
    <row r="1469" spans="1:7" ht="15.75" customHeight="1">
      <c r="A1469" s="191" t="s">
        <v>6357</v>
      </c>
      <c r="B1469" s="40"/>
      <c r="C1469" s="40" t="s">
        <v>76</v>
      </c>
      <c r="D1469" s="76"/>
      <c r="E1469" s="76"/>
      <c r="F1469" s="76"/>
      <c r="G1469" s="76"/>
    </row>
    <row r="1470" spans="1:7" ht="15.75" customHeight="1">
      <c r="A1470" s="11" t="s">
        <v>6363</v>
      </c>
      <c r="B1470" s="40"/>
      <c r="C1470" s="40" t="s">
        <v>403</v>
      </c>
      <c r="D1470" s="76"/>
      <c r="E1470" s="76"/>
      <c r="F1470" s="76"/>
      <c r="G1470" s="76"/>
    </row>
    <row r="1471" spans="1:7" ht="15.75" customHeight="1">
      <c r="A1471" s="11" t="s">
        <v>6367</v>
      </c>
      <c r="B1471" s="40"/>
      <c r="C1471" s="40" t="s">
        <v>65</v>
      </c>
      <c r="D1471" s="76"/>
      <c r="E1471" s="76"/>
      <c r="F1471" s="76"/>
      <c r="G1471" s="76"/>
    </row>
    <row r="1472" spans="1:7" ht="15.75" customHeight="1">
      <c r="A1472" s="191" t="s">
        <v>6372</v>
      </c>
      <c r="B1472" s="40"/>
      <c r="C1472" s="40" t="s">
        <v>65</v>
      </c>
      <c r="D1472" s="76"/>
      <c r="E1472" s="76"/>
      <c r="F1472" s="76"/>
      <c r="G1472" s="76"/>
    </row>
    <row r="1473" spans="1:7" ht="15.75" customHeight="1">
      <c r="A1473" s="11" t="s">
        <v>6376</v>
      </c>
      <c r="B1473" s="40"/>
      <c r="C1473" s="40" t="s">
        <v>65</v>
      </c>
      <c r="D1473" s="76"/>
      <c r="E1473" s="76"/>
      <c r="F1473" s="76"/>
      <c r="G1473" s="76"/>
    </row>
    <row r="1474" spans="1:7" ht="15.75" hidden="1" customHeight="1">
      <c r="A1474" s="11" t="s">
        <v>6379</v>
      </c>
      <c r="B1474" s="40" t="s">
        <v>6371</v>
      </c>
      <c r="C1474" s="40" t="s">
        <v>96</v>
      </c>
      <c r="D1474" s="76"/>
      <c r="E1474" s="76"/>
      <c r="F1474" s="76"/>
      <c r="G1474" s="76"/>
    </row>
    <row r="1475" spans="1:7" ht="15.75" hidden="1" customHeight="1">
      <c r="A1475" s="191" t="s">
        <v>6384</v>
      </c>
      <c r="B1475" s="40" t="s">
        <v>6371</v>
      </c>
      <c r="C1475" s="40" t="s">
        <v>96</v>
      </c>
      <c r="D1475" s="76"/>
      <c r="E1475" s="76"/>
      <c r="F1475" s="76"/>
      <c r="G1475" s="76"/>
    </row>
    <row r="1476" spans="1:7" ht="15.75" hidden="1" customHeight="1">
      <c r="A1476" s="11" t="s">
        <v>6388</v>
      </c>
      <c r="B1476" s="40" t="s">
        <v>6371</v>
      </c>
      <c r="C1476" s="40" t="s">
        <v>96</v>
      </c>
      <c r="D1476" s="76"/>
      <c r="E1476" s="76"/>
      <c r="F1476" s="76"/>
      <c r="G1476" s="76"/>
    </row>
    <row r="1477" spans="1:7" ht="15.75" customHeight="1">
      <c r="A1477" s="11" t="s">
        <v>6394</v>
      </c>
      <c r="B1477" s="156"/>
      <c r="C1477" s="40" t="s">
        <v>76</v>
      </c>
      <c r="D1477" s="31"/>
      <c r="E1477" s="31"/>
      <c r="F1477" s="31"/>
      <c r="G1477" s="31"/>
    </row>
    <row r="1478" spans="1:7" ht="15.75" customHeight="1">
      <c r="A1478" s="191" t="s">
        <v>6402</v>
      </c>
      <c r="B1478" s="197"/>
      <c r="C1478" s="40" t="s">
        <v>76</v>
      </c>
      <c r="D1478" s="31"/>
      <c r="E1478" s="31"/>
      <c r="F1478" s="31"/>
      <c r="G1478" s="31"/>
    </row>
    <row r="1479" spans="1:7" ht="15.75" customHeight="1">
      <c r="A1479" s="11" t="s">
        <v>6407</v>
      </c>
      <c r="B1479" s="197"/>
      <c r="C1479" s="40" t="s">
        <v>403</v>
      </c>
      <c r="D1479" s="31"/>
      <c r="E1479" s="31"/>
      <c r="F1479" s="31"/>
      <c r="G1479" s="31"/>
    </row>
    <row r="1480" spans="1:7" ht="15.75" customHeight="1">
      <c r="A1480" s="11" t="s">
        <v>6412</v>
      </c>
      <c r="B1480" s="200"/>
      <c r="C1480" s="202" t="s">
        <v>65</v>
      </c>
      <c r="D1480" s="31"/>
      <c r="E1480" s="31"/>
      <c r="F1480" s="31"/>
      <c r="G1480" s="31"/>
    </row>
    <row r="1481" spans="1:7" ht="15.75" hidden="1" customHeight="1">
      <c r="A1481" s="191" t="s">
        <v>6417</v>
      </c>
      <c r="B1481" s="1906" t="s">
        <v>9511</v>
      </c>
      <c r="C1481" s="40" t="s">
        <v>96</v>
      </c>
      <c r="D1481" s="76"/>
      <c r="E1481" s="76"/>
      <c r="F1481" s="76"/>
      <c r="G1481" s="76"/>
    </row>
    <row r="1482" spans="1:7" ht="15.75" customHeight="1">
      <c r="A1482" s="11" t="s">
        <v>6421</v>
      </c>
      <c r="B1482" s="204"/>
      <c r="C1482" s="202" t="s">
        <v>65</v>
      </c>
      <c r="D1482" s="76"/>
      <c r="E1482" s="76"/>
      <c r="F1482" s="76"/>
      <c r="G1482" s="76"/>
    </row>
    <row r="1483" spans="1:7" ht="15.75" customHeight="1">
      <c r="A1483" s="11" t="s">
        <v>6426</v>
      </c>
      <c r="B1483" s="13"/>
      <c r="C1483" s="40" t="s">
        <v>65</v>
      </c>
      <c r="D1483" s="76"/>
      <c r="E1483" s="76"/>
      <c r="F1483" s="76"/>
      <c r="G1483" s="76"/>
    </row>
    <row r="1484" spans="1:7" ht="15.75" customHeight="1">
      <c r="A1484" s="191" t="s">
        <v>6431</v>
      </c>
      <c r="B1484" s="13"/>
      <c r="C1484" s="40" t="s">
        <v>65</v>
      </c>
      <c r="D1484" s="76"/>
      <c r="E1484" s="76"/>
      <c r="F1484" s="76"/>
      <c r="G1484" s="76"/>
    </row>
    <row r="1485" spans="1:7" ht="15.75" customHeight="1">
      <c r="A1485" s="11" t="s">
        <v>6434</v>
      </c>
      <c r="B1485" s="13"/>
      <c r="C1485" s="40" t="s">
        <v>65</v>
      </c>
      <c r="D1485" s="76"/>
      <c r="E1485" s="76"/>
      <c r="F1485" s="76"/>
      <c r="G1485" s="76"/>
    </row>
    <row r="1486" spans="1:7" ht="15.75" hidden="1" customHeight="1">
      <c r="A1486" s="11" t="s">
        <v>6439</v>
      </c>
      <c r="B1486" s="13" t="s">
        <v>737</v>
      </c>
      <c r="C1486" s="40" t="s">
        <v>96</v>
      </c>
      <c r="D1486" s="76"/>
      <c r="E1486" s="76"/>
      <c r="F1486" s="76"/>
      <c r="G1486" s="76"/>
    </row>
    <row r="1487" spans="1:7" ht="15.75" customHeight="1">
      <c r="A1487" s="190" t="s">
        <v>6443</v>
      </c>
      <c r="B1487" s="202"/>
      <c r="C1487" s="202" t="s">
        <v>65</v>
      </c>
      <c r="D1487" s="76"/>
      <c r="E1487" s="76"/>
      <c r="F1487" s="76"/>
      <c r="G1487" s="76"/>
    </row>
    <row r="1488" spans="1:7" ht="15.75" customHeight="1">
      <c r="A1488" s="11" t="s">
        <v>6449</v>
      </c>
      <c r="B1488" s="40"/>
      <c r="C1488" s="40" t="s">
        <v>76</v>
      </c>
      <c r="D1488" s="76"/>
      <c r="E1488" s="76"/>
      <c r="F1488" s="76"/>
      <c r="G1488" s="76"/>
    </row>
    <row r="1489" spans="1:7" ht="15.75" customHeight="1">
      <c r="A1489" s="11" t="s">
        <v>6455</v>
      </c>
      <c r="B1489" s="40"/>
      <c r="C1489" s="40" t="s">
        <v>76</v>
      </c>
      <c r="D1489" s="76"/>
      <c r="E1489" s="76"/>
      <c r="F1489" s="76"/>
      <c r="G1489" s="76"/>
    </row>
    <row r="1490" spans="1:7" ht="15.75" customHeight="1">
      <c r="A1490" s="191" t="s">
        <v>6459</v>
      </c>
      <c r="B1490" s="40"/>
      <c r="C1490" s="40" t="s">
        <v>76</v>
      </c>
      <c r="D1490" s="76"/>
      <c r="E1490" s="76"/>
      <c r="F1490" s="76"/>
      <c r="G1490" s="76"/>
    </row>
    <row r="1491" spans="1:7" ht="15.75" customHeight="1">
      <c r="A1491" s="11" t="s">
        <v>6463</v>
      </c>
      <c r="B1491" s="40"/>
      <c r="C1491" s="40" t="s">
        <v>76</v>
      </c>
      <c r="D1491" s="76"/>
      <c r="E1491" s="76"/>
      <c r="F1491" s="76"/>
      <c r="G1491" s="76"/>
    </row>
    <row r="1492" spans="1:7" ht="15.75" customHeight="1">
      <c r="A1492" s="11" t="s">
        <v>6468</v>
      </c>
      <c r="B1492" s="116"/>
      <c r="C1492" s="40" t="s">
        <v>76</v>
      </c>
      <c r="D1492" s="76"/>
      <c r="E1492" s="76"/>
      <c r="F1492" s="76"/>
      <c r="G1492" s="76"/>
    </row>
    <row r="1493" spans="1:7" ht="15.75" customHeight="1">
      <c r="A1493" s="191" t="s">
        <v>6473</v>
      </c>
      <c r="B1493" s="116"/>
      <c r="C1493" s="40" t="s">
        <v>76</v>
      </c>
      <c r="D1493" s="76"/>
      <c r="E1493" s="76"/>
      <c r="F1493" s="76"/>
      <c r="G1493" s="76"/>
    </row>
    <row r="1494" spans="1:7" ht="15.75" customHeight="1">
      <c r="A1494" s="11" t="s">
        <v>6476</v>
      </c>
      <c r="B1494" s="209"/>
      <c r="C1494" s="40" t="s">
        <v>403</v>
      </c>
      <c r="D1494" s="76"/>
      <c r="E1494" s="76"/>
      <c r="F1494" s="76"/>
      <c r="G1494" s="76"/>
    </row>
    <row r="1495" spans="1:7" ht="15.75" customHeight="1">
      <c r="A1495" s="11" t="s">
        <v>6481</v>
      </c>
      <c r="B1495" s="13"/>
      <c r="C1495" s="40" t="s">
        <v>65</v>
      </c>
      <c r="D1495" s="76"/>
      <c r="E1495" s="76"/>
      <c r="F1495" s="76"/>
      <c r="G1495" s="76"/>
    </row>
    <row r="1496" spans="1:7" ht="15.75" customHeight="1">
      <c r="A1496" s="191" t="s">
        <v>6485</v>
      </c>
      <c r="B1496" s="13"/>
      <c r="C1496" s="40" t="s">
        <v>65</v>
      </c>
      <c r="D1496" s="211"/>
      <c r="E1496" s="211"/>
      <c r="F1496" s="211"/>
      <c r="G1496" s="211"/>
    </row>
    <row r="1497" spans="1:7" ht="15.75" hidden="1" customHeight="1">
      <c r="A1497" s="11" t="s">
        <v>6489</v>
      </c>
      <c r="B1497" s="13" t="s">
        <v>465</v>
      </c>
      <c r="C1497" s="13" t="s">
        <v>101</v>
      </c>
      <c r="D1497" s="76"/>
      <c r="E1497" s="76"/>
      <c r="F1497" s="76"/>
      <c r="G1497" s="76"/>
    </row>
    <row r="1498" spans="1:7" ht="15.75" hidden="1" customHeight="1">
      <c r="A1498" s="11" t="s">
        <v>6494</v>
      </c>
      <c r="B1498" s="13" t="s">
        <v>6497</v>
      </c>
      <c r="C1498" s="40" t="s">
        <v>96</v>
      </c>
      <c r="D1498" s="213"/>
      <c r="E1498" s="213"/>
      <c r="F1498" s="213"/>
      <c r="G1498" s="213"/>
    </row>
    <row r="1499" spans="1:7" ht="15.75" hidden="1" customHeight="1">
      <c r="A1499" s="191" t="s">
        <v>6498</v>
      </c>
      <c r="B1499" s="2343" t="s">
        <v>4639</v>
      </c>
      <c r="C1499" s="40" t="s">
        <v>96</v>
      </c>
      <c r="D1499" s="213"/>
      <c r="E1499" s="213"/>
      <c r="F1499" s="213"/>
      <c r="G1499" s="213"/>
    </row>
    <row r="1500" spans="1:7" ht="15.75" hidden="1" customHeight="1">
      <c r="A1500" s="11" t="s">
        <v>6502</v>
      </c>
      <c r="B1500" s="2344" t="s">
        <v>9512</v>
      </c>
      <c r="C1500" s="40" t="s">
        <v>96</v>
      </c>
      <c r="D1500" s="213"/>
      <c r="E1500" s="213"/>
      <c r="F1500" s="213"/>
      <c r="G1500" s="213"/>
    </row>
    <row r="1501" spans="1:7" ht="15.75" hidden="1" customHeight="1">
      <c r="A1501" s="11" t="s">
        <v>6505</v>
      </c>
      <c r="B1501" s="13" t="s">
        <v>6497</v>
      </c>
      <c r="C1501" s="40" t="s">
        <v>96</v>
      </c>
      <c r="D1501" s="213"/>
      <c r="E1501" s="213"/>
      <c r="F1501" s="213"/>
      <c r="G1501" s="213"/>
    </row>
    <row r="1502" spans="1:7" ht="15.75" hidden="1" customHeight="1">
      <c r="A1502" s="191" t="s">
        <v>6508</v>
      </c>
      <c r="B1502" s="13" t="s">
        <v>6497</v>
      </c>
      <c r="C1502" s="40" t="s">
        <v>96</v>
      </c>
      <c r="D1502" s="213"/>
      <c r="E1502" s="213"/>
      <c r="F1502" s="213"/>
      <c r="G1502" s="213"/>
    </row>
    <row r="1503" spans="1:7" ht="15.75" customHeight="1">
      <c r="A1503" s="11" t="s">
        <v>6510</v>
      </c>
      <c r="B1503" s="13"/>
      <c r="C1503" s="90" t="s">
        <v>65</v>
      </c>
      <c r="D1503" s="213"/>
      <c r="E1503" s="213"/>
      <c r="F1503" s="213"/>
      <c r="G1503" s="213"/>
    </row>
    <row r="1504" spans="1:7" ht="15.75" hidden="1" customHeight="1">
      <c r="A1504" s="11" t="s">
        <v>6513</v>
      </c>
      <c r="B1504" s="13" t="s">
        <v>6497</v>
      </c>
      <c r="C1504" s="40" t="s">
        <v>96</v>
      </c>
      <c r="D1504" s="213"/>
      <c r="E1504" s="213"/>
      <c r="F1504" s="213"/>
      <c r="G1504" s="213"/>
    </row>
    <row r="1505" spans="1:7" ht="15.75" hidden="1" customHeight="1">
      <c r="A1505" s="191" t="s">
        <v>6515</v>
      </c>
      <c r="B1505" s="13" t="s">
        <v>6497</v>
      </c>
      <c r="C1505" s="40" t="s">
        <v>96</v>
      </c>
      <c r="D1505" s="213"/>
      <c r="E1505" s="213"/>
      <c r="F1505" s="213"/>
      <c r="G1505" s="213"/>
    </row>
    <row r="1506" spans="1:7" ht="15.75" hidden="1" customHeight="1">
      <c r="A1506" s="11" t="s">
        <v>6517</v>
      </c>
      <c r="B1506" s="13" t="s">
        <v>6497</v>
      </c>
      <c r="C1506" s="40" t="s">
        <v>96</v>
      </c>
      <c r="D1506" s="213"/>
      <c r="E1506" s="213"/>
      <c r="F1506" s="213"/>
      <c r="G1506" s="213"/>
    </row>
    <row r="1507" spans="1:7" ht="15.75" hidden="1" customHeight="1">
      <c r="A1507" s="11" t="s">
        <v>6519</v>
      </c>
      <c r="B1507" s="13" t="s">
        <v>6497</v>
      </c>
      <c r="C1507" s="40" t="s">
        <v>96</v>
      </c>
      <c r="D1507" s="213"/>
      <c r="E1507" s="213"/>
      <c r="F1507" s="213"/>
      <c r="G1507" s="213"/>
    </row>
    <row r="1508" spans="1:7" ht="15.75" hidden="1" customHeight="1">
      <c r="A1508" s="191" t="s">
        <v>6522</v>
      </c>
      <c r="B1508" s="13" t="s">
        <v>6497</v>
      </c>
      <c r="C1508" s="40" t="s">
        <v>96</v>
      </c>
      <c r="D1508" s="213"/>
      <c r="E1508" s="213"/>
      <c r="F1508" s="213"/>
      <c r="G1508" s="213"/>
    </row>
    <row r="1509" spans="1:7" ht="15.75" hidden="1" customHeight="1">
      <c r="A1509" s="11" t="s">
        <v>6524</v>
      </c>
      <c r="B1509" s="1297" t="s">
        <v>4639</v>
      </c>
      <c r="C1509" s="40" t="s">
        <v>96</v>
      </c>
      <c r="D1509" s="213"/>
      <c r="E1509" s="213"/>
      <c r="F1509" s="213"/>
      <c r="G1509" s="213"/>
    </row>
    <row r="1510" spans="1:7" ht="15.75" hidden="1" customHeight="1">
      <c r="A1510" s="11" t="s">
        <v>6527</v>
      </c>
      <c r="B1510" s="1296" t="s">
        <v>4639</v>
      </c>
      <c r="C1510" s="40" t="s">
        <v>96</v>
      </c>
      <c r="D1510" s="213"/>
      <c r="E1510" s="213"/>
      <c r="F1510" s="213"/>
      <c r="G1510" s="213"/>
    </row>
    <row r="1511" spans="1:7" ht="15.75" hidden="1" customHeight="1">
      <c r="A1511" s="191" t="s">
        <v>6530</v>
      </c>
      <c r="B1511" s="1916" t="s">
        <v>4639</v>
      </c>
      <c r="C1511" s="40" t="s">
        <v>96</v>
      </c>
      <c r="D1511" s="213"/>
      <c r="E1511" s="213"/>
      <c r="F1511" s="213"/>
      <c r="G1511" s="213"/>
    </row>
    <row r="1512" spans="1:7" ht="15.75" hidden="1" customHeight="1">
      <c r="A1512" s="11" t="s">
        <v>6533</v>
      </c>
      <c r="B1512" s="13" t="s">
        <v>6497</v>
      </c>
      <c r="C1512" s="40" t="s">
        <v>96</v>
      </c>
      <c r="D1512" s="213"/>
      <c r="E1512" s="213"/>
      <c r="F1512" s="213"/>
      <c r="G1512" s="213"/>
    </row>
    <row r="1513" spans="1:7" ht="15.75" hidden="1" customHeight="1">
      <c r="A1513" s="11" t="s">
        <v>6536</v>
      </c>
      <c r="B1513" s="13" t="s">
        <v>6497</v>
      </c>
      <c r="C1513" s="40" t="s">
        <v>96</v>
      </c>
      <c r="D1513" s="213"/>
      <c r="E1513" s="213"/>
      <c r="F1513" s="213"/>
      <c r="G1513" s="213"/>
    </row>
    <row r="1514" spans="1:7" ht="15.75" customHeight="1">
      <c r="A1514" s="191" t="s">
        <v>6539</v>
      </c>
      <c r="B1514" s="13"/>
      <c r="C1514" s="90" t="s">
        <v>65</v>
      </c>
      <c r="D1514" s="213"/>
      <c r="E1514" s="213"/>
      <c r="F1514" s="213"/>
      <c r="G1514" s="213"/>
    </row>
    <row r="1515" spans="1:7" ht="15.75" hidden="1" customHeight="1">
      <c r="A1515" s="11" t="s">
        <v>6542</v>
      </c>
      <c r="B1515" s="13" t="s">
        <v>6497</v>
      </c>
      <c r="C1515" s="40" t="s">
        <v>138</v>
      </c>
      <c r="D1515" s="213"/>
      <c r="E1515" s="213"/>
      <c r="F1515" s="213"/>
      <c r="G1515" s="213"/>
    </row>
    <row r="1516" spans="1:7" ht="15.75" hidden="1" customHeight="1">
      <c r="A1516" s="11" t="s">
        <v>6546</v>
      </c>
      <c r="B1516" s="13" t="s">
        <v>6497</v>
      </c>
      <c r="C1516" s="40" t="s">
        <v>138</v>
      </c>
      <c r="D1516" s="213"/>
      <c r="E1516" s="213"/>
      <c r="F1516" s="213"/>
      <c r="G1516" s="213"/>
    </row>
    <row r="1517" spans="1:7" ht="15.75" hidden="1" customHeight="1">
      <c r="A1517" s="191" t="s">
        <v>6548</v>
      </c>
      <c r="B1517" s="13" t="s">
        <v>6497</v>
      </c>
      <c r="C1517" s="40" t="s">
        <v>96</v>
      </c>
      <c r="D1517" s="213"/>
      <c r="E1517" s="213"/>
      <c r="F1517" s="213"/>
      <c r="G1517" s="213"/>
    </row>
    <row r="1518" spans="1:7" ht="15.75" hidden="1" customHeight="1">
      <c r="A1518" s="11" t="s">
        <v>6550</v>
      </c>
      <c r="B1518" s="13" t="s">
        <v>6497</v>
      </c>
      <c r="C1518" s="40" t="s">
        <v>96</v>
      </c>
      <c r="D1518" s="213"/>
      <c r="E1518" s="213"/>
      <c r="F1518" s="213"/>
      <c r="G1518" s="213"/>
    </row>
    <row r="1519" spans="1:7" ht="15.75" hidden="1" customHeight="1">
      <c r="A1519" s="11" t="s">
        <v>6553</v>
      </c>
      <c r="B1519" s="13" t="s">
        <v>6497</v>
      </c>
      <c r="C1519" s="40" t="s">
        <v>96</v>
      </c>
      <c r="D1519" s="213"/>
      <c r="E1519" s="213"/>
      <c r="F1519" s="213"/>
      <c r="G1519" s="213"/>
    </row>
    <row r="1520" spans="1:7" ht="15.75" hidden="1" customHeight="1">
      <c r="A1520" s="191" t="s">
        <v>6555</v>
      </c>
      <c r="B1520" s="1915" t="s">
        <v>4639</v>
      </c>
      <c r="C1520" s="40" t="s">
        <v>96</v>
      </c>
      <c r="D1520" s="213"/>
      <c r="E1520" s="213"/>
      <c r="F1520" s="213"/>
      <c r="G1520" s="213"/>
    </row>
    <row r="1521" spans="1:7" ht="15.75" hidden="1" customHeight="1">
      <c r="A1521" s="11" t="s">
        <v>6558</v>
      </c>
      <c r="B1521" s="1914" t="s">
        <v>4639</v>
      </c>
      <c r="C1521" s="40" t="s">
        <v>96</v>
      </c>
      <c r="D1521" s="213"/>
      <c r="E1521" s="213"/>
      <c r="F1521" s="213"/>
      <c r="G1521" s="213"/>
    </row>
    <row r="1522" spans="1:7" ht="15.75" hidden="1" customHeight="1">
      <c r="A1522" s="11" t="s">
        <v>6560</v>
      </c>
      <c r="B1522" s="13" t="s">
        <v>6497</v>
      </c>
      <c r="C1522" s="40" t="s">
        <v>96</v>
      </c>
      <c r="D1522" s="213"/>
      <c r="E1522" s="213"/>
      <c r="F1522" s="213"/>
      <c r="G1522" s="213"/>
    </row>
    <row r="1523" spans="1:7" ht="15.75" hidden="1" customHeight="1">
      <c r="A1523" s="191" t="s">
        <v>6563</v>
      </c>
      <c r="B1523" s="1917" t="s">
        <v>4639</v>
      </c>
      <c r="C1523" s="40" t="s">
        <v>96</v>
      </c>
      <c r="D1523" s="213"/>
      <c r="E1523" s="213"/>
      <c r="F1523" s="213"/>
      <c r="G1523" s="213"/>
    </row>
    <row r="1524" spans="1:7" ht="15.75" hidden="1" customHeight="1">
      <c r="A1524" s="11" t="s">
        <v>6566</v>
      </c>
      <c r="B1524" s="1918" t="s">
        <v>9511</v>
      </c>
      <c r="C1524" s="40" t="s">
        <v>96</v>
      </c>
      <c r="D1524" s="213"/>
      <c r="E1524" s="213"/>
      <c r="F1524" s="213"/>
      <c r="G1524" s="213"/>
    </row>
    <row r="1525" spans="1:7" ht="15.75" customHeight="1">
      <c r="A1525" s="11" t="s">
        <v>6568</v>
      </c>
      <c r="B1525" s="13"/>
      <c r="C1525" s="90" t="s">
        <v>65</v>
      </c>
      <c r="D1525" s="213"/>
      <c r="E1525" s="213"/>
      <c r="F1525" s="213"/>
      <c r="G1525" s="213"/>
    </row>
    <row r="1526" spans="1:7" ht="15.75" hidden="1" customHeight="1">
      <c r="A1526" s="191" t="s">
        <v>6571</v>
      </c>
      <c r="B1526" s="1919" t="s">
        <v>9511</v>
      </c>
      <c r="C1526" s="40" t="s">
        <v>96</v>
      </c>
      <c r="D1526" s="213"/>
      <c r="E1526" s="213"/>
      <c r="F1526" s="213"/>
      <c r="G1526" s="213"/>
    </row>
    <row r="1527" spans="1:7" ht="15.75" hidden="1" customHeight="1">
      <c r="A1527" s="11" t="s">
        <v>6574</v>
      </c>
      <c r="B1527" s="1920" t="s">
        <v>9511</v>
      </c>
      <c r="C1527" s="40" t="s">
        <v>96</v>
      </c>
      <c r="D1527" s="213"/>
      <c r="E1527" s="213"/>
      <c r="F1527" s="213"/>
      <c r="G1527" s="213"/>
    </row>
    <row r="1528" spans="1:7" ht="15.75" hidden="1" customHeight="1">
      <c r="A1528" s="11" t="s">
        <v>6576</v>
      </c>
      <c r="B1528" s="13" t="s">
        <v>6497</v>
      </c>
      <c r="C1528" s="40" t="s">
        <v>96</v>
      </c>
      <c r="D1528" s="213"/>
      <c r="E1528" s="213"/>
      <c r="F1528" s="213"/>
      <c r="G1528" s="213"/>
    </row>
    <row r="1529" spans="1:7" ht="15.75" hidden="1" customHeight="1">
      <c r="A1529" s="191" t="s">
        <v>6578</v>
      </c>
      <c r="B1529" s="13" t="s">
        <v>6497</v>
      </c>
      <c r="C1529" s="40" t="s">
        <v>96</v>
      </c>
      <c r="D1529" s="213"/>
      <c r="E1529" s="213"/>
      <c r="F1529" s="213"/>
      <c r="G1529" s="213"/>
    </row>
    <row r="1530" spans="1:7" ht="15.75" hidden="1" customHeight="1">
      <c r="A1530" s="11" t="s">
        <v>6581</v>
      </c>
      <c r="B1530" s="13" t="s">
        <v>6497</v>
      </c>
      <c r="C1530" s="40" t="s">
        <v>96</v>
      </c>
      <c r="D1530" s="213"/>
      <c r="E1530" s="213"/>
      <c r="F1530" s="213"/>
      <c r="G1530" s="213"/>
    </row>
    <row r="1531" spans="1:7" ht="15.75" hidden="1" customHeight="1">
      <c r="A1531" s="11" t="s">
        <v>6583</v>
      </c>
      <c r="B1531" s="2134" t="s">
        <v>9511</v>
      </c>
      <c r="C1531" s="40" t="s">
        <v>96</v>
      </c>
      <c r="D1531" s="213"/>
      <c r="E1531" s="213"/>
      <c r="F1531" s="213"/>
      <c r="G1531" s="213"/>
    </row>
    <row r="1532" spans="1:7" ht="15.75" customHeight="1">
      <c r="A1532" s="191" t="s">
        <v>6588</v>
      </c>
      <c r="B1532" s="40"/>
      <c r="C1532" s="40" t="s">
        <v>403</v>
      </c>
      <c r="D1532" s="213"/>
      <c r="E1532" s="213"/>
      <c r="F1532" s="213"/>
      <c r="G1532" s="213"/>
    </row>
    <row r="1533" spans="1:7" ht="15.75" customHeight="1">
      <c r="A1533" s="11" t="s">
        <v>6593</v>
      </c>
      <c r="B1533" s="40"/>
      <c r="C1533" s="40" t="s">
        <v>403</v>
      </c>
      <c r="D1533" s="213"/>
      <c r="E1533" s="213"/>
      <c r="F1533" s="213"/>
      <c r="G1533" s="213"/>
    </row>
    <row r="1534" spans="1:7" ht="15.75" customHeight="1">
      <c r="A1534" s="11" t="s">
        <v>6596</v>
      </c>
      <c r="B1534" s="40"/>
      <c r="C1534" s="40" t="s">
        <v>403</v>
      </c>
      <c r="D1534" s="213"/>
      <c r="E1534" s="213"/>
      <c r="F1534" s="213"/>
      <c r="G1534" s="213"/>
    </row>
    <row r="1535" spans="1:7" ht="15.75" customHeight="1">
      <c r="A1535" s="191" t="s">
        <v>6600</v>
      </c>
      <c r="B1535" s="40"/>
      <c r="C1535" s="40" t="s">
        <v>403</v>
      </c>
      <c r="D1535" s="213"/>
      <c r="E1535" s="213"/>
      <c r="F1535" s="213"/>
      <c r="G1535" s="213"/>
    </row>
    <row r="1536" spans="1:7" ht="15.75" customHeight="1">
      <c r="A1536" s="11" t="s">
        <v>6603</v>
      </c>
      <c r="B1536" s="40"/>
      <c r="C1536" s="40" t="s">
        <v>403</v>
      </c>
      <c r="D1536" s="213"/>
      <c r="E1536" s="213"/>
      <c r="F1536" s="213"/>
      <c r="G1536" s="213"/>
    </row>
    <row r="1537" spans="1:7" ht="15.75" customHeight="1">
      <c r="A1537" s="11" t="s">
        <v>6607</v>
      </c>
      <c r="B1537" s="40"/>
      <c r="C1537" s="40" t="s">
        <v>403</v>
      </c>
      <c r="D1537" s="213"/>
      <c r="E1537" s="213"/>
      <c r="F1537" s="213"/>
      <c r="G1537" s="213"/>
    </row>
    <row r="1538" spans="1:7" ht="15.75" hidden="1" customHeight="1">
      <c r="A1538" s="191" t="s">
        <v>6610</v>
      </c>
      <c r="B1538" s="40" t="s">
        <v>6614</v>
      </c>
      <c r="C1538" s="40" t="s">
        <v>96</v>
      </c>
      <c r="D1538" s="213"/>
      <c r="E1538" s="213"/>
      <c r="F1538" s="213"/>
      <c r="G1538" s="213"/>
    </row>
    <row r="1539" spans="1:7" ht="15.75" customHeight="1">
      <c r="A1539" s="11" t="s">
        <v>6615</v>
      </c>
      <c r="B1539" s="40"/>
      <c r="C1539" s="40" t="s">
        <v>65</v>
      </c>
      <c r="D1539" s="213"/>
      <c r="E1539" s="213"/>
      <c r="F1539" s="213"/>
      <c r="G1539" s="213"/>
    </row>
    <row r="1540" spans="1:7" ht="15.75" customHeight="1">
      <c r="A1540" s="11" t="s">
        <v>6620</v>
      </c>
      <c r="B1540" s="40"/>
      <c r="C1540" s="40" t="s">
        <v>65</v>
      </c>
      <c r="D1540" s="213"/>
      <c r="E1540" s="213"/>
      <c r="F1540" s="213"/>
      <c r="G1540" s="213"/>
    </row>
    <row r="1541" spans="1:7" ht="15.75" hidden="1" customHeight="1">
      <c r="A1541" s="191" t="s">
        <v>6625</v>
      </c>
      <c r="B1541" s="826" t="s">
        <v>4639</v>
      </c>
      <c r="C1541" s="40" t="s">
        <v>96</v>
      </c>
      <c r="D1541" s="213"/>
      <c r="E1541" s="213"/>
      <c r="F1541" s="213"/>
      <c r="G1541" s="213"/>
    </row>
    <row r="1542" spans="1:7" ht="15.75" customHeight="1">
      <c r="A1542" s="11" t="s">
        <v>6631</v>
      </c>
      <c r="B1542" s="40"/>
      <c r="C1542" s="40" t="s">
        <v>403</v>
      </c>
    </row>
    <row r="1543" spans="1:7" ht="15.75" hidden="1" customHeight="1">
      <c r="A1543" s="11" t="s">
        <v>6638</v>
      </c>
      <c r="B1543" s="2108" t="s">
        <v>4639</v>
      </c>
      <c r="C1543" s="40" t="s">
        <v>138</v>
      </c>
    </row>
    <row r="1544" spans="1:7" ht="15.75" hidden="1" customHeight="1">
      <c r="A1544" s="191" t="s">
        <v>6642</v>
      </c>
      <c r="B1544" s="2109" t="s">
        <v>9511</v>
      </c>
      <c r="C1544" s="40" t="s">
        <v>96</v>
      </c>
    </row>
    <row r="1545" spans="1:7" ht="15.75" hidden="1" customHeight="1">
      <c r="A1545" s="11" t="s">
        <v>6647</v>
      </c>
      <c r="B1545" s="2110" t="s">
        <v>9511</v>
      </c>
      <c r="C1545" s="40" t="s">
        <v>96</v>
      </c>
    </row>
    <row r="1546" spans="1:7" ht="15.75" hidden="1" customHeight="1">
      <c r="A1546" s="11" t="s">
        <v>6651</v>
      </c>
      <c r="B1546" s="2111" t="s">
        <v>4639</v>
      </c>
      <c r="C1546" s="40" t="s">
        <v>96</v>
      </c>
    </row>
    <row r="1547" spans="1:7" ht="15.75" customHeight="1">
      <c r="A1547" s="191" t="s">
        <v>6655</v>
      </c>
      <c r="B1547" s="116"/>
      <c r="C1547" s="40" t="s">
        <v>403</v>
      </c>
    </row>
    <row r="1548" spans="1:7" ht="15.75" hidden="1" customHeight="1">
      <c r="A1548" s="11" t="s">
        <v>6659</v>
      </c>
      <c r="B1548" s="2107" t="s">
        <v>4639</v>
      </c>
      <c r="C1548" s="40" t="s">
        <v>96</v>
      </c>
    </row>
    <row r="1549" spans="1:7" ht="15.75" hidden="1" customHeight="1">
      <c r="A1549" s="11" t="s">
        <v>718</v>
      </c>
      <c r="B1549" s="2112" t="s">
        <v>9511</v>
      </c>
      <c r="C1549" s="40" t="s">
        <v>96</v>
      </c>
    </row>
    <row r="1550" spans="1:7" ht="15.75" hidden="1" customHeight="1">
      <c r="A1550" s="191" t="s">
        <v>6669</v>
      </c>
      <c r="B1550" s="40" t="s">
        <v>6673</v>
      </c>
      <c r="C1550" s="40" t="s">
        <v>96</v>
      </c>
    </row>
    <row r="1551" spans="1:7" ht="15.75" hidden="1" customHeight="1">
      <c r="A1551" s="11" t="s">
        <v>6674</v>
      </c>
      <c r="B1551" s="116" t="s">
        <v>6641</v>
      </c>
      <c r="C1551" s="40" t="s">
        <v>96</v>
      </c>
    </row>
    <row r="1552" spans="1:7" ht="15.75" customHeight="1">
      <c r="A1552" s="11" t="s">
        <v>676</v>
      </c>
      <c r="B1552" s="127"/>
      <c r="C1552" s="40" t="s">
        <v>403</v>
      </c>
    </row>
    <row r="1553" spans="1:7" ht="15.75" customHeight="1">
      <c r="A1553" s="191" t="s">
        <v>6680</v>
      </c>
      <c r="B1553" s="127"/>
      <c r="C1553" s="40" t="s">
        <v>403</v>
      </c>
    </row>
    <row r="1554" spans="1:7" ht="15.75" customHeight="1">
      <c r="A1554" s="11" t="s">
        <v>6685</v>
      </c>
      <c r="B1554" s="127"/>
      <c r="C1554" s="40" t="s">
        <v>403</v>
      </c>
    </row>
    <row r="1555" spans="1:7" ht="15.75" hidden="1" customHeight="1">
      <c r="A1555" s="11" t="s">
        <v>6688</v>
      </c>
      <c r="B1555" s="2658" t="s">
        <v>9511</v>
      </c>
      <c r="C1555" s="40" t="s">
        <v>96</v>
      </c>
    </row>
    <row r="1556" spans="1:7" ht="15.75" hidden="1" customHeight="1">
      <c r="A1556" s="191" t="s">
        <v>6693</v>
      </c>
      <c r="B1556" s="177" t="s">
        <v>6695</v>
      </c>
      <c r="C1556" s="90" t="s">
        <v>101</v>
      </c>
    </row>
    <row r="1557" spans="1:7" ht="15.75" hidden="1" customHeight="1">
      <c r="A1557" s="11" t="s">
        <v>6696</v>
      </c>
      <c r="B1557" s="177" t="s">
        <v>6692</v>
      </c>
      <c r="C1557" s="90" t="s">
        <v>101</v>
      </c>
    </row>
    <row r="1558" spans="1:7" ht="15.75" hidden="1" customHeight="1">
      <c r="A1558" s="11" t="s">
        <v>6698</v>
      </c>
      <c r="B1558" s="177" t="s">
        <v>6695</v>
      </c>
      <c r="C1558" s="90" t="s">
        <v>101</v>
      </c>
    </row>
    <row r="1559" spans="1:7" ht="15.75" hidden="1" customHeight="1">
      <c r="A1559" s="191" t="s">
        <v>6700</v>
      </c>
      <c r="B1559" s="177" t="s">
        <v>6692</v>
      </c>
      <c r="C1559" s="90" t="s">
        <v>101</v>
      </c>
    </row>
    <row r="1560" spans="1:7" ht="15.75" hidden="1" customHeight="1">
      <c r="A1560" s="11" t="s">
        <v>6704</v>
      </c>
      <c r="B1560" s="177" t="s">
        <v>6695</v>
      </c>
      <c r="C1560" s="90" t="s">
        <v>101</v>
      </c>
    </row>
    <row r="1561" spans="1:7" ht="15.75" hidden="1" customHeight="1">
      <c r="A1561" s="11" t="s">
        <v>675</v>
      </c>
      <c r="B1561" s="2659" t="s">
        <v>9511</v>
      </c>
      <c r="C1561" s="90" t="s">
        <v>96</v>
      </c>
    </row>
    <row r="1562" spans="1:7" ht="15.75" hidden="1" customHeight="1">
      <c r="A1562" s="191" t="s">
        <v>6711</v>
      </c>
      <c r="B1562" s="13" t="s">
        <v>6714</v>
      </c>
      <c r="C1562" s="40" t="s">
        <v>96</v>
      </c>
      <c r="D1562" s="3"/>
      <c r="E1562" s="3"/>
      <c r="F1562" s="3"/>
      <c r="G1562" s="3"/>
    </row>
    <row r="1563" spans="1:7" ht="15.75" customHeight="1">
      <c r="A1563" s="11" t="s">
        <v>6715</v>
      </c>
      <c r="B1563" s="13"/>
      <c r="C1563" s="40" t="s">
        <v>403</v>
      </c>
      <c r="D1563" s="3"/>
      <c r="E1563" s="3"/>
      <c r="F1563" s="3"/>
      <c r="G1563" s="3"/>
    </row>
    <row r="1564" spans="1:7" ht="15.75" customHeight="1">
      <c r="A1564" s="11" t="s">
        <v>6720</v>
      </c>
      <c r="B1564" s="13"/>
      <c r="C1564" s="40" t="s">
        <v>403</v>
      </c>
      <c r="D1564" s="3"/>
      <c r="E1564" s="3"/>
      <c r="F1564" s="3"/>
      <c r="G1564" s="3"/>
    </row>
    <row r="1565" spans="1:7" ht="15.75" hidden="1" customHeight="1">
      <c r="A1565" s="191" t="s">
        <v>6723</v>
      </c>
      <c r="B1565" s="40" t="s">
        <v>6727</v>
      </c>
      <c r="C1565" s="40" t="s">
        <v>96</v>
      </c>
      <c r="D1565" s="3"/>
      <c r="E1565" s="3"/>
      <c r="F1565" s="3"/>
      <c r="G1565" s="3"/>
    </row>
    <row r="1566" spans="1:7" ht="15.75" customHeight="1">
      <c r="A1566" s="11" t="s">
        <v>6728</v>
      </c>
      <c r="B1566" s="202"/>
      <c r="C1566" s="40" t="s">
        <v>403</v>
      </c>
    </row>
    <row r="1567" spans="1:7" ht="15.75" customHeight="1">
      <c r="A1567" s="11" t="s">
        <v>6734</v>
      </c>
      <c r="B1567" s="40"/>
      <c r="C1567" s="40" t="s">
        <v>403</v>
      </c>
    </row>
    <row r="1568" spans="1:7" ht="15.75" hidden="1" customHeight="1">
      <c r="A1568" s="191" t="s">
        <v>6740</v>
      </c>
      <c r="B1568" s="40" t="s">
        <v>485</v>
      </c>
      <c r="C1568" s="71" t="s">
        <v>96</v>
      </c>
      <c r="D1568" s="31"/>
      <c r="E1568" s="31"/>
      <c r="F1568" s="31"/>
      <c r="G1568" s="31"/>
    </row>
    <row r="1569" spans="1:7" ht="15.75" hidden="1" customHeight="1">
      <c r="A1569" s="11" t="s">
        <v>6746</v>
      </c>
      <c r="B1569" s="40" t="s">
        <v>485</v>
      </c>
      <c r="C1569" s="71" t="s">
        <v>96</v>
      </c>
      <c r="D1569" s="31"/>
      <c r="E1569" s="31"/>
      <c r="F1569" s="31"/>
      <c r="G1569" s="31"/>
    </row>
    <row r="1570" spans="1:7" ht="15.75" customHeight="1">
      <c r="A1570" s="11" t="s">
        <v>6751</v>
      </c>
      <c r="B1570" s="202"/>
      <c r="C1570" s="203" t="s">
        <v>65</v>
      </c>
      <c r="D1570" s="31"/>
      <c r="E1570" s="31"/>
      <c r="F1570" s="31"/>
      <c r="G1570" s="31"/>
    </row>
    <row r="1571" spans="1:7" ht="15.75" customHeight="1">
      <c r="A1571" s="191" t="s">
        <v>6757</v>
      </c>
      <c r="B1571" s="40"/>
      <c r="C1571" s="71" t="s">
        <v>65</v>
      </c>
      <c r="D1571" s="31"/>
      <c r="E1571" s="31"/>
      <c r="F1571" s="31"/>
      <c r="G1571" s="31"/>
    </row>
    <row r="1572" spans="1:7" ht="15.75" hidden="1" customHeight="1">
      <c r="A1572" s="11" t="s">
        <v>6762</v>
      </c>
      <c r="B1572" s="40" t="s">
        <v>485</v>
      </c>
      <c r="C1572" s="71" t="s">
        <v>96</v>
      </c>
      <c r="D1572" s="31"/>
      <c r="E1572" s="31"/>
      <c r="F1572" s="31"/>
      <c r="G1572" s="31"/>
    </row>
    <row r="1573" spans="1:7" ht="15.75" customHeight="1">
      <c r="A1573" s="11" t="s">
        <v>6766</v>
      </c>
      <c r="B1573" s="40"/>
      <c r="C1573" s="71" t="s">
        <v>65</v>
      </c>
      <c r="D1573" s="31"/>
      <c r="E1573" s="31"/>
      <c r="F1573" s="31"/>
      <c r="G1573" s="31"/>
    </row>
    <row r="1574" spans="1:7" ht="15.75" customHeight="1">
      <c r="A1574" s="218" t="s">
        <v>6772</v>
      </c>
      <c r="B1574" s="220"/>
      <c r="C1574" s="215" t="s">
        <v>403</v>
      </c>
      <c r="D1574" s="223"/>
      <c r="E1574" s="223"/>
      <c r="F1574" s="223"/>
      <c r="G1574" s="223"/>
    </row>
    <row r="1575" spans="1:7" ht="15.75" customHeight="1">
      <c r="A1575" s="11" t="s">
        <v>6780</v>
      </c>
      <c r="B1575" s="187"/>
      <c r="C1575" s="40" t="s">
        <v>403</v>
      </c>
      <c r="D1575" s="3"/>
      <c r="E1575" s="3"/>
      <c r="F1575" s="3"/>
      <c r="G1575" s="3"/>
    </row>
    <row r="1576" spans="1:7" ht="15.75" customHeight="1">
      <c r="A1576" s="11" t="s">
        <v>6784</v>
      </c>
      <c r="B1576" s="116"/>
      <c r="C1576" s="40" t="s">
        <v>403</v>
      </c>
      <c r="D1576" s="3"/>
      <c r="E1576" s="3"/>
      <c r="F1576" s="3"/>
      <c r="G1576" s="3"/>
    </row>
    <row r="1577" spans="1:7" ht="15.75" customHeight="1">
      <c r="A1577" s="191" t="s">
        <v>6788</v>
      </c>
      <c r="B1577" s="116"/>
      <c r="C1577" s="40" t="s">
        <v>403</v>
      </c>
      <c r="D1577" s="3"/>
      <c r="E1577" s="3"/>
      <c r="F1577" s="3"/>
      <c r="G1577" s="3"/>
    </row>
    <row r="1578" spans="1:7" ht="15.75" customHeight="1">
      <c r="A1578" s="11" t="s">
        <v>6793</v>
      </c>
      <c r="B1578" s="116"/>
      <c r="C1578" s="40" t="s">
        <v>403</v>
      </c>
      <c r="D1578" s="3"/>
      <c r="E1578" s="3"/>
      <c r="F1578" s="3"/>
      <c r="G1578" s="3"/>
    </row>
    <row r="1579" spans="1:7" ht="15.75" customHeight="1">
      <c r="A1579" s="11" t="s">
        <v>6798</v>
      </c>
      <c r="B1579" s="187"/>
      <c r="C1579" s="40" t="s">
        <v>65</v>
      </c>
      <c r="D1579" s="3"/>
      <c r="E1579" s="3"/>
      <c r="F1579" s="3"/>
      <c r="G1579" s="3"/>
    </row>
    <row r="1580" spans="1:7" ht="15.75" customHeight="1">
      <c r="A1580" s="191" t="s">
        <v>6803</v>
      </c>
      <c r="B1580" s="187"/>
      <c r="C1580" s="40" t="s">
        <v>65</v>
      </c>
      <c r="D1580" s="3"/>
      <c r="E1580" s="3"/>
      <c r="F1580" s="3"/>
      <c r="G1580" s="3"/>
    </row>
    <row r="1581" spans="1:7" ht="15.75" customHeight="1">
      <c r="A1581" s="11" t="s">
        <v>6806</v>
      </c>
      <c r="B1581" s="40"/>
      <c r="C1581" s="40" t="s">
        <v>76</v>
      </c>
      <c r="D1581" s="3"/>
      <c r="E1581" s="3"/>
      <c r="F1581" s="3"/>
      <c r="G1581" s="3"/>
    </row>
    <row r="1582" spans="1:7" ht="15.75" customHeight="1">
      <c r="A1582" s="11" t="s">
        <v>6812</v>
      </c>
      <c r="B1582" s="127"/>
      <c r="C1582" s="40" t="s">
        <v>65</v>
      </c>
      <c r="D1582" s="3"/>
      <c r="E1582" s="3"/>
      <c r="F1582" s="3"/>
      <c r="G1582" s="3"/>
    </row>
    <row r="1583" spans="1:7" ht="15.75" customHeight="1">
      <c r="A1583" s="191" t="s">
        <v>6818</v>
      </c>
      <c r="B1583" s="127"/>
      <c r="C1583" s="40" t="s">
        <v>76</v>
      </c>
      <c r="D1583" s="3"/>
      <c r="E1583" s="3"/>
      <c r="F1583" s="3"/>
      <c r="G1583" s="3"/>
    </row>
    <row r="1584" spans="1:7" ht="15.75" customHeight="1">
      <c r="A1584" s="11" t="s">
        <v>6822</v>
      </c>
      <c r="B1584" s="127"/>
      <c r="C1584" s="40" t="s">
        <v>403</v>
      </c>
      <c r="D1584" s="3"/>
      <c r="E1584" s="3"/>
      <c r="F1584" s="3"/>
      <c r="G1584" s="3"/>
    </row>
    <row r="1585" spans="1:7" ht="15.75" customHeight="1">
      <c r="A1585" s="11" t="s">
        <v>6827</v>
      </c>
      <c r="B1585" s="127"/>
      <c r="C1585" s="40" t="s">
        <v>76</v>
      </c>
      <c r="D1585" s="3"/>
      <c r="E1585" s="3"/>
      <c r="F1585" s="3"/>
      <c r="G1585" s="3"/>
    </row>
    <row r="1586" spans="1:7" ht="15.75" customHeight="1">
      <c r="A1586" s="191" t="s">
        <v>6831</v>
      </c>
      <c r="B1586" s="127"/>
      <c r="C1586" s="40" t="s">
        <v>76</v>
      </c>
      <c r="D1586" s="3"/>
      <c r="E1586" s="3"/>
      <c r="F1586" s="3"/>
      <c r="G1586" s="3"/>
    </row>
    <row r="1587" spans="1:7" ht="15.75" customHeight="1">
      <c r="A1587" s="11" t="s">
        <v>6835</v>
      </c>
      <c r="B1587" s="127"/>
      <c r="C1587" s="40" t="s">
        <v>76</v>
      </c>
      <c r="D1587" s="3"/>
      <c r="E1587" s="3"/>
      <c r="F1587" s="3"/>
      <c r="G1587" s="3"/>
    </row>
    <row r="1588" spans="1:7" ht="15.75" customHeight="1">
      <c r="A1588" s="11" t="s">
        <v>6837</v>
      </c>
      <c r="B1588" s="127"/>
      <c r="C1588" s="40" t="s">
        <v>76</v>
      </c>
      <c r="D1588" s="3"/>
      <c r="E1588" s="3"/>
      <c r="F1588" s="3"/>
      <c r="G1588" s="3"/>
    </row>
    <row r="1589" spans="1:7" ht="15.75" customHeight="1">
      <c r="A1589" s="191" t="s">
        <v>6841</v>
      </c>
      <c r="B1589" s="127"/>
      <c r="C1589" s="40" t="s">
        <v>76</v>
      </c>
      <c r="D1589" s="3"/>
      <c r="E1589" s="3"/>
      <c r="F1589" s="3"/>
      <c r="G1589" s="3"/>
    </row>
    <row r="1590" spans="1:7" ht="15.75" customHeight="1">
      <c r="A1590" s="11" t="s">
        <v>6845</v>
      </c>
      <c r="B1590" s="127"/>
      <c r="C1590" s="40" t="s">
        <v>76</v>
      </c>
      <c r="D1590" s="3"/>
      <c r="E1590" s="3"/>
      <c r="F1590" s="3"/>
      <c r="G1590" s="3"/>
    </row>
    <row r="1591" spans="1:7" ht="15.75" customHeight="1">
      <c r="A1591" s="11" t="s">
        <v>6849</v>
      </c>
      <c r="B1591" s="116"/>
      <c r="C1591" s="40" t="s">
        <v>65</v>
      </c>
      <c r="D1591" s="3"/>
      <c r="E1591" s="3"/>
      <c r="F1591" s="3"/>
      <c r="G1591" s="3"/>
    </row>
    <row r="1592" spans="1:7" ht="15.75" customHeight="1">
      <c r="A1592" s="191" t="s">
        <v>6855</v>
      </c>
      <c r="B1592" s="40"/>
      <c r="C1592" s="40" t="s">
        <v>76</v>
      </c>
      <c r="D1592" s="3"/>
      <c r="E1592" s="3"/>
      <c r="F1592" s="3"/>
      <c r="G1592" s="3"/>
    </row>
    <row r="1593" spans="1:7" ht="15.75" customHeight="1">
      <c r="A1593" s="11" t="s">
        <v>6858</v>
      </c>
      <c r="B1593" s="75"/>
      <c r="C1593" s="40" t="s">
        <v>76</v>
      </c>
      <c r="D1593" s="3"/>
      <c r="E1593" s="3"/>
      <c r="F1593" s="3"/>
      <c r="G1593" s="3"/>
    </row>
    <row r="1594" spans="1:7" ht="15.75" customHeight="1">
      <c r="A1594" s="191" t="s">
        <v>6866</v>
      </c>
      <c r="B1594" s="40"/>
      <c r="C1594" s="40" t="s">
        <v>403</v>
      </c>
      <c r="D1594" s="3"/>
      <c r="E1594" s="3"/>
      <c r="F1594" s="3"/>
      <c r="G1594" s="3"/>
    </row>
    <row r="1595" spans="1:7" ht="15.75" customHeight="1">
      <c r="A1595" s="11" t="s">
        <v>6869</v>
      </c>
      <c r="B1595" s="127"/>
      <c r="C1595" s="40" t="s">
        <v>76</v>
      </c>
      <c r="D1595" s="3"/>
      <c r="E1595" s="3"/>
      <c r="F1595" s="3"/>
      <c r="G1595" s="3"/>
    </row>
    <row r="1596" spans="1:7" ht="15.75" customHeight="1">
      <c r="A1596" s="191" t="s">
        <v>6874</v>
      </c>
      <c r="B1596" s="116"/>
      <c r="C1596" s="40" t="s">
        <v>403</v>
      </c>
      <c r="D1596" s="3"/>
      <c r="E1596" s="3"/>
      <c r="F1596" s="3"/>
      <c r="G1596" s="3"/>
    </row>
    <row r="1597" spans="1:7" ht="15.75" customHeight="1">
      <c r="A1597" s="11" t="s">
        <v>6878</v>
      </c>
      <c r="B1597" s="116"/>
      <c r="C1597" s="40" t="s">
        <v>76</v>
      </c>
      <c r="D1597" s="3"/>
      <c r="E1597" s="3"/>
      <c r="F1597" s="3"/>
      <c r="G1597" s="3"/>
    </row>
    <row r="1598" spans="1:7" ht="15.75" customHeight="1">
      <c r="A1598" s="191" t="s">
        <v>6881</v>
      </c>
      <c r="B1598" s="116"/>
      <c r="C1598" s="40" t="s">
        <v>76</v>
      </c>
      <c r="D1598" s="3"/>
      <c r="E1598" s="3"/>
      <c r="F1598" s="3"/>
      <c r="G1598" s="3"/>
    </row>
    <row r="1599" spans="1:7" ht="15.75" customHeight="1">
      <c r="A1599" s="11" t="s">
        <v>6884</v>
      </c>
      <c r="B1599" s="116"/>
      <c r="C1599" s="40" t="s">
        <v>76</v>
      </c>
      <c r="D1599" s="3"/>
      <c r="E1599" s="3"/>
      <c r="F1599" s="3"/>
      <c r="G1599" s="3"/>
    </row>
    <row r="1600" spans="1:7" ht="15.75" customHeight="1">
      <c r="A1600" s="191" t="s">
        <v>6889</v>
      </c>
      <c r="B1600" s="116"/>
      <c r="C1600" s="40" t="s">
        <v>65</v>
      </c>
      <c r="D1600" s="3"/>
      <c r="E1600" s="3"/>
      <c r="F1600" s="3"/>
      <c r="G1600" s="3"/>
    </row>
    <row r="1601" spans="1:7" ht="15.75" customHeight="1">
      <c r="A1601" s="11" t="s">
        <v>6894</v>
      </c>
      <c r="B1601" s="116"/>
      <c r="C1601" s="40" t="s">
        <v>65</v>
      </c>
      <c r="D1601" s="3"/>
      <c r="E1601" s="3"/>
      <c r="F1601" s="3"/>
      <c r="G1601" s="3"/>
    </row>
    <row r="1602" spans="1:7" ht="15.75" customHeight="1">
      <c r="A1602" s="191" t="s">
        <v>6898</v>
      </c>
      <c r="B1602" s="75"/>
      <c r="C1602" s="40" t="s">
        <v>65</v>
      </c>
      <c r="D1602" s="3"/>
      <c r="E1602" s="3"/>
      <c r="F1602" s="3"/>
      <c r="G1602" s="3"/>
    </row>
    <row r="1603" spans="1:7" ht="15.75" customHeight="1">
      <c r="A1603" s="11" t="s">
        <v>6902</v>
      </c>
      <c r="B1603" s="40"/>
      <c r="C1603" s="40" t="s">
        <v>65</v>
      </c>
      <c r="D1603" s="3"/>
      <c r="E1603" s="3"/>
      <c r="F1603" s="3"/>
      <c r="G1603" s="3"/>
    </row>
    <row r="1604" spans="1:7" ht="15.75" customHeight="1">
      <c r="A1604" s="191" t="s">
        <v>6907</v>
      </c>
      <c r="B1604" s="40"/>
      <c r="C1604" s="40" t="s">
        <v>65</v>
      </c>
      <c r="D1604" s="3"/>
      <c r="E1604" s="3"/>
      <c r="F1604" s="3"/>
      <c r="G1604" s="3"/>
    </row>
    <row r="1605" spans="1:7" ht="15.75" hidden="1" customHeight="1">
      <c r="A1605" s="11" t="s">
        <v>6910</v>
      </c>
      <c r="B1605" s="40" t="s">
        <v>6914</v>
      </c>
      <c r="C1605" s="40" t="s">
        <v>96</v>
      </c>
      <c r="D1605" s="3"/>
      <c r="E1605" s="3"/>
      <c r="F1605" s="3"/>
      <c r="G1605" s="3"/>
    </row>
    <row r="1606" spans="1:7" ht="15.75" customHeight="1">
      <c r="A1606" s="191" t="s">
        <v>6916</v>
      </c>
      <c r="B1606" s="40"/>
      <c r="C1606" s="40" t="s">
        <v>65</v>
      </c>
      <c r="D1606" s="3"/>
      <c r="E1606" s="3"/>
      <c r="F1606" s="3"/>
      <c r="G1606" s="3"/>
    </row>
    <row r="1607" spans="1:7" ht="15.75" customHeight="1">
      <c r="A1607" s="11" t="s">
        <v>6922</v>
      </c>
      <c r="B1607" s="40"/>
      <c r="C1607" s="40" t="s">
        <v>65</v>
      </c>
      <c r="D1607" s="3"/>
      <c r="E1607" s="3"/>
      <c r="F1607" s="3"/>
      <c r="G1607" s="3"/>
    </row>
    <row r="1608" spans="1:7" ht="15.75" customHeight="1">
      <c r="A1608" s="191" t="s">
        <v>6926</v>
      </c>
      <c r="B1608" s="40"/>
      <c r="C1608" s="40" t="s">
        <v>65</v>
      </c>
      <c r="D1608" s="3"/>
      <c r="E1608" s="3"/>
      <c r="F1608" s="3"/>
      <c r="G1608" s="3"/>
    </row>
    <row r="1609" spans="1:7" ht="15.75" hidden="1" customHeight="1">
      <c r="A1609" s="11" t="s">
        <v>656</v>
      </c>
      <c r="B1609" s="2633" t="s">
        <v>9514</v>
      </c>
      <c r="C1609" s="40" t="s">
        <v>96</v>
      </c>
      <c r="D1609" s="3"/>
      <c r="E1609" s="3"/>
      <c r="F1609" s="3"/>
      <c r="G1609" s="3"/>
    </row>
    <row r="1610" spans="1:7" ht="15.75" hidden="1" customHeight="1">
      <c r="A1610" s="191" t="s">
        <v>658</v>
      </c>
      <c r="B1610" s="2634" t="s">
        <v>9514</v>
      </c>
      <c r="C1610" s="40" t="s">
        <v>96</v>
      </c>
      <c r="D1610" s="3"/>
      <c r="E1610" s="3"/>
      <c r="F1610" s="3"/>
      <c r="G1610" s="3"/>
    </row>
    <row r="1611" spans="1:7" ht="15.75" hidden="1" customHeight="1">
      <c r="A1611" s="11" t="s">
        <v>659</v>
      </c>
      <c r="B1611" s="2635" t="s">
        <v>9514</v>
      </c>
      <c r="C1611" s="40" t="s">
        <v>96</v>
      </c>
      <c r="D1611" s="3"/>
      <c r="E1611" s="3"/>
      <c r="F1611" s="3"/>
      <c r="G1611" s="3"/>
    </row>
    <row r="1612" spans="1:7" ht="15.75" hidden="1" customHeight="1">
      <c r="A1612" s="191" t="s">
        <v>6940</v>
      </c>
      <c r="B1612" s="2623" t="s">
        <v>9514</v>
      </c>
      <c r="C1612" s="40" t="s">
        <v>96</v>
      </c>
      <c r="D1612" s="3"/>
      <c r="E1612" s="3"/>
      <c r="F1612" s="3"/>
      <c r="G1612" s="3"/>
    </row>
    <row r="1613" spans="1:7" ht="15.75" hidden="1" customHeight="1">
      <c r="A1613" s="11" t="s">
        <v>6943</v>
      </c>
      <c r="B1613" s="40" t="s">
        <v>6930</v>
      </c>
      <c r="C1613" s="13" t="s">
        <v>101</v>
      </c>
      <c r="D1613" s="3"/>
      <c r="E1613" s="3"/>
      <c r="F1613" s="3"/>
      <c r="G1613" s="3"/>
    </row>
    <row r="1614" spans="1:7" ht="15.75" hidden="1" customHeight="1">
      <c r="A1614" s="191" t="s">
        <v>660</v>
      </c>
      <c r="B1614" s="1626" t="s">
        <v>9514</v>
      </c>
      <c r="C1614" s="40" t="s">
        <v>96</v>
      </c>
      <c r="D1614" s="3"/>
      <c r="E1614" s="3"/>
      <c r="F1614" s="3"/>
      <c r="G1614" s="3"/>
    </row>
    <row r="1615" spans="1:7" ht="15.75" hidden="1" customHeight="1">
      <c r="A1615" s="11" t="s">
        <v>661</v>
      </c>
      <c r="B1615" s="2629" t="s">
        <v>9514</v>
      </c>
      <c r="C1615" s="40" t="s">
        <v>96</v>
      </c>
      <c r="D1615" s="3"/>
      <c r="E1615" s="3"/>
      <c r="F1615" s="3"/>
      <c r="G1615" s="3"/>
    </row>
    <row r="1616" spans="1:7" ht="15.75" hidden="1" customHeight="1">
      <c r="A1616" s="191" t="s">
        <v>663</v>
      </c>
      <c r="B1616" s="2624" t="s">
        <v>9514</v>
      </c>
      <c r="C1616" s="40" t="s">
        <v>96</v>
      </c>
      <c r="D1616" s="3"/>
      <c r="E1616" s="3"/>
      <c r="F1616" s="3"/>
      <c r="G1616" s="3"/>
    </row>
    <row r="1617" spans="1:7" ht="15.75" hidden="1" customHeight="1">
      <c r="A1617" s="11" t="s">
        <v>666</v>
      </c>
      <c r="B1617" s="2630" t="s">
        <v>9514</v>
      </c>
      <c r="C1617" s="40" t="s">
        <v>96</v>
      </c>
      <c r="D1617" s="3"/>
      <c r="E1617" s="3"/>
      <c r="F1617" s="3"/>
      <c r="G1617" s="3"/>
    </row>
    <row r="1618" spans="1:7" ht="15.75" hidden="1" customHeight="1">
      <c r="A1618" s="191" t="s">
        <v>669</v>
      </c>
      <c r="B1618" s="2631" t="s">
        <v>9514</v>
      </c>
      <c r="C1618" s="40" t="s">
        <v>96</v>
      </c>
      <c r="D1618" s="3"/>
      <c r="E1618" s="3"/>
      <c r="F1618" s="3"/>
      <c r="G1618" s="3"/>
    </row>
    <row r="1619" spans="1:7" ht="15.75" hidden="1" customHeight="1">
      <c r="A1619" s="11" t="s">
        <v>671</v>
      </c>
      <c r="B1619" s="2632" t="s">
        <v>9514</v>
      </c>
      <c r="C1619" s="40" t="s">
        <v>96</v>
      </c>
      <c r="D1619" s="3"/>
      <c r="E1619" s="3"/>
      <c r="F1619" s="3"/>
      <c r="G1619" s="3"/>
    </row>
    <row r="1620" spans="1:7" ht="15.75" hidden="1" customHeight="1">
      <c r="A1620" s="191" t="s">
        <v>6958</v>
      </c>
      <c r="B1620" s="2625" t="s">
        <v>9514</v>
      </c>
      <c r="C1620" s="40" t="s">
        <v>96</v>
      </c>
      <c r="D1620" s="3"/>
      <c r="E1620" s="3"/>
      <c r="F1620" s="3"/>
      <c r="G1620" s="3"/>
    </row>
    <row r="1621" spans="1:7" ht="15.75" hidden="1" customHeight="1">
      <c r="A1621" s="11" t="s">
        <v>6961</v>
      </c>
      <c r="B1621" s="40" t="s">
        <v>6930</v>
      </c>
      <c r="C1621" s="13" t="s">
        <v>101</v>
      </c>
      <c r="D1621" s="3"/>
      <c r="E1621" s="3"/>
      <c r="F1621" s="3"/>
      <c r="G1621" s="3"/>
    </row>
    <row r="1622" spans="1:7" ht="15.75" customHeight="1">
      <c r="A1622" s="191" t="s">
        <v>6963</v>
      </c>
      <c r="B1622" s="40"/>
      <c r="C1622" s="90" t="s">
        <v>403</v>
      </c>
      <c r="D1622" s="3"/>
      <c r="E1622" s="3"/>
      <c r="F1622" s="3"/>
      <c r="G1622" s="3"/>
    </row>
    <row r="1623" spans="1:7" ht="15.75" hidden="1" customHeight="1">
      <c r="A1623" s="11" t="s">
        <v>6968</v>
      </c>
      <c r="B1623" s="2626" t="s">
        <v>9513</v>
      </c>
      <c r="C1623" s="40" t="s">
        <v>96</v>
      </c>
      <c r="D1623" s="3"/>
      <c r="E1623" s="3"/>
      <c r="F1623" s="3"/>
      <c r="G1623" s="3"/>
    </row>
    <row r="1624" spans="1:7" ht="15.75" hidden="1" customHeight="1">
      <c r="A1624" s="191" t="s">
        <v>6971</v>
      </c>
      <c r="B1624" s="2661" t="s">
        <v>9511</v>
      </c>
      <c r="C1624" s="40" t="s">
        <v>96</v>
      </c>
      <c r="D1624" s="3"/>
      <c r="E1624" s="3"/>
      <c r="F1624" s="3"/>
      <c r="G1624" s="3"/>
    </row>
    <row r="1625" spans="1:7" ht="15.75" customHeight="1">
      <c r="A1625" s="11" t="s">
        <v>6977</v>
      </c>
      <c r="B1625" s="40"/>
      <c r="C1625" s="40" t="s">
        <v>403</v>
      </c>
      <c r="D1625" s="3"/>
      <c r="E1625" s="3"/>
      <c r="F1625" s="3"/>
      <c r="G1625" s="3"/>
    </row>
    <row r="1626" spans="1:7" ht="15.75" customHeight="1">
      <c r="A1626" s="191" t="s">
        <v>6982</v>
      </c>
      <c r="B1626" s="40"/>
      <c r="C1626" s="40" t="s">
        <v>403</v>
      </c>
      <c r="D1626" s="3"/>
      <c r="E1626" s="3"/>
      <c r="F1626" s="3"/>
      <c r="G1626" s="3"/>
    </row>
    <row r="1627" spans="1:7" ht="15.75" customHeight="1">
      <c r="A1627" s="11" t="s">
        <v>6986</v>
      </c>
      <c r="B1627" s="40"/>
      <c r="C1627" s="90" t="s">
        <v>403</v>
      </c>
      <c r="D1627" s="3"/>
      <c r="E1627" s="3"/>
      <c r="F1627" s="3"/>
      <c r="G1627" s="3"/>
    </row>
    <row r="1628" spans="1:7" ht="15.75" hidden="1" customHeight="1">
      <c r="A1628" s="191" t="s">
        <v>6990</v>
      </c>
      <c r="B1628" s="40" t="s">
        <v>6975</v>
      </c>
      <c r="C1628" s="40" t="s">
        <v>96</v>
      </c>
      <c r="D1628" s="3"/>
      <c r="E1628" s="3"/>
      <c r="F1628" s="3"/>
      <c r="G1628" s="3"/>
    </row>
    <row r="1629" spans="1:7" ht="15.75" customHeight="1">
      <c r="A1629" s="11" t="s">
        <v>6993</v>
      </c>
      <c r="B1629" s="40"/>
      <c r="C1629" s="90" t="s">
        <v>403</v>
      </c>
      <c r="D1629" s="3"/>
      <c r="E1629" s="3"/>
      <c r="F1629" s="3"/>
      <c r="G1629" s="3"/>
    </row>
    <row r="1630" spans="1:7" ht="15.75" customHeight="1">
      <c r="A1630" s="191" t="s">
        <v>6997</v>
      </c>
      <c r="B1630" s="40"/>
      <c r="C1630" s="40" t="s">
        <v>76</v>
      </c>
      <c r="D1630" s="3"/>
      <c r="E1630" s="3"/>
      <c r="F1630" s="3"/>
      <c r="G1630" s="3"/>
    </row>
    <row r="1631" spans="1:7" ht="15.75" customHeight="1">
      <c r="A1631" s="11" t="s">
        <v>7003</v>
      </c>
      <c r="B1631" s="40"/>
      <c r="C1631" s="40" t="s">
        <v>76</v>
      </c>
      <c r="D1631" s="3"/>
      <c r="E1631" s="3"/>
      <c r="F1631" s="3"/>
      <c r="G1631" s="3"/>
    </row>
    <row r="1632" spans="1:7" ht="15.75" customHeight="1">
      <c r="A1632" s="191" t="s">
        <v>7007</v>
      </c>
      <c r="B1632" s="40"/>
      <c r="C1632" s="40" t="s">
        <v>76</v>
      </c>
      <c r="D1632" s="3"/>
      <c r="E1632" s="3"/>
      <c r="F1632" s="3"/>
      <c r="G1632" s="3"/>
    </row>
    <row r="1633" spans="1:7" ht="15.75" customHeight="1">
      <c r="A1633" s="11" t="s">
        <v>7011</v>
      </c>
      <c r="B1633" s="40"/>
      <c r="C1633" s="40" t="s">
        <v>76</v>
      </c>
      <c r="D1633" s="3"/>
      <c r="E1633" s="3"/>
      <c r="F1633" s="3"/>
      <c r="G1633" s="3"/>
    </row>
    <row r="1634" spans="1:7" ht="15.75" customHeight="1">
      <c r="A1634" s="191" t="s">
        <v>7016</v>
      </c>
      <c r="B1634" s="40"/>
      <c r="C1634" s="40" t="s">
        <v>76</v>
      </c>
      <c r="D1634" s="3"/>
      <c r="E1634" s="3"/>
      <c r="F1634" s="3"/>
      <c r="G1634" s="3"/>
    </row>
    <row r="1635" spans="1:7" ht="15.75" customHeight="1">
      <c r="A1635" s="11" t="s">
        <v>7020</v>
      </c>
      <c r="B1635" s="40"/>
      <c r="C1635" s="40" t="s">
        <v>76</v>
      </c>
      <c r="D1635" s="3"/>
      <c r="E1635" s="3"/>
      <c r="F1635" s="3"/>
      <c r="G1635" s="3"/>
    </row>
    <row r="1636" spans="1:7" ht="15.75" customHeight="1">
      <c r="A1636" s="191" t="s">
        <v>7024</v>
      </c>
      <c r="B1636" s="40"/>
      <c r="C1636" s="40" t="s">
        <v>76</v>
      </c>
      <c r="D1636" s="3"/>
      <c r="E1636" s="3"/>
      <c r="F1636" s="3"/>
      <c r="G1636" s="3"/>
    </row>
    <row r="1637" spans="1:7" ht="15.75" customHeight="1">
      <c r="A1637" s="11" t="s">
        <v>7028</v>
      </c>
      <c r="B1637" s="40"/>
      <c r="C1637" s="40" t="s">
        <v>403</v>
      </c>
      <c r="D1637" s="3"/>
      <c r="E1637" s="3"/>
      <c r="F1637" s="3"/>
      <c r="G1637" s="3"/>
    </row>
    <row r="1638" spans="1:7" ht="15.75" customHeight="1">
      <c r="A1638" s="191" t="s">
        <v>7033</v>
      </c>
      <c r="B1638" s="40"/>
      <c r="C1638" s="40" t="s">
        <v>403</v>
      </c>
      <c r="D1638" s="3"/>
      <c r="E1638" s="3"/>
      <c r="F1638" s="3"/>
      <c r="G1638" s="3"/>
    </row>
    <row r="1639" spans="1:7" ht="15.75" customHeight="1">
      <c r="A1639" s="11" t="s">
        <v>7037</v>
      </c>
      <c r="B1639" s="40"/>
      <c r="C1639" s="40" t="s">
        <v>76</v>
      </c>
      <c r="D1639" s="3"/>
      <c r="E1639" s="3"/>
      <c r="F1639" s="3"/>
      <c r="G1639" s="3"/>
    </row>
    <row r="1640" spans="1:7" ht="15.75" customHeight="1">
      <c r="A1640" s="191" t="s">
        <v>7041</v>
      </c>
      <c r="B1640" s="40"/>
      <c r="C1640" s="40" t="s">
        <v>403</v>
      </c>
      <c r="D1640" s="3"/>
      <c r="E1640" s="3"/>
      <c r="F1640" s="3"/>
      <c r="G1640" s="3"/>
    </row>
    <row r="1641" spans="1:7" ht="15.75" customHeight="1">
      <c r="A1641" s="11" t="s">
        <v>7044</v>
      </c>
      <c r="B1641" s="40"/>
      <c r="C1641" s="40" t="s">
        <v>403</v>
      </c>
      <c r="D1641" s="3"/>
      <c r="E1641" s="3"/>
      <c r="F1641" s="3"/>
      <c r="G1641" s="3"/>
    </row>
    <row r="1642" spans="1:7" ht="15.75" customHeight="1">
      <c r="A1642" s="191" t="s">
        <v>7048</v>
      </c>
      <c r="B1642" s="40"/>
      <c r="C1642" s="40" t="s">
        <v>76</v>
      </c>
      <c r="D1642" s="3"/>
      <c r="E1642" s="3"/>
      <c r="F1642" s="3"/>
      <c r="G1642" s="3"/>
    </row>
    <row r="1643" spans="1:7" ht="15.75" customHeight="1">
      <c r="A1643" s="11" t="s">
        <v>7052</v>
      </c>
      <c r="B1643" s="40"/>
      <c r="C1643" s="40" t="s">
        <v>76</v>
      </c>
      <c r="D1643" s="3"/>
      <c r="E1643" s="3"/>
      <c r="F1643" s="3"/>
      <c r="G1643" s="3"/>
    </row>
    <row r="1644" spans="1:7" ht="15.75" customHeight="1">
      <c r="A1644" s="191" t="s">
        <v>7057</v>
      </c>
      <c r="B1644" s="40"/>
      <c r="C1644" s="40" t="s">
        <v>403</v>
      </c>
      <c r="D1644" s="3"/>
      <c r="E1644" s="3"/>
      <c r="F1644" s="3"/>
      <c r="G1644" s="3"/>
    </row>
    <row r="1645" spans="1:7" ht="15.75" customHeight="1">
      <c r="A1645" s="11" t="s">
        <v>7062</v>
      </c>
      <c r="B1645" s="40"/>
      <c r="C1645" s="40" t="s">
        <v>403</v>
      </c>
      <c r="D1645" s="3"/>
      <c r="E1645" s="3"/>
      <c r="F1645" s="3"/>
      <c r="G1645" s="3"/>
    </row>
    <row r="1646" spans="1:7" ht="15.75" customHeight="1">
      <c r="A1646" s="191" t="s">
        <v>7066</v>
      </c>
      <c r="B1646" s="40"/>
      <c r="C1646" s="40" t="s">
        <v>76</v>
      </c>
      <c r="D1646" s="3"/>
      <c r="E1646" s="3"/>
      <c r="F1646" s="3"/>
      <c r="G1646" s="3"/>
    </row>
    <row r="1647" spans="1:7" ht="15.75" customHeight="1">
      <c r="A1647" s="11" t="s">
        <v>7070</v>
      </c>
      <c r="B1647" s="40"/>
      <c r="C1647" s="40" t="s">
        <v>403</v>
      </c>
      <c r="D1647" s="3"/>
      <c r="E1647" s="3"/>
      <c r="F1647" s="3"/>
      <c r="G1647" s="3"/>
    </row>
    <row r="1648" spans="1:7" ht="15.75" customHeight="1">
      <c r="A1648" s="191" t="s">
        <v>7074</v>
      </c>
      <c r="B1648" s="40"/>
      <c r="C1648" s="40" t="s">
        <v>403</v>
      </c>
      <c r="D1648" s="3"/>
      <c r="E1648" s="3"/>
      <c r="F1648" s="3"/>
      <c r="G1648" s="3"/>
    </row>
    <row r="1649" spans="1:7" ht="15.75" customHeight="1">
      <c r="A1649" s="11" t="s">
        <v>7078</v>
      </c>
      <c r="B1649" s="40"/>
      <c r="C1649" s="40" t="s">
        <v>76</v>
      </c>
      <c r="D1649" s="3"/>
      <c r="E1649" s="3"/>
      <c r="F1649" s="3"/>
      <c r="G1649" s="3"/>
    </row>
    <row r="1650" spans="1:7" ht="15.75" hidden="1" customHeight="1">
      <c r="A1650" s="191" t="s">
        <v>7082</v>
      </c>
      <c r="B1650" s="40" t="s">
        <v>7086</v>
      </c>
      <c r="C1650" s="13" t="s">
        <v>101</v>
      </c>
      <c r="D1650" s="3"/>
      <c r="E1650" s="3"/>
      <c r="F1650" s="3"/>
      <c r="G1650" s="3"/>
    </row>
    <row r="1651" spans="1:7" ht="15.75" customHeight="1">
      <c r="A1651" s="11" t="s">
        <v>7089</v>
      </c>
      <c r="B1651" s="40"/>
      <c r="C1651" s="40" t="s">
        <v>76</v>
      </c>
      <c r="D1651" s="3"/>
      <c r="E1651" s="3"/>
      <c r="F1651" s="3"/>
      <c r="G1651" s="3"/>
    </row>
    <row r="1652" spans="1:7" ht="15.75" customHeight="1">
      <c r="A1652" s="191" t="s">
        <v>7094</v>
      </c>
      <c r="B1652" s="40"/>
      <c r="C1652" s="40" t="s">
        <v>76</v>
      </c>
      <c r="D1652" s="3"/>
      <c r="E1652" s="3"/>
      <c r="F1652" s="3"/>
      <c r="G1652" s="3"/>
    </row>
    <row r="1653" spans="1:7" ht="15.75" customHeight="1">
      <c r="A1653" s="11" t="s">
        <v>7099</v>
      </c>
      <c r="B1653" s="40"/>
      <c r="C1653" s="40" t="s">
        <v>76</v>
      </c>
      <c r="D1653" s="3"/>
      <c r="E1653" s="3"/>
      <c r="F1653" s="3"/>
      <c r="G1653" s="3"/>
    </row>
    <row r="1654" spans="1:7" ht="15.75" customHeight="1">
      <c r="A1654" s="191" t="s">
        <v>7102</v>
      </c>
      <c r="B1654" s="40"/>
      <c r="C1654" s="40" t="s">
        <v>76</v>
      </c>
      <c r="D1654" s="3"/>
      <c r="E1654" s="3"/>
      <c r="F1654" s="3"/>
      <c r="G1654" s="3"/>
    </row>
    <row r="1655" spans="1:7" ht="15.75" customHeight="1">
      <c r="A1655" s="11" t="s">
        <v>7106</v>
      </c>
      <c r="B1655" s="40"/>
      <c r="C1655" s="40" t="s">
        <v>76</v>
      </c>
      <c r="D1655" s="3"/>
      <c r="E1655" s="3"/>
      <c r="F1655" s="3"/>
      <c r="G1655" s="3"/>
    </row>
    <row r="1656" spans="1:7" ht="15.75" customHeight="1">
      <c r="A1656" s="191" t="s">
        <v>7111</v>
      </c>
      <c r="B1656" s="116"/>
      <c r="C1656" s="40" t="s">
        <v>403</v>
      </c>
      <c r="D1656" s="3"/>
      <c r="E1656" s="3"/>
      <c r="F1656" s="3"/>
      <c r="G1656" s="3"/>
    </row>
    <row r="1657" spans="1:7" ht="15.75" customHeight="1">
      <c r="A1657" s="11" t="s">
        <v>7116</v>
      </c>
      <c r="B1657" s="40"/>
      <c r="C1657" s="40" t="s">
        <v>76</v>
      </c>
      <c r="D1657" s="3"/>
      <c r="E1657" s="3"/>
      <c r="F1657" s="3"/>
      <c r="G1657" s="3"/>
    </row>
    <row r="1658" spans="1:7" ht="15.75" customHeight="1">
      <c r="A1658" s="11" t="s">
        <v>7122</v>
      </c>
      <c r="B1658" s="40"/>
      <c r="C1658" s="40" t="s">
        <v>76</v>
      </c>
      <c r="D1658" s="3"/>
      <c r="E1658" s="3"/>
      <c r="F1658" s="3"/>
      <c r="G1658" s="3"/>
    </row>
    <row r="1659" spans="1:7" ht="15.75" hidden="1" customHeight="1">
      <c r="A1659" s="191" t="s">
        <v>7126</v>
      </c>
      <c r="B1659" s="116" t="s">
        <v>7130</v>
      </c>
      <c r="C1659" s="40" t="s">
        <v>96</v>
      </c>
      <c r="D1659" s="3"/>
      <c r="E1659" s="3"/>
      <c r="F1659" s="3"/>
      <c r="G1659" s="3"/>
    </row>
    <row r="1660" spans="1:7" ht="15.75" hidden="1" customHeight="1">
      <c r="A1660" s="11" t="s">
        <v>7131</v>
      </c>
      <c r="B1660" s="116" t="s">
        <v>7130</v>
      </c>
      <c r="C1660" s="40" t="s">
        <v>96</v>
      </c>
      <c r="D1660" s="3"/>
      <c r="E1660" s="3"/>
      <c r="F1660" s="3"/>
      <c r="G1660" s="3"/>
    </row>
    <row r="1661" spans="1:7" ht="15.75" hidden="1" customHeight="1">
      <c r="A1661" s="11" t="s">
        <v>7135</v>
      </c>
      <c r="B1661" s="116" t="s">
        <v>7130</v>
      </c>
      <c r="C1661" s="40" t="s">
        <v>96</v>
      </c>
      <c r="D1661" s="3"/>
      <c r="E1661" s="3"/>
      <c r="F1661" s="3"/>
      <c r="G1661" s="3"/>
    </row>
    <row r="1662" spans="1:7" ht="15.75" hidden="1" customHeight="1">
      <c r="A1662" s="191" t="s">
        <v>7139</v>
      </c>
      <c r="B1662" s="116" t="s">
        <v>7130</v>
      </c>
      <c r="C1662" s="40" t="s">
        <v>96</v>
      </c>
      <c r="D1662" s="3"/>
      <c r="E1662" s="3"/>
      <c r="F1662" s="3"/>
      <c r="G1662" s="3"/>
    </row>
    <row r="1663" spans="1:7" ht="15.75" hidden="1" customHeight="1">
      <c r="A1663" s="11" t="s">
        <v>7143</v>
      </c>
      <c r="B1663" s="116" t="s">
        <v>7130</v>
      </c>
      <c r="C1663" s="40" t="s">
        <v>96</v>
      </c>
      <c r="D1663" s="3"/>
      <c r="E1663" s="3"/>
      <c r="F1663" s="3"/>
      <c r="G1663" s="3"/>
    </row>
    <row r="1664" spans="1:7" ht="15.75" hidden="1" customHeight="1">
      <c r="A1664" s="11" t="s">
        <v>7147</v>
      </c>
      <c r="B1664" s="2421" t="s">
        <v>9514</v>
      </c>
      <c r="C1664" s="40" t="s">
        <v>96</v>
      </c>
      <c r="D1664" s="3"/>
      <c r="E1664" s="3"/>
      <c r="F1664" s="3"/>
      <c r="G1664" s="3"/>
    </row>
    <row r="1665" spans="1:7" ht="15.75" hidden="1" customHeight="1">
      <c r="A1665" s="191" t="s">
        <v>7151</v>
      </c>
      <c r="B1665" s="2422" t="s">
        <v>9514</v>
      </c>
      <c r="C1665" s="40" t="s">
        <v>96</v>
      </c>
      <c r="D1665" s="3"/>
      <c r="E1665" s="3"/>
      <c r="F1665" s="3"/>
      <c r="G1665" s="3"/>
    </row>
    <row r="1666" spans="1:7" ht="15.75" hidden="1" customHeight="1">
      <c r="A1666" s="11" t="s">
        <v>7155</v>
      </c>
      <c r="B1666" s="2423" t="s">
        <v>9514</v>
      </c>
      <c r="C1666" s="40" t="s">
        <v>96</v>
      </c>
      <c r="D1666" s="3"/>
      <c r="E1666" s="3"/>
      <c r="F1666" s="3"/>
      <c r="G1666" s="3"/>
    </row>
    <row r="1667" spans="1:7" ht="15.75" hidden="1" customHeight="1">
      <c r="A1667" s="11" t="s">
        <v>7159</v>
      </c>
      <c r="B1667" s="116" t="s">
        <v>7130</v>
      </c>
      <c r="C1667" s="40" t="s">
        <v>96</v>
      </c>
      <c r="D1667" s="3"/>
      <c r="E1667" s="3"/>
      <c r="F1667" s="3"/>
      <c r="G1667" s="3"/>
    </row>
    <row r="1668" spans="1:7" ht="15.75" customHeight="1">
      <c r="A1668" s="191" t="s">
        <v>7163</v>
      </c>
      <c r="B1668" s="116"/>
      <c r="C1668" s="40" t="s">
        <v>76</v>
      </c>
      <c r="D1668" s="3"/>
      <c r="E1668" s="3"/>
      <c r="F1668" s="3"/>
      <c r="G1668" s="3"/>
    </row>
    <row r="1669" spans="1:7" ht="15.75" hidden="1" customHeight="1">
      <c r="A1669" s="11" t="s">
        <v>7167</v>
      </c>
      <c r="B1669" s="2075" t="s">
        <v>9514</v>
      </c>
      <c r="C1669" s="40" t="s">
        <v>96</v>
      </c>
      <c r="D1669" s="3"/>
      <c r="E1669" s="3"/>
      <c r="F1669" s="3"/>
      <c r="G1669" s="3"/>
    </row>
    <row r="1670" spans="1:7" ht="15.75" hidden="1" customHeight="1">
      <c r="A1670" s="11" t="s">
        <v>7171</v>
      </c>
      <c r="B1670" s="2076" t="s">
        <v>9514</v>
      </c>
      <c r="C1670" s="40" t="s">
        <v>96</v>
      </c>
      <c r="D1670" s="3"/>
      <c r="E1670" s="3"/>
      <c r="F1670" s="3"/>
      <c r="G1670" s="3"/>
    </row>
    <row r="1671" spans="1:7" ht="15.75" hidden="1" customHeight="1">
      <c r="A1671" s="191" t="s">
        <v>7175</v>
      </c>
      <c r="B1671" s="2077" t="s">
        <v>9514</v>
      </c>
      <c r="C1671" s="40" t="s">
        <v>96</v>
      </c>
      <c r="D1671" s="3"/>
      <c r="E1671" s="3"/>
      <c r="F1671" s="3"/>
      <c r="G1671" s="3"/>
    </row>
    <row r="1672" spans="1:7" ht="15.75" customHeight="1">
      <c r="A1672" s="11" t="s">
        <v>7179</v>
      </c>
      <c r="B1672" s="2627" t="s">
        <v>9514</v>
      </c>
      <c r="C1672" s="90" t="s">
        <v>503</v>
      </c>
      <c r="D1672" s="3"/>
      <c r="E1672" s="3"/>
      <c r="F1672" s="3"/>
      <c r="G1672" s="3"/>
    </row>
    <row r="1673" spans="1:7" ht="15.75" customHeight="1">
      <c r="A1673" s="11" t="s">
        <v>747</v>
      </c>
      <c r="B1673" s="2628" t="s">
        <v>9514</v>
      </c>
      <c r="C1673" s="90" t="s">
        <v>503</v>
      </c>
      <c r="D1673" s="3"/>
      <c r="E1673" s="3"/>
      <c r="F1673" s="3"/>
      <c r="G1673" s="3"/>
    </row>
    <row r="1674" spans="1:7" ht="15.75" hidden="1" customHeight="1">
      <c r="A1674" s="191" t="s">
        <v>7186</v>
      </c>
      <c r="B1674" s="116"/>
      <c r="C1674" s="40" t="s">
        <v>96</v>
      </c>
      <c r="D1674" s="3"/>
      <c r="E1674" s="3"/>
      <c r="F1674" s="3"/>
      <c r="G1674" s="3"/>
    </row>
    <row r="1675" spans="1:7" ht="15.75" hidden="1" customHeight="1">
      <c r="A1675" s="11" t="s">
        <v>7189</v>
      </c>
      <c r="B1675" s="116"/>
      <c r="C1675" s="40" t="s">
        <v>96</v>
      </c>
      <c r="D1675" s="3"/>
      <c r="E1675" s="3"/>
      <c r="F1675" s="3"/>
      <c r="G1675" s="3"/>
    </row>
    <row r="1676" spans="1:7" ht="15.75" hidden="1" customHeight="1">
      <c r="A1676" s="11" t="s">
        <v>7192</v>
      </c>
      <c r="B1676" s="116"/>
      <c r="C1676" s="40" t="s">
        <v>96</v>
      </c>
      <c r="D1676" s="3"/>
      <c r="E1676" s="3"/>
      <c r="F1676" s="3"/>
      <c r="G1676" s="3"/>
    </row>
    <row r="1677" spans="1:7" ht="15.75" hidden="1" customHeight="1">
      <c r="A1677" s="191" t="s">
        <v>7194</v>
      </c>
      <c r="B1677" s="116"/>
      <c r="C1677" s="40" t="s">
        <v>96</v>
      </c>
      <c r="D1677" s="3"/>
      <c r="E1677" s="3"/>
      <c r="F1677" s="3"/>
      <c r="G1677" s="3"/>
    </row>
    <row r="1678" spans="1:7" ht="15.75" hidden="1" customHeight="1">
      <c r="A1678" s="11" t="s">
        <v>7196</v>
      </c>
      <c r="B1678" s="116"/>
      <c r="C1678" s="40" t="s">
        <v>96</v>
      </c>
      <c r="D1678" s="3"/>
      <c r="E1678" s="3"/>
      <c r="F1678" s="3"/>
      <c r="G1678" s="3"/>
    </row>
    <row r="1679" spans="1:7" ht="15.75" hidden="1" customHeight="1">
      <c r="A1679" s="11" t="s">
        <v>7198</v>
      </c>
      <c r="B1679" s="116"/>
      <c r="C1679" s="40" t="s">
        <v>96</v>
      </c>
      <c r="D1679" s="3"/>
      <c r="E1679" s="3"/>
      <c r="F1679" s="3"/>
      <c r="G1679" s="3"/>
    </row>
    <row r="1680" spans="1:7" ht="15.75" hidden="1" customHeight="1">
      <c r="A1680" s="191" t="s">
        <v>7201</v>
      </c>
      <c r="B1680" s="116"/>
      <c r="C1680" s="40" t="s">
        <v>96</v>
      </c>
      <c r="D1680" s="3"/>
      <c r="E1680" s="3"/>
      <c r="F1680" s="3"/>
      <c r="G1680" s="3"/>
    </row>
    <row r="1681" spans="1:7" ht="15.75" hidden="1" customHeight="1">
      <c r="A1681" s="11" t="s">
        <v>7204</v>
      </c>
      <c r="B1681" s="116"/>
      <c r="C1681" s="40" t="s">
        <v>96</v>
      </c>
      <c r="D1681" s="3"/>
      <c r="E1681" s="3"/>
      <c r="F1681" s="3"/>
      <c r="G1681" s="3"/>
    </row>
    <row r="1682" spans="1:7" ht="15.75" hidden="1" customHeight="1">
      <c r="A1682" s="11" t="s">
        <v>7207</v>
      </c>
      <c r="B1682" s="116"/>
      <c r="C1682" s="40" t="s">
        <v>96</v>
      </c>
      <c r="D1682" s="3"/>
      <c r="E1682" s="3"/>
      <c r="F1682" s="3"/>
      <c r="G1682" s="3"/>
    </row>
    <row r="1683" spans="1:7" ht="15.75" customHeight="1">
      <c r="A1683" s="191" t="s">
        <v>7210</v>
      </c>
      <c r="B1683" s="116"/>
      <c r="C1683" s="40" t="s">
        <v>76</v>
      </c>
      <c r="D1683" s="3"/>
      <c r="E1683" s="3"/>
      <c r="F1683" s="3"/>
      <c r="G1683" s="3"/>
    </row>
    <row r="1684" spans="1:7" ht="15.75" hidden="1" customHeight="1">
      <c r="A1684" s="11" t="s">
        <v>7212</v>
      </c>
      <c r="B1684" s="116"/>
      <c r="C1684" s="40" t="s">
        <v>96</v>
      </c>
      <c r="D1684" s="3"/>
      <c r="E1684" s="3"/>
      <c r="F1684" s="3"/>
      <c r="G1684" s="3"/>
    </row>
    <row r="1685" spans="1:7" ht="15.75" hidden="1" customHeight="1">
      <c r="A1685" s="11" t="s">
        <v>7215</v>
      </c>
      <c r="B1685" s="116"/>
      <c r="C1685" s="40" t="s">
        <v>96</v>
      </c>
      <c r="D1685" s="3"/>
      <c r="E1685" s="3"/>
      <c r="F1685" s="3"/>
      <c r="G1685" s="3"/>
    </row>
    <row r="1686" spans="1:7" ht="15.75" hidden="1" customHeight="1">
      <c r="A1686" s="191" t="s">
        <v>7218</v>
      </c>
      <c r="B1686" s="116"/>
      <c r="C1686" s="40" t="s">
        <v>96</v>
      </c>
      <c r="D1686" s="3"/>
      <c r="E1686" s="3"/>
      <c r="F1686" s="3"/>
      <c r="G1686" s="3"/>
    </row>
    <row r="1687" spans="1:7" ht="15.75" hidden="1" customHeight="1">
      <c r="A1687" s="11" t="s">
        <v>7221</v>
      </c>
      <c r="B1687" s="2068" t="s">
        <v>9513</v>
      </c>
      <c r="C1687" s="40" t="s">
        <v>96</v>
      </c>
      <c r="D1687" s="3"/>
      <c r="E1687" s="3"/>
      <c r="F1687" s="3"/>
      <c r="G1687" s="3"/>
    </row>
    <row r="1688" spans="1:7" ht="15.75" hidden="1" customHeight="1">
      <c r="A1688" s="11" t="s">
        <v>741</v>
      </c>
      <c r="B1688" s="116"/>
      <c r="C1688" s="40" t="s">
        <v>96</v>
      </c>
      <c r="D1688" s="3"/>
      <c r="E1688" s="3"/>
      <c r="F1688" s="3"/>
      <c r="G1688" s="3"/>
    </row>
    <row r="1689" spans="1:7" ht="15.75" hidden="1" customHeight="1">
      <c r="A1689" s="191" t="s">
        <v>7225</v>
      </c>
      <c r="B1689" s="2073" t="s">
        <v>9514</v>
      </c>
      <c r="C1689" s="40" t="s">
        <v>96</v>
      </c>
      <c r="D1689" s="3"/>
      <c r="E1689" s="3"/>
      <c r="F1689" s="3"/>
      <c r="G1689" s="3"/>
    </row>
    <row r="1690" spans="1:7" ht="15.75" hidden="1" customHeight="1">
      <c r="A1690" s="191" t="s">
        <v>7230</v>
      </c>
      <c r="B1690" s="2072" t="s">
        <v>9514</v>
      </c>
      <c r="C1690" s="40" t="s">
        <v>96</v>
      </c>
      <c r="D1690" s="3"/>
      <c r="E1690" s="3"/>
      <c r="F1690" s="3"/>
      <c r="G1690" s="3"/>
    </row>
    <row r="1691" spans="1:7" ht="15.75" hidden="1" customHeight="1">
      <c r="A1691" s="11" t="s">
        <v>7233</v>
      </c>
      <c r="B1691" s="2074" t="s">
        <v>9514</v>
      </c>
      <c r="C1691" s="13" t="s">
        <v>96</v>
      </c>
      <c r="D1691" s="3"/>
      <c r="E1691" s="3"/>
      <c r="F1691" s="3"/>
      <c r="G1691" s="3"/>
    </row>
    <row r="1692" spans="1:7" ht="15.75" customHeight="1">
      <c r="A1692" s="11" t="s">
        <v>7239</v>
      </c>
      <c r="B1692" s="40"/>
      <c r="C1692" s="40" t="s">
        <v>65</v>
      </c>
      <c r="D1692" s="3"/>
      <c r="E1692" s="3"/>
      <c r="F1692" s="3"/>
      <c r="G1692" s="3"/>
    </row>
    <row r="1693" spans="1:7" ht="15.75" customHeight="1">
      <c r="A1693" s="11" t="s">
        <v>7244</v>
      </c>
      <c r="B1693" s="40"/>
      <c r="C1693" s="40" t="s">
        <v>65</v>
      </c>
      <c r="D1693" s="3"/>
      <c r="E1693" s="3"/>
      <c r="F1693" s="3"/>
      <c r="G1693" s="3"/>
    </row>
    <row r="1694" spans="1:7" ht="15.75" customHeight="1">
      <c r="A1694" s="11" t="s">
        <v>7246</v>
      </c>
      <c r="B1694" s="40"/>
      <c r="C1694" s="40" t="s">
        <v>65</v>
      </c>
      <c r="D1694" s="3"/>
      <c r="E1694" s="3"/>
      <c r="F1694" s="3"/>
      <c r="G1694" s="3"/>
    </row>
    <row r="1695" spans="1:7" ht="15.75" customHeight="1">
      <c r="A1695" s="11" t="s">
        <v>7250</v>
      </c>
      <c r="B1695" s="40"/>
      <c r="C1695" s="40" t="s">
        <v>65</v>
      </c>
      <c r="D1695" s="3"/>
      <c r="E1695" s="3"/>
      <c r="F1695" s="3"/>
      <c r="G1695" s="3"/>
    </row>
    <row r="1696" spans="1:7" ht="15.75" customHeight="1">
      <c r="A1696" s="11" t="s">
        <v>7254</v>
      </c>
      <c r="B1696" s="40"/>
      <c r="C1696" s="40" t="s">
        <v>65</v>
      </c>
      <c r="D1696" s="3"/>
      <c r="E1696" s="3"/>
      <c r="F1696" s="3"/>
      <c r="G1696" s="3"/>
    </row>
    <row r="1697" spans="1:7" ht="15.75" hidden="1" customHeight="1">
      <c r="A1697" s="11" t="s">
        <v>1024</v>
      </c>
      <c r="B1697" s="156" t="s">
        <v>465</v>
      </c>
      <c r="C1697" s="40" t="s">
        <v>96</v>
      </c>
      <c r="D1697" s="3"/>
      <c r="E1697" s="3"/>
      <c r="F1697" s="3"/>
      <c r="G1697" s="3"/>
    </row>
    <row r="1698" spans="1:7" ht="15.75" customHeight="1">
      <c r="A1698" s="11" t="s">
        <v>7262</v>
      </c>
      <c r="B1698" s="156"/>
      <c r="C1698" s="40" t="s">
        <v>403</v>
      </c>
      <c r="D1698" s="3"/>
      <c r="E1698" s="3"/>
      <c r="F1698" s="3"/>
      <c r="G1698" s="3"/>
    </row>
    <row r="1699" spans="1:7" ht="15.75" customHeight="1">
      <c r="A1699" s="11" t="s">
        <v>7266</v>
      </c>
      <c r="B1699" s="156"/>
      <c r="C1699" s="40" t="s">
        <v>403</v>
      </c>
      <c r="D1699" s="3"/>
      <c r="E1699" s="3"/>
      <c r="F1699" s="3"/>
      <c r="G1699" s="3"/>
    </row>
    <row r="1700" spans="1:7" ht="15.75" customHeight="1">
      <c r="A1700" s="11" t="s">
        <v>7270</v>
      </c>
      <c r="B1700" s="40"/>
      <c r="C1700" s="40" t="s">
        <v>76</v>
      </c>
      <c r="D1700" s="3"/>
      <c r="E1700" s="3"/>
      <c r="F1700" s="3"/>
      <c r="G1700" s="3"/>
    </row>
    <row r="1701" spans="1:7" ht="15.75" customHeight="1">
      <c r="A1701" s="11" t="s">
        <v>7274</v>
      </c>
      <c r="B1701" s="40"/>
      <c r="C1701" s="40" t="s">
        <v>65</v>
      </c>
      <c r="D1701" s="3"/>
      <c r="E1701" s="3"/>
      <c r="F1701" s="3"/>
      <c r="G1701" s="3"/>
    </row>
    <row r="1702" spans="1:7" ht="15.75" customHeight="1">
      <c r="A1702" s="11" t="s">
        <v>7279</v>
      </c>
      <c r="B1702" s="232"/>
      <c r="C1702" s="233" t="s">
        <v>403</v>
      </c>
      <c r="D1702" s="236"/>
      <c r="E1702" s="236"/>
      <c r="F1702" s="236"/>
      <c r="G1702" s="236"/>
    </row>
    <row r="1703" spans="1:7" ht="15.75" customHeight="1">
      <c r="A1703" s="11" t="s">
        <v>7285</v>
      </c>
      <c r="B1703" s="232"/>
      <c r="C1703" s="233" t="s">
        <v>65</v>
      </c>
      <c r="D1703" s="236"/>
      <c r="E1703" s="236"/>
      <c r="F1703" s="236"/>
      <c r="G1703" s="236"/>
    </row>
    <row r="1704" spans="1:7" ht="15.75" hidden="1" customHeight="1">
      <c r="A1704" s="11" t="s">
        <v>7288</v>
      </c>
      <c r="B1704" s="232" t="s">
        <v>5909</v>
      </c>
      <c r="C1704" s="13" t="s">
        <v>101</v>
      </c>
      <c r="D1704" s="236"/>
      <c r="E1704" s="236"/>
      <c r="F1704" s="236"/>
      <c r="G1704" s="236"/>
    </row>
    <row r="1705" spans="1:7" ht="15.75" customHeight="1">
      <c r="A1705" s="11" t="s">
        <v>7289</v>
      </c>
      <c r="B1705" s="232"/>
      <c r="C1705" s="233" t="s">
        <v>65</v>
      </c>
      <c r="D1705" s="236"/>
      <c r="E1705" s="236"/>
      <c r="F1705" s="236"/>
      <c r="G1705" s="236"/>
    </row>
    <row r="1706" spans="1:7" ht="15.75" customHeight="1">
      <c r="A1706" s="11" t="s">
        <v>7293</v>
      </c>
      <c r="B1706" s="40"/>
      <c r="C1706" s="40" t="s">
        <v>76</v>
      </c>
      <c r="D1706" s="3"/>
      <c r="E1706" s="3"/>
      <c r="F1706" s="3"/>
      <c r="G1706" s="3"/>
    </row>
    <row r="1707" spans="1:7" ht="15.75" hidden="1" customHeight="1">
      <c r="A1707" s="11" t="s">
        <v>7299</v>
      </c>
      <c r="B1707" s="116" t="s">
        <v>7304</v>
      </c>
      <c r="C1707" s="40" t="s">
        <v>1249</v>
      </c>
      <c r="D1707" s="3"/>
      <c r="E1707" s="3"/>
      <c r="F1707" s="3"/>
      <c r="G1707" s="3"/>
    </row>
    <row r="1708" spans="1:7" ht="15.75" hidden="1" customHeight="1">
      <c r="A1708" s="11" t="s">
        <v>716</v>
      </c>
      <c r="B1708" s="116" t="s">
        <v>7304</v>
      </c>
      <c r="C1708" s="40" t="s">
        <v>1249</v>
      </c>
      <c r="D1708" s="3"/>
      <c r="E1708" s="3"/>
      <c r="F1708" s="3"/>
      <c r="G1708" s="3"/>
    </row>
    <row r="1709" spans="1:7" ht="15.75" customHeight="1">
      <c r="A1709" s="11" t="s">
        <v>7308</v>
      </c>
      <c r="B1709" s="40"/>
      <c r="C1709" s="40" t="s">
        <v>76</v>
      </c>
      <c r="D1709" s="3"/>
      <c r="E1709" s="3"/>
      <c r="F1709" s="3"/>
      <c r="G1709" s="3"/>
    </row>
    <row r="1710" spans="1:7" ht="15.75" customHeight="1">
      <c r="A1710" s="11" t="s">
        <v>7312</v>
      </c>
      <c r="B1710" s="40"/>
      <c r="C1710" s="40" t="s">
        <v>403</v>
      </c>
      <c r="D1710" s="3"/>
      <c r="E1710" s="3"/>
      <c r="F1710" s="3"/>
      <c r="G1710" s="3"/>
    </row>
    <row r="1711" spans="1:7" ht="15.75" customHeight="1">
      <c r="A1711" s="11" t="s">
        <v>7316</v>
      </c>
      <c r="B1711" s="40"/>
      <c r="C1711" s="40" t="s">
        <v>403</v>
      </c>
      <c r="D1711" s="3"/>
      <c r="E1711" s="3"/>
      <c r="F1711" s="3"/>
      <c r="G1711" s="3"/>
    </row>
    <row r="1712" spans="1:7" ht="15.75" customHeight="1">
      <c r="A1712" s="11" t="s">
        <v>7319</v>
      </c>
      <c r="B1712" s="40"/>
      <c r="C1712" s="40" t="s">
        <v>403</v>
      </c>
      <c r="D1712" s="3"/>
      <c r="E1712" s="3"/>
      <c r="F1712" s="3"/>
      <c r="G1712" s="3"/>
    </row>
    <row r="1713" spans="1:7" ht="15.75" customHeight="1">
      <c r="A1713" s="11" t="s">
        <v>7322</v>
      </c>
      <c r="B1713" s="40"/>
      <c r="C1713" s="40" t="s">
        <v>76</v>
      </c>
      <c r="D1713" s="3"/>
      <c r="E1713" s="3"/>
      <c r="F1713" s="3"/>
      <c r="G1713" s="3"/>
    </row>
    <row r="1714" spans="1:7" ht="15.75" customHeight="1">
      <c r="A1714" s="11" t="s">
        <v>7326</v>
      </c>
      <c r="B1714" s="116"/>
      <c r="C1714" s="40" t="s">
        <v>76</v>
      </c>
      <c r="D1714" s="3"/>
      <c r="E1714" s="3"/>
      <c r="F1714" s="3"/>
      <c r="G1714" s="3"/>
    </row>
    <row r="1715" spans="1:7" ht="15.75" customHeight="1">
      <c r="A1715" s="11" t="s">
        <v>7330</v>
      </c>
      <c r="B1715" s="116"/>
      <c r="C1715" s="40" t="s">
        <v>76</v>
      </c>
      <c r="D1715" s="3"/>
      <c r="E1715" s="3"/>
      <c r="F1715" s="3"/>
      <c r="G1715" s="3"/>
    </row>
    <row r="1716" spans="1:7" ht="15.75" customHeight="1">
      <c r="A1716" s="11" t="s">
        <v>7334</v>
      </c>
      <c r="B1716" s="116"/>
      <c r="C1716" s="40" t="s">
        <v>76</v>
      </c>
      <c r="D1716" s="3"/>
      <c r="E1716" s="3"/>
      <c r="F1716" s="3"/>
      <c r="G1716" s="3"/>
    </row>
    <row r="1717" spans="1:7" ht="15.75" customHeight="1">
      <c r="A1717" s="11" t="s">
        <v>7338</v>
      </c>
      <c r="B1717" s="40"/>
      <c r="C1717" s="40" t="s">
        <v>76</v>
      </c>
      <c r="D1717" s="3"/>
      <c r="E1717" s="3"/>
      <c r="F1717" s="3"/>
      <c r="G1717" s="3"/>
    </row>
    <row r="1718" spans="1:7" ht="15.75" customHeight="1">
      <c r="A1718" s="11" t="s">
        <v>7342</v>
      </c>
      <c r="B1718" s="40"/>
      <c r="C1718" s="40" t="s">
        <v>76</v>
      </c>
      <c r="D1718" s="3"/>
      <c r="E1718" s="3"/>
      <c r="F1718" s="3"/>
      <c r="G1718" s="3"/>
    </row>
    <row r="1719" spans="1:7" ht="15.75" customHeight="1">
      <c r="A1719" s="11" t="s">
        <v>7345</v>
      </c>
      <c r="B1719" s="40"/>
      <c r="C1719" s="40" t="s">
        <v>65</v>
      </c>
      <c r="D1719" s="3"/>
      <c r="E1719" s="3"/>
      <c r="F1719" s="3"/>
      <c r="G1719" s="3"/>
    </row>
    <row r="1720" spans="1:7" ht="15.75" customHeight="1">
      <c r="A1720" s="11" t="s">
        <v>7349</v>
      </c>
      <c r="B1720" s="40"/>
      <c r="C1720" s="40" t="s">
        <v>76</v>
      </c>
      <c r="D1720" s="3"/>
      <c r="E1720" s="3"/>
      <c r="F1720" s="3"/>
      <c r="G1720" s="3"/>
    </row>
    <row r="1721" spans="1:7" ht="15.75" customHeight="1">
      <c r="A1721" s="11" t="s">
        <v>7354</v>
      </c>
      <c r="B1721" s="40"/>
      <c r="C1721" s="40" t="s">
        <v>403</v>
      </c>
      <c r="D1721" s="3"/>
      <c r="E1721" s="3"/>
      <c r="F1721" s="3"/>
      <c r="G1721" s="3"/>
    </row>
    <row r="1722" spans="1:7" ht="15.75" customHeight="1">
      <c r="A1722" s="11" t="s">
        <v>7357</v>
      </c>
      <c r="B1722" s="40"/>
      <c r="C1722" s="40" t="s">
        <v>403</v>
      </c>
      <c r="D1722" s="3"/>
      <c r="E1722" s="3"/>
      <c r="F1722" s="3"/>
      <c r="G1722" s="3"/>
    </row>
    <row r="1723" spans="1:7" ht="15.75" customHeight="1">
      <c r="A1723" s="11" t="s">
        <v>7361</v>
      </c>
      <c r="B1723" s="40"/>
      <c r="C1723" s="40" t="s">
        <v>76</v>
      </c>
      <c r="D1723" s="3"/>
      <c r="E1723" s="3"/>
      <c r="F1723" s="3"/>
      <c r="G1723" s="3"/>
    </row>
    <row r="1724" spans="1:7" ht="15.75" customHeight="1">
      <c r="A1724" s="11" t="s">
        <v>7364</v>
      </c>
      <c r="B1724" s="40"/>
      <c r="C1724" s="40" t="s">
        <v>403</v>
      </c>
      <c r="D1724" s="3"/>
      <c r="E1724" s="3"/>
      <c r="F1724" s="3"/>
      <c r="G1724" s="3"/>
    </row>
    <row r="1725" spans="1:7" ht="15.75" customHeight="1">
      <c r="A1725" s="11" t="s">
        <v>7367</v>
      </c>
      <c r="B1725" s="40"/>
      <c r="C1725" s="40" t="s">
        <v>403</v>
      </c>
      <c r="D1725" s="3"/>
      <c r="E1725" s="3"/>
      <c r="F1725" s="3"/>
      <c r="G1725" s="3"/>
    </row>
    <row r="1726" spans="1:7" ht="15.75" customHeight="1">
      <c r="A1726" s="11" t="s">
        <v>7371</v>
      </c>
      <c r="B1726" s="40"/>
      <c r="C1726" s="40" t="s">
        <v>76</v>
      </c>
      <c r="D1726" s="3"/>
      <c r="E1726" s="3"/>
      <c r="F1726" s="3"/>
      <c r="G1726" s="3"/>
    </row>
    <row r="1727" spans="1:7" ht="15.75" customHeight="1">
      <c r="A1727" s="11" t="s">
        <v>7375</v>
      </c>
      <c r="B1727" s="40"/>
      <c r="C1727" s="40" t="s">
        <v>76</v>
      </c>
      <c r="D1727" s="3"/>
      <c r="E1727" s="3"/>
      <c r="F1727" s="3"/>
      <c r="G1727" s="3"/>
    </row>
    <row r="1728" spans="1:7" ht="15.75" customHeight="1">
      <c r="A1728" s="11" t="s">
        <v>7378</v>
      </c>
      <c r="B1728" s="40"/>
      <c r="C1728" s="40" t="s">
        <v>403</v>
      </c>
      <c r="D1728" s="3"/>
      <c r="E1728" s="3"/>
      <c r="F1728" s="3"/>
      <c r="G1728" s="3"/>
    </row>
    <row r="1729" spans="1:7" ht="15.75" customHeight="1">
      <c r="A1729" s="11" t="s">
        <v>7382</v>
      </c>
      <c r="B1729" s="40"/>
      <c r="C1729" s="40" t="s">
        <v>403</v>
      </c>
      <c r="D1729" s="3"/>
      <c r="E1729" s="3"/>
      <c r="F1729" s="3"/>
      <c r="G1729" s="3"/>
    </row>
    <row r="1730" spans="1:7" ht="15.75" customHeight="1">
      <c r="A1730" s="11" t="s">
        <v>7386</v>
      </c>
      <c r="B1730" s="40"/>
      <c r="C1730" s="40" t="s">
        <v>76</v>
      </c>
      <c r="D1730" s="3"/>
      <c r="E1730" s="3"/>
      <c r="F1730" s="3"/>
      <c r="G1730" s="3"/>
    </row>
    <row r="1731" spans="1:7" ht="15.75" customHeight="1">
      <c r="A1731" s="11" t="s">
        <v>7390</v>
      </c>
      <c r="B1731" s="40"/>
      <c r="C1731" s="40" t="s">
        <v>403</v>
      </c>
      <c r="D1731" s="3"/>
      <c r="E1731" s="3"/>
      <c r="F1731" s="3"/>
      <c r="G1731" s="3"/>
    </row>
    <row r="1732" spans="1:7" ht="15.75" customHeight="1">
      <c r="A1732" s="11" t="s">
        <v>7393</v>
      </c>
      <c r="B1732" s="40"/>
      <c r="C1732" s="40" t="s">
        <v>403</v>
      </c>
      <c r="D1732" s="3"/>
      <c r="E1732" s="3"/>
      <c r="F1732" s="3"/>
      <c r="G1732" s="3"/>
    </row>
    <row r="1733" spans="1:7" ht="15.75" customHeight="1">
      <c r="A1733" s="11" t="s">
        <v>7397</v>
      </c>
      <c r="B1733" s="40"/>
      <c r="C1733" s="40" t="s">
        <v>76</v>
      </c>
      <c r="D1733" s="3"/>
      <c r="E1733" s="3"/>
      <c r="F1733" s="3"/>
      <c r="G1733" s="3"/>
    </row>
    <row r="1734" spans="1:7" ht="15.75" customHeight="1">
      <c r="A1734" s="11" t="s">
        <v>7403</v>
      </c>
      <c r="B1734" s="40"/>
      <c r="C1734" s="40" t="s">
        <v>65</v>
      </c>
      <c r="D1734" s="3"/>
      <c r="E1734" s="3"/>
      <c r="F1734" s="3"/>
      <c r="G1734" s="3"/>
    </row>
    <row r="1735" spans="1:7" ht="15.75" customHeight="1">
      <c r="A1735" s="11" t="s">
        <v>7411</v>
      </c>
      <c r="B1735" s="116"/>
      <c r="C1735" s="40" t="s">
        <v>65</v>
      </c>
      <c r="D1735" s="3"/>
      <c r="E1735" s="3"/>
      <c r="F1735" s="3"/>
      <c r="G1735" s="3"/>
    </row>
    <row r="1736" spans="1:7" ht="15.75" customHeight="1">
      <c r="A1736" s="11" t="s">
        <v>7417</v>
      </c>
      <c r="B1736" s="116"/>
      <c r="C1736" s="40" t="s">
        <v>65</v>
      </c>
      <c r="D1736" s="3"/>
      <c r="E1736" s="3"/>
      <c r="F1736" s="3"/>
      <c r="G1736" s="3"/>
    </row>
    <row r="1737" spans="1:7" ht="15.75" hidden="1" customHeight="1">
      <c r="A1737" s="11" t="s">
        <v>7420</v>
      </c>
      <c r="B1737" s="116"/>
      <c r="C1737" s="13" t="s">
        <v>101</v>
      </c>
      <c r="D1737" s="3"/>
      <c r="E1737" s="3"/>
      <c r="F1737" s="3"/>
      <c r="G1737" s="3"/>
    </row>
    <row r="1738" spans="1:7" ht="15.75" customHeight="1">
      <c r="A1738" s="11" t="s">
        <v>7424</v>
      </c>
      <c r="B1738" s="116"/>
      <c r="C1738" s="40" t="s">
        <v>65</v>
      </c>
      <c r="D1738" s="3"/>
      <c r="E1738" s="3"/>
      <c r="F1738" s="3"/>
      <c r="G1738" s="3"/>
    </row>
    <row r="1739" spans="1:7" ht="15.75" customHeight="1">
      <c r="A1739" s="11" t="s">
        <v>7428</v>
      </c>
      <c r="B1739" s="116"/>
      <c r="C1739" s="40" t="s">
        <v>65</v>
      </c>
      <c r="D1739" s="3"/>
      <c r="E1739" s="3"/>
      <c r="F1739" s="3"/>
      <c r="G1739" s="3"/>
    </row>
    <row r="1740" spans="1:7" ht="15.75" customHeight="1">
      <c r="A1740" s="11" t="s">
        <v>7432</v>
      </c>
      <c r="B1740" s="116"/>
      <c r="C1740" s="40" t="s">
        <v>65</v>
      </c>
      <c r="D1740" s="3"/>
      <c r="E1740" s="3"/>
      <c r="F1740" s="3"/>
      <c r="G1740" s="3"/>
    </row>
    <row r="1741" spans="1:7" ht="15.75" customHeight="1">
      <c r="A1741" s="11" t="s">
        <v>7436</v>
      </c>
      <c r="B1741" s="116"/>
      <c r="C1741" s="40" t="s">
        <v>65</v>
      </c>
      <c r="D1741" s="3"/>
      <c r="E1741" s="3"/>
      <c r="F1741" s="3"/>
      <c r="G1741" s="3"/>
    </row>
    <row r="1742" spans="1:7" ht="15.75" customHeight="1">
      <c r="A1742" s="11" t="s">
        <v>7440</v>
      </c>
      <c r="B1742" s="116"/>
      <c r="C1742" s="40" t="s">
        <v>65</v>
      </c>
      <c r="D1742" s="3"/>
      <c r="E1742" s="3"/>
      <c r="F1742" s="3"/>
      <c r="G1742" s="3"/>
    </row>
    <row r="1743" spans="1:7" ht="15.75" customHeight="1">
      <c r="A1743" s="11" t="s">
        <v>7444</v>
      </c>
      <c r="B1743" s="116"/>
      <c r="C1743" s="40" t="s">
        <v>65</v>
      </c>
      <c r="D1743" s="3"/>
      <c r="E1743" s="3"/>
      <c r="F1743" s="3"/>
      <c r="G1743" s="3"/>
    </row>
    <row r="1744" spans="1:7" ht="15.75" hidden="1" customHeight="1">
      <c r="A1744" s="11" t="s">
        <v>7448</v>
      </c>
      <c r="B1744" s="2543" t="s">
        <v>9511</v>
      </c>
      <c r="C1744" s="40" t="s">
        <v>96</v>
      </c>
      <c r="D1744" s="3"/>
      <c r="E1744" s="3"/>
      <c r="F1744" s="3"/>
      <c r="G1744" s="3"/>
    </row>
    <row r="1745" spans="1:7" ht="15.75" hidden="1" customHeight="1">
      <c r="A1745" s="11" t="s">
        <v>7452</v>
      </c>
      <c r="B1745" s="2660" t="s">
        <v>9511</v>
      </c>
      <c r="C1745" s="40" t="s">
        <v>96</v>
      </c>
      <c r="D1745" s="3"/>
      <c r="E1745" s="3"/>
      <c r="F1745" s="3"/>
      <c r="G1745" s="3"/>
    </row>
    <row r="1746" spans="1:7" ht="15.75" customHeight="1">
      <c r="A1746" s="11" t="s">
        <v>7456</v>
      </c>
      <c r="B1746" s="40"/>
      <c r="C1746" s="40" t="s">
        <v>403</v>
      </c>
      <c r="D1746" s="3"/>
      <c r="E1746" s="3"/>
      <c r="F1746" s="3"/>
      <c r="G1746" s="3"/>
    </row>
    <row r="1747" spans="1:7" ht="15.75" hidden="1" customHeight="1">
      <c r="A1747" s="11" t="s">
        <v>7463</v>
      </c>
      <c r="B1747" s="116"/>
      <c r="C1747" s="40" t="s">
        <v>96</v>
      </c>
      <c r="D1747" s="3"/>
      <c r="E1747" s="3"/>
      <c r="F1747" s="3"/>
      <c r="G1747" s="3"/>
    </row>
    <row r="1748" spans="1:7" ht="15.75" customHeight="1">
      <c r="A1748" s="11" t="s">
        <v>7467</v>
      </c>
      <c r="B1748" s="116"/>
      <c r="C1748" s="40" t="s">
        <v>76</v>
      </c>
      <c r="D1748" s="3"/>
      <c r="E1748" s="3"/>
      <c r="F1748" s="3"/>
      <c r="G1748" s="3"/>
    </row>
    <row r="1749" spans="1:7" ht="15.75" hidden="1" customHeight="1">
      <c r="A1749" s="11" t="s">
        <v>7470</v>
      </c>
      <c r="B1749" s="1910" t="s">
        <v>9511</v>
      </c>
      <c r="C1749" s="40" t="s">
        <v>96</v>
      </c>
      <c r="D1749" s="3"/>
      <c r="E1749" s="3"/>
      <c r="F1749" s="3"/>
      <c r="G1749" s="3"/>
    </row>
    <row r="1750" spans="1:7" ht="15.75" customHeight="1">
      <c r="A1750" s="11" t="s">
        <v>7473</v>
      </c>
      <c r="B1750" s="116"/>
      <c r="C1750" s="40" t="s">
        <v>76</v>
      </c>
      <c r="D1750" s="3"/>
      <c r="E1750" s="3"/>
      <c r="F1750" s="3"/>
      <c r="G1750" s="3"/>
    </row>
    <row r="1751" spans="1:7" ht="15.75" customHeight="1">
      <c r="A1751" s="11" t="s">
        <v>7476</v>
      </c>
      <c r="B1751" s="116"/>
      <c r="C1751" s="40" t="s">
        <v>76</v>
      </c>
      <c r="D1751" s="3"/>
      <c r="E1751" s="3"/>
      <c r="F1751" s="3"/>
      <c r="G1751" s="3"/>
    </row>
    <row r="1752" spans="1:7" ht="15.75" customHeight="1">
      <c r="A1752" s="11" t="s">
        <v>7479</v>
      </c>
      <c r="B1752" s="116"/>
      <c r="C1752" s="40" t="s">
        <v>76</v>
      </c>
      <c r="D1752" s="3"/>
      <c r="E1752" s="3"/>
      <c r="F1752" s="3"/>
      <c r="G1752" s="3"/>
    </row>
    <row r="1753" spans="1:7" ht="15.75" customHeight="1">
      <c r="A1753" s="11" t="s">
        <v>7482</v>
      </c>
      <c r="B1753" s="116"/>
      <c r="C1753" s="40" t="s">
        <v>65</v>
      </c>
      <c r="D1753" s="3"/>
      <c r="E1753" s="3"/>
      <c r="F1753" s="3"/>
      <c r="G1753" s="3"/>
    </row>
    <row r="1754" spans="1:7" ht="15.75" customHeight="1">
      <c r="A1754" s="11" t="s">
        <v>7487</v>
      </c>
      <c r="B1754" s="116"/>
      <c r="C1754" s="40" t="s">
        <v>65</v>
      </c>
      <c r="D1754" s="3"/>
      <c r="E1754" s="3"/>
      <c r="F1754" s="3"/>
      <c r="G1754" s="3"/>
    </row>
    <row r="1755" spans="1:7" ht="15.75" customHeight="1">
      <c r="A1755" s="11" t="s">
        <v>7490</v>
      </c>
      <c r="B1755" s="116"/>
      <c r="C1755" s="40" t="s">
        <v>65</v>
      </c>
      <c r="D1755" s="3"/>
      <c r="E1755" s="3"/>
      <c r="F1755" s="3"/>
      <c r="G1755" s="3"/>
    </row>
    <row r="1756" spans="1:7" ht="15.75" customHeight="1">
      <c r="A1756" s="11" t="s">
        <v>7495</v>
      </c>
      <c r="B1756" s="241"/>
      <c r="C1756" s="40" t="s">
        <v>65</v>
      </c>
      <c r="D1756" s="3"/>
      <c r="E1756" s="3"/>
      <c r="F1756" s="3"/>
      <c r="G1756" s="3"/>
    </row>
    <row r="1757" spans="1:7" ht="15.75" customHeight="1">
      <c r="A1757" s="11" t="s">
        <v>7501</v>
      </c>
      <c r="B1757" s="241"/>
      <c r="C1757" s="40" t="s">
        <v>65</v>
      </c>
      <c r="D1757" s="3"/>
      <c r="E1757" s="3"/>
      <c r="F1757" s="3"/>
      <c r="G1757" s="3"/>
    </row>
    <row r="1758" spans="1:7" ht="15.75" hidden="1" customHeight="1">
      <c r="A1758" s="11" t="s">
        <v>7505</v>
      </c>
      <c r="B1758" s="241" t="s">
        <v>7499</v>
      </c>
      <c r="C1758" s="40" t="s">
        <v>1249</v>
      </c>
      <c r="D1758" s="3"/>
      <c r="E1758" s="3"/>
      <c r="F1758" s="3"/>
      <c r="G1758" s="3"/>
    </row>
    <row r="1759" spans="1:7" ht="15.75" customHeight="1">
      <c r="A1759" s="11" t="s">
        <v>7508</v>
      </c>
      <c r="B1759" s="40"/>
      <c r="C1759" s="40" t="s">
        <v>76</v>
      </c>
      <c r="D1759" s="3"/>
      <c r="E1759" s="3"/>
      <c r="F1759" s="3"/>
      <c r="G1759" s="3"/>
    </row>
    <row r="1760" spans="1:7" ht="15.75" customHeight="1">
      <c r="A1760" s="11" t="s">
        <v>7514</v>
      </c>
      <c r="B1760" s="40"/>
      <c r="C1760" s="40" t="s">
        <v>403</v>
      </c>
      <c r="D1760" s="3"/>
      <c r="E1760" s="3"/>
      <c r="F1760" s="3"/>
      <c r="G1760" s="3"/>
    </row>
    <row r="1761" spans="1:7" ht="15.75" customHeight="1">
      <c r="A1761" s="11" t="s">
        <v>7517</v>
      </c>
      <c r="B1761" s="40"/>
      <c r="C1761" s="40" t="s">
        <v>403</v>
      </c>
      <c r="D1761" s="3"/>
      <c r="E1761" s="3"/>
      <c r="F1761" s="3"/>
      <c r="G1761" s="3"/>
    </row>
    <row r="1762" spans="1:7" ht="15.75" customHeight="1">
      <c r="A1762" s="11" t="s">
        <v>7520</v>
      </c>
      <c r="B1762" s="40"/>
      <c r="C1762" s="40" t="s">
        <v>65</v>
      </c>
      <c r="D1762" s="3"/>
      <c r="E1762" s="3"/>
      <c r="F1762" s="3"/>
      <c r="G1762" s="3"/>
    </row>
    <row r="1763" spans="1:7" ht="15.75" customHeight="1">
      <c r="A1763" s="11" t="s">
        <v>7526</v>
      </c>
      <c r="B1763" s="40"/>
      <c r="C1763" s="40" t="s">
        <v>65</v>
      </c>
      <c r="D1763" s="3"/>
      <c r="E1763" s="3"/>
      <c r="F1763" s="3"/>
      <c r="G1763" s="3"/>
    </row>
    <row r="1764" spans="1:7" ht="15.75" hidden="1" customHeight="1">
      <c r="A1764" s="11" t="s">
        <v>7529</v>
      </c>
      <c r="B1764" s="40" t="s">
        <v>7532</v>
      </c>
      <c r="C1764" s="40" t="s">
        <v>1249</v>
      </c>
      <c r="D1764" s="3"/>
      <c r="E1764" s="3"/>
      <c r="F1764" s="3"/>
      <c r="G1764" s="3"/>
    </row>
    <row r="1765" spans="1:7" ht="15.75" customHeight="1">
      <c r="A1765" s="11" t="s">
        <v>7533</v>
      </c>
      <c r="B1765" s="40"/>
      <c r="C1765" s="40" t="s">
        <v>65</v>
      </c>
      <c r="D1765" s="3"/>
      <c r="E1765" s="3"/>
      <c r="F1765" s="3"/>
      <c r="G1765" s="3"/>
    </row>
    <row r="1766" spans="1:7" ht="15.75" customHeight="1">
      <c r="A1766" s="11" t="s">
        <v>7539</v>
      </c>
      <c r="B1766" s="40"/>
      <c r="C1766" s="40" t="s">
        <v>65</v>
      </c>
      <c r="D1766" s="3"/>
      <c r="E1766" s="3"/>
      <c r="F1766" s="3"/>
      <c r="G1766" s="3"/>
    </row>
    <row r="1767" spans="1:7" ht="15.75" customHeight="1">
      <c r="A1767" s="11" t="s">
        <v>7545</v>
      </c>
      <c r="B1767" s="40"/>
      <c r="C1767" s="40" t="s">
        <v>76</v>
      </c>
      <c r="D1767" s="3"/>
      <c r="E1767" s="3"/>
      <c r="F1767" s="3"/>
      <c r="G1767" s="3"/>
    </row>
    <row r="1768" spans="1:7" ht="15.75" customHeight="1">
      <c r="A1768" s="11" t="s">
        <v>7550</v>
      </c>
      <c r="B1768" s="40"/>
      <c r="C1768" s="40" t="s">
        <v>76</v>
      </c>
      <c r="D1768" s="3"/>
      <c r="E1768" s="3"/>
      <c r="F1768" s="3"/>
      <c r="G1768" s="3"/>
    </row>
    <row r="1769" spans="1:7" ht="15.75" customHeight="1">
      <c r="A1769" s="11" t="s">
        <v>7554</v>
      </c>
      <c r="B1769" s="40"/>
      <c r="C1769" s="40" t="s">
        <v>76</v>
      </c>
      <c r="D1769" s="3"/>
      <c r="E1769" s="3"/>
      <c r="F1769" s="3"/>
      <c r="G1769" s="3"/>
    </row>
    <row r="1770" spans="1:7" ht="15.75" customHeight="1">
      <c r="A1770" s="11" t="s">
        <v>7557</v>
      </c>
      <c r="B1770" s="40"/>
      <c r="C1770" s="40" t="s">
        <v>76</v>
      </c>
      <c r="D1770" s="3"/>
      <c r="E1770" s="3"/>
      <c r="F1770" s="3"/>
      <c r="G1770" s="3"/>
    </row>
    <row r="1771" spans="1:7" ht="15.75" customHeight="1">
      <c r="A1771" s="11" t="s">
        <v>7561</v>
      </c>
      <c r="B1771" s="40"/>
      <c r="C1771" s="40" t="s">
        <v>76</v>
      </c>
      <c r="D1771" s="3"/>
      <c r="E1771" s="3"/>
      <c r="F1771" s="3"/>
      <c r="G1771" s="3"/>
    </row>
    <row r="1772" spans="1:7" ht="15.75" customHeight="1">
      <c r="A1772" s="11" t="s">
        <v>7564</v>
      </c>
      <c r="B1772" s="40"/>
      <c r="C1772" s="40" t="s">
        <v>76</v>
      </c>
      <c r="D1772" s="3"/>
      <c r="E1772" s="3"/>
      <c r="F1772" s="3"/>
      <c r="G1772" s="3"/>
    </row>
    <row r="1773" spans="1:7" ht="15.75" customHeight="1">
      <c r="A1773" s="11" t="s">
        <v>7567</v>
      </c>
      <c r="B1773" s="40"/>
      <c r="C1773" s="90" t="s">
        <v>403</v>
      </c>
      <c r="D1773" s="3"/>
      <c r="E1773" s="3"/>
      <c r="F1773" s="3"/>
      <c r="G1773" s="3"/>
    </row>
    <row r="1774" spans="1:7" ht="15.75" customHeight="1">
      <c r="A1774" s="11" t="s">
        <v>7570</v>
      </c>
      <c r="B1774" s="40"/>
      <c r="C1774" s="90" t="s">
        <v>403</v>
      </c>
      <c r="D1774" s="3"/>
      <c r="E1774" s="3"/>
      <c r="F1774" s="3"/>
      <c r="G1774" s="3"/>
    </row>
    <row r="1775" spans="1:7" ht="15.75" customHeight="1">
      <c r="A1775" s="11" t="s">
        <v>7573</v>
      </c>
      <c r="B1775" s="40"/>
      <c r="C1775" s="90" t="s">
        <v>403</v>
      </c>
      <c r="D1775" s="3"/>
      <c r="E1775" s="3"/>
      <c r="F1775" s="3"/>
      <c r="G1775" s="3"/>
    </row>
    <row r="1776" spans="1:7" ht="15.75" customHeight="1">
      <c r="A1776" s="11" t="s">
        <v>7576</v>
      </c>
      <c r="B1776" s="40"/>
      <c r="C1776" s="90" t="s">
        <v>403</v>
      </c>
      <c r="D1776" s="3"/>
      <c r="E1776" s="3"/>
      <c r="F1776" s="3"/>
      <c r="G1776" s="3"/>
    </row>
    <row r="1777" spans="1:7" ht="15.75" customHeight="1">
      <c r="A1777" s="11" t="s">
        <v>7579</v>
      </c>
      <c r="B1777" s="40"/>
      <c r="C1777" s="90" t="s">
        <v>403</v>
      </c>
      <c r="D1777" s="3"/>
      <c r="E1777" s="3"/>
      <c r="F1777" s="3"/>
      <c r="G1777" s="3"/>
    </row>
    <row r="1778" spans="1:7" ht="15.75" customHeight="1">
      <c r="A1778" s="11" t="s">
        <v>7581</v>
      </c>
      <c r="B1778" s="40"/>
      <c r="C1778" s="90" t="s">
        <v>403</v>
      </c>
      <c r="D1778" s="3"/>
      <c r="E1778" s="3"/>
      <c r="F1778" s="3"/>
      <c r="G1778" s="3"/>
    </row>
    <row r="1779" spans="1:7" ht="15.75" customHeight="1">
      <c r="A1779" s="11" t="s">
        <v>7583</v>
      </c>
      <c r="B1779" s="40"/>
      <c r="C1779" s="90" t="s">
        <v>403</v>
      </c>
      <c r="D1779" s="3"/>
      <c r="E1779" s="3"/>
      <c r="F1779" s="3"/>
      <c r="G1779" s="3"/>
    </row>
    <row r="1780" spans="1:7" ht="15.75" customHeight="1">
      <c r="A1780" s="11" t="s">
        <v>7585</v>
      </c>
      <c r="B1780" s="40"/>
      <c r="C1780" s="90" t="s">
        <v>403</v>
      </c>
      <c r="D1780" s="3"/>
      <c r="E1780" s="3"/>
      <c r="F1780" s="3"/>
      <c r="G1780" s="3"/>
    </row>
    <row r="1781" spans="1:7" ht="15.75" customHeight="1">
      <c r="A1781" s="11" t="s">
        <v>7587</v>
      </c>
      <c r="B1781" s="40"/>
      <c r="C1781" s="90" t="s">
        <v>403</v>
      </c>
      <c r="D1781" s="3"/>
      <c r="E1781" s="3"/>
      <c r="F1781" s="3"/>
      <c r="G1781" s="3"/>
    </row>
    <row r="1782" spans="1:7" ht="15.75" customHeight="1">
      <c r="A1782" s="11" t="s">
        <v>7589</v>
      </c>
      <c r="B1782" s="40"/>
      <c r="C1782" s="90" t="s">
        <v>403</v>
      </c>
      <c r="D1782" s="3"/>
      <c r="E1782" s="3"/>
      <c r="F1782" s="3"/>
      <c r="G1782" s="3"/>
    </row>
    <row r="1783" spans="1:7" ht="15.75" customHeight="1">
      <c r="A1783" s="11" t="s">
        <v>7592</v>
      </c>
      <c r="B1783" s="40"/>
      <c r="C1783" s="90" t="s">
        <v>403</v>
      </c>
      <c r="D1783" s="3"/>
      <c r="E1783" s="3"/>
      <c r="F1783" s="3"/>
      <c r="G1783" s="3"/>
    </row>
    <row r="1784" spans="1:7" ht="15.75" customHeight="1">
      <c r="A1784" s="11" t="s">
        <v>7595</v>
      </c>
      <c r="B1784" s="40"/>
      <c r="C1784" s="90" t="s">
        <v>403</v>
      </c>
      <c r="D1784" s="3"/>
      <c r="E1784" s="3"/>
      <c r="F1784" s="3"/>
      <c r="G1784" s="3"/>
    </row>
    <row r="1785" spans="1:7" ht="15.75" customHeight="1">
      <c r="A1785" s="11" t="s">
        <v>7598</v>
      </c>
      <c r="B1785" s="40"/>
      <c r="C1785" s="90" t="s">
        <v>403</v>
      </c>
      <c r="D1785" s="3"/>
      <c r="E1785" s="3"/>
      <c r="F1785" s="3"/>
      <c r="G1785" s="3"/>
    </row>
    <row r="1786" spans="1:7" ht="15.75" customHeight="1">
      <c r="A1786" s="11" t="s">
        <v>7601</v>
      </c>
      <c r="B1786" s="40"/>
      <c r="C1786" s="90" t="s">
        <v>403</v>
      </c>
      <c r="D1786" s="3"/>
      <c r="E1786" s="3"/>
      <c r="F1786" s="3"/>
      <c r="G1786" s="3"/>
    </row>
    <row r="1787" spans="1:7" ht="15.75" customHeight="1">
      <c r="A1787" s="11" t="s">
        <v>7605</v>
      </c>
      <c r="B1787" s="40"/>
      <c r="C1787" s="90" t="s">
        <v>403</v>
      </c>
      <c r="D1787" s="3"/>
      <c r="E1787" s="3"/>
      <c r="F1787" s="3"/>
      <c r="G1787" s="3"/>
    </row>
    <row r="1788" spans="1:7" ht="15.75" customHeight="1">
      <c r="A1788" s="11" t="s">
        <v>7609</v>
      </c>
      <c r="B1788" s="40"/>
      <c r="C1788" s="90" t="s">
        <v>403</v>
      </c>
      <c r="D1788" s="3"/>
      <c r="E1788" s="3"/>
      <c r="F1788" s="3"/>
      <c r="G1788" s="3"/>
    </row>
    <row r="1789" spans="1:7" ht="15.75" customHeight="1">
      <c r="A1789" s="11" t="s">
        <v>7612</v>
      </c>
      <c r="B1789" s="40"/>
      <c r="C1789" s="90" t="s">
        <v>403</v>
      </c>
      <c r="D1789" s="3"/>
      <c r="E1789" s="3"/>
      <c r="F1789" s="3"/>
      <c r="G1789" s="3"/>
    </row>
    <row r="1790" spans="1:7" ht="15.75" customHeight="1">
      <c r="A1790" s="11" t="s">
        <v>7615</v>
      </c>
      <c r="B1790" s="40"/>
      <c r="C1790" s="90" t="s">
        <v>403</v>
      </c>
      <c r="D1790" s="3"/>
      <c r="E1790" s="3"/>
      <c r="F1790" s="3"/>
      <c r="G1790" s="3"/>
    </row>
    <row r="1791" spans="1:7" ht="15.75" customHeight="1">
      <c r="A1791" s="11" t="s">
        <v>7619</v>
      </c>
      <c r="B1791" s="40"/>
      <c r="C1791" s="90" t="s">
        <v>403</v>
      </c>
      <c r="D1791" s="3"/>
      <c r="E1791" s="3"/>
      <c r="F1791" s="3"/>
      <c r="G1791" s="3"/>
    </row>
    <row r="1792" spans="1:7" ht="15.75" customHeight="1">
      <c r="A1792" s="11" t="s">
        <v>7623</v>
      </c>
      <c r="B1792" s="40"/>
      <c r="C1792" s="90" t="s">
        <v>403</v>
      </c>
      <c r="D1792" s="3"/>
      <c r="E1792" s="3"/>
      <c r="F1792" s="3"/>
      <c r="G1792" s="3"/>
    </row>
    <row r="1793" spans="1:7" ht="15.75" customHeight="1">
      <c r="A1793" s="11" t="s">
        <v>7627</v>
      </c>
      <c r="B1793" s="40"/>
      <c r="C1793" s="90" t="s">
        <v>403</v>
      </c>
      <c r="D1793" s="3"/>
      <c r="E1793" s="3"/>
      <c r="F1793" s="3"/>
      <c r="G1793" s="3"/>
    </row>
    <row r="1794" spans="1:7" ht="15.75" customHeight="1">
      <c r="A1794" s="11" t="s">
        <v>7633</v>
      </c>
      <c r="B1794" s="116"/>
      <c r="C1794" s="40" t="s">
        <v>65</v>
      </c>
      <c r="D1794" s="3"/>
      <c r="E1794" s="3"/>
      <c r="F1794" s="3"/>
      <c r="G1794" s="3"/>
    </row>
    <row r="1795" spans="1:7" ht="15.75" customHeight="1">
      <c r="A1795" s="11" t="s">
        <v>7638</v>
      </c>
      <c r="B1795" s="116"/>
      <c r="C1795" s="40" t="s">
        <v>65</v>
      </c>
      <c r="D1795" s="3"/>
      <c r="E1795" s="3"/>
      <c r="F1795" s="3"/>
      <c r="G1795" s="3"/>
    </row>
    <row r="1796" spans="1:7" ht="15.75" customHeight="1">
      <c r="A1796" s="11" t="s">
        <v>7641</v>
      </c>
      <c r="B1796" s="116"/>
      <c r="C1796" s="40" t="s">
        <v>65</v>
      </c>
      <c r="D1796" s="3"/>
      <c r="E1796" s="3"/>
      <c r="F1796" s="3"/>
      <c r="G1796" s="3"/>
    </row>
    <row r="1797" spans="1:7" ht="15.75" customHeight="1">
      <c r="A1797" s="11" t="s">
        <v>7644</v>
      </c>
      <c r="B1797" s="116"/>
      <c r="C1797" s="40" t="s">
        <v>65</v>
      </c>
      <c r="D1797" s="3"/>
      <c r="E1797" s="3"/>
      <c r="F1797" s="3"/>
      <c r="G1797" s="3"/>
    </row>
    <row r="1798" spans="1:7" ht="15.75" customHeight="1">
      <c r="A1798" s="11" t="s">
        <v>7650</v>
      </c>
      <c r="B1798" s="40"/>
      <c r="C1798" s="40" t="s">
        <v>65</v>
      </c>
      <c r="D1798" s="3"/>
      <c r="E1798" s="3"/>
      <c r="F1798" s="3"/>
      <c r="G1798" s="3"/>
    </row>
    <row r="1799" spans="1:7" ht="15.75" customHeight="1">
      <c r="A1799" s="11" t="s">
        <v>7656</v>
      </c>
      <c r="B1799" s="40"/>
      <c r="C1799" s="40" t="s">
        <v>65</v>
      </c>
      <c r="D1799" s="3"/>
      <c r="E1799" s="3"/>
      <c r="F1799" s="3"/>
      <c r="G1799" s="3"/>
    </row>
    <row r="1800" spans="1:7" ht="15.75" customHeight="1">
      <c r="A1800" s="11" t="s">
        <v>7660</v>
      </c>
      <c r="B1800" s="40"/>
      <c r="C1800" s="40" t="s">
        <v>65</v>
      </c>
      <c r="D1800" s="3"/>
      <c r="E1800" s="3"/>
      <c r="F1800" s="3"/>
      <c r="G1800" s="3"/>
    </row>
    <row r="1801" spans="1:7" ht="15.75" customHeight="1">
      <c r="A1801" s="11" t="s">
        <v>7664</v>
      </c>
      <c r="B1801" s="40"/>
      <c r="C1801" s="40" t="s">
        <v>65</v>
      </c>
      <c r="D1801" s="3"/>
      <c r="E1801" s="3"/>
      <c r="F1801" s="3"/>
      <c r="G1801" s="3"/>
    </row>
    <row r="1802" spans="1:7" ht="15.75" customHeight="1">
      <c r="A1802" s="11" t="s">
        <v>7668</v>
      </c>
      <c r="B1802" s="40"/>
      <c r="C1802" s="40" t="s">
        <v>65</v>
      </c>
      <c r="D1802" s="3"/>
      <c r="E1802" s="3"/>
      <c r="F1802" s="3"/>
      <c r="G1802" s="3"/>
    </row>
    <row r="1803" spans="1:7" ht="15.75" customHeight="1">
      <c r="A1803" s="11" t="s">
        <v>7672</v>
      </c>
      <c r="B1803" s="40"/>
      <c r="C1803" s="40" t="s">
        <v>65</v>
      </c>
      <c r="D1803" s="3"/>
      <c r="E1803" s="3"/>
      <c r="F1803" s="3"/>
      <c r="G1803" s="3"/>
    </row>
    <row r="1804" spans="1:7" ht="15.75" customHeight="1">
      <c r="A1804" s="11" t="s">
        <v>7676</v>
      </c>
      <c r="B1804" s="40"/>
      <c r="C1804" s="40" t="s">
        <v>65</v>
      </c>
      <c r="D1804" s="3"/>
      <c r="E1804" s="3"/>
      <c r="F1804" s="3"/>
      <c r="G1804" s="3"/>
    </row>
    <row r="1805" spans="1:7" ht="15.75" customHeight="1">
      <c r="A1805" s="11" t="s">
        <v>7680</v>
      </c>
      <c r="B1805" s="40"/>
      <c r="C1805" s="40" t="s">
        <v>65</v>
      </c>
      <c r="D1805" s="3"/>
      <c r="E1805" s="3"/>
      <c r="F1805" s="3"/>
      <c r="G1805" s="3"/>
    </row>
    <row r="1806" spans="1:7" ht="15.75" customHeight="1">
      <c r="A1806" s="11" t="s">
        <v>7684</v>
      </c>
      <c r="B1806" s="40"/>
      <c r="C1806" s="40" t="s">
        <v>65</v>
      </c>
      <c r="D1806" s="3"/>
      <c r="E1806" s="3"/>
      <c r="F1806" s="3"/>
      <c r="G1806" s="3"/>
    </row>
    <row r="1807" spans="1:7" ht="15.75" customHeight="1">
      <c r="A1807" s="11" t="s">
        <v>7688</v>
      </c>
      <c r="B1807" s="40"/>
      <c r="C1807" s="40" t="s">
        <v>65</v>
      </c>
      <c r="D1807" s="3"/>
      <c r="E1807" s="3"/>
      <c r="F1807" s="3"/>
      <c r="G1807" s="3"/>
    </row>
    <row r="1808" spans="1:7" ht="15.75" customHeight="1">
      <c r="A1808" s="11" t="s">
        <v>7691</v>
      </c>
      <c r="B1808" s="40"/>
      <c r="C1808" s="40" t="s">
        <v>65</v>
      </c>
      <c r="D1808" s="3"/>
      <c r="E1808" s="3"/>
      <c r="F1808" s="3"/>
      <c r="G1808" s="3"/>
    </row>
    <row r="1809" spans="1:7" ht="15.75" customHeight="1">
      <c r="A1809" s="11" t="s">
        <v>7695</v>
      </c>
      <c r="B1809" s="40"/>
      <c r="C1809" s="40" t="s">
        <v>65</v>
      </c>
      <c r="D1809" s="3"/>
      <c r="E1809" s="3"/>
      <c r="F1809" s="3"/>
      <c r="G1809" s="3"/>
    </row>
    <row r="1810" spans="1:7" ht="15.75" customHeight="1">
      <c r="A1810" s="11" t="s">
        <v>7699</v>
      </c>
      <c r="B1810" s="40"/>
      <c r="C1810" s="40" t="s">
        <v>65</v>
      </c>
      <c r="D1810" s="3"/>
      <c r="E1810" s="3"/>
      <c r="F1810" s="3"/>
      <c r="G1810" s="3"/>
    </row>
    <row r="1811" spans="1:7" ht="15.75" customHeight="1">
      <c r="A1811" s="11" t="s">
        <v>7703</v>
      </c>
      <c r="B1811" s="40"/>
      <c r="C1811" s="40" t="s">
        <v>65</v>
      </c>
      <c r="D1811" s="3"/>
      <c r="E1811" s="3"/>
      <c r="F1811" s="3"/>
      <c r="G1811" s="3"/>
    </row>
    <row r="1812" spans="1:7" ht="15.75" customHeight="1">
      <c r="A1812" s="11" t="s">
        <v>7707</v>
      </c>
      <c r="B1812" s="40"/>
      <c r="C1812" s="40" t="s">
        <v>65</v>
      </c>
      <c r="D1812" s="3"/>
      <c r="E1812" s="3"/>
      <c r="F1812" s="3"/>
      <c r="G1812" s="3"/>
    </row>
    <row r="1813" spans="1:7" ht="15.75" customHeight="1">
      <c r="A1813" s="11" t="s">
        <v>7711</v>
      </c>
      <c r="B1813" s="40"/>
      <c r="C1813" s="40" t="s">
        <v>65</v>
      </c>
      <c r="D1813" s="3"/>
      <c r="E1813" s="3"/>
      <c r="F1813" s="3"/>
      <c r="G1813" s="3"/>
    </row>
    <row r="1814" spans="1:7" ht="15.75" customHeight="1">
      <c r="A1814" s="11" t="s">
        <v>7714</v>
      </c>
      <c r="B1814" s="40"/>
      <c r="C1814" s="40" t="s">
        <v>65</v>
      </c>
      <c r="D1814" s="3"/>
      <c r="E1814" s="3"/>
      <c r="F1814" s="3"/>
      <c r="G1814" s="3"/>
    </row>
    <row r="1815" spans="1:7" ht="15.75" customHeight="1">
      <c r="A1815" s="11" t="s">
        <v>7718</v>
      </c>
      <c r="B1815" s="40"/>
      <c r="C1815" s="40" t="s">
        <v>65</v>
      </c>
      <c r="D1815" s="3"/>
      <c r="E1815" s="3"/>
      <c r="F1815" s="3"/>
      <c r="G1815" s="3"/>
    </row>
    <row r="1816" spans="1:7" ht="15.75" customHeight="1">
      <c r="A1816" s="11" t="s">
        <v>7721</v>
      </c>
      <c r="B1816" s="40"/>
      <c r="C1816" s="40" t="s">
        <v>65</v>
      </c>
      <c r="D1816" s="3"/>
      <c r="E1816" s="3"/>
      <c r="F1816" s="3"/>
      <c r="G1816" s="3"/>
    </row>
    <row r="1817" spans="1:7" ht="15.75" customHeight="1">
      <c r="A1817" s="11" t="s">
        <v>7725</v>
      </c>
      <c r="B1817" s="156"/>
      <c r="C1817" s="40" t="s">
        <v>65</v>
      </c>
      <c r="D1817" s="3"/>
      <c r="E1817" s="3"/>
      <c r="F1817" s="3"/>
      <c r="G1817" s="3"/>
    </row>
    <row r="1818" spans="1:7" ht="15.75" customHeight="1">
      <c r="A1818" s="11" t="s">
        <v>7729</v>
      </c>
      <c r="B1818" s="40"/>
      <c r="C1818" s="90" t="s">
        <v>403</v>
      </c>
      <c r="D1818" s="3"/>
      <c r="E1818" s="3"/>
      <c r="F1818" s="3"/>
      <c r="G1818" s="3"/>
    </row>
    <row r="1819" spans="1:7" ht="15.75" customHeight="1">
      <c r="A1819" s="11" t="s">
        <v>7733</v>
      </c>
      <c r="B1819" s="40"/>
      <c r="C1819" s="40" t="s">
        <v>65</v>
      </c>
      <c r="D1819" s="3"/>
      <c r="E1819" s="3"/>
      <c r="F1819" s="3"/>
      <c r="G1819" s="3"/>
    </row>
    <row r="1820" spans="1:7" ht="15.75" customHeight="1">
      <c r="A1820" s="11" t="s">
        <v>7738</v>
      </c>
      <c r="B1820" s="40"/>
      <c r="C1820" s="40" t="s">
        <v>403</v>
      </c>
      <c r="D1820" s="3"/>
      <c r="E1820" s="3"/>
      <c r="F1820" s="3"/>
      <c r="G1820" s="3"/>
    </row>
    <row r="1821" spans="1:7" ht="15.75" hidden="1" customHeight="1">
      <c r="A1821" s="11" t="s">
        <v>7743</v>
      </c>
      <c r="B1821" s="40" t="s">
        <v>7741</v>
      </c>
      <c r="C1821" s="40" t="s">
        <v>1249</v>
      </c>
      <c r="D1821" s="3"/>
      <c r="E1821" s="3"/>
      <c r="F1821" s="3"/>
      <c r="G1821" s="3"/>
    </row>
    <row r="1822" spans="1:7" ht="15.75" customHeight="1">
      <c r="A1822" s="11" t="s">
        <v>7747</v>
      </c>
      <c r="B1822" s="40"/>
      <c r="C1822" s="40" t="s">
        <v>76</v>
      </c>
      <c r="D1822" s="3"/>
      <c r="E1822" s="3"/>
      <c r="F1822" s="3"/>
      <c r="G1822" s="3"/>
    </row>
    <row r="1823" spans="1:7" ht="15.75" customHeight="1">
      <c r="A1823" s="11" t="s">
        <v>7752</v>
      </c>
      <c r="B1823" s="40"/>
      <c r="C1823" s="40" t="s">
        <v>76</v>
      </c>
      <c r="D1823" s="3"/>
      <c r="E1823" s="3"/>
      <c r="F1823" s="3"/>
      <c r="G1823" s="3"/>
    </row>
    <row r="1824" spans="1:7" ht="15.75" customHeight="1">
      <c r="A1824" s="11" t="s">
        <v>7757</v>
      </c>
      <c r="B1824" s="40"/>
      <c r="C1824" s="40" t="s">
        <v>76</v>
      </c>
      <c r="D1824" s="3"/>
      <c r="E1824" s="3"/>
      <c r="F1824" s="3"/>
      <c r="G1824" s="3"/>
    </row>
    <row r="1825" spans="1:7" ht="15.75" customHeight="1">
      <c r="A1825" s="11" t="s">
        <v>7760</v>
      </c>
      <c r="B1825" s="40"/>
      <c r="C1825" s="40" t="s">
        <v>76</v>
      </c>
      <c r="D1825" s="3"/>
      <c r="E1825" s="3"/>
      <c r="F1825" s="3"/>
      <c r="G1825" s="3"/>
    </row>
    <row r="1826" spans="1:7" ht="15.75" customHeight="1">
      <c r="A1826" s="11" t="s">
        <v>7762</v>
      </c>
      <c r="B1826" s="40"/>
      <c r="C1826" s="90" t="s">
        <v>403</v>
      </c>
      <c r="D1826" s="3"/>
      <c r="E1826" s="3"/>
      <c r="F1826" s="3"/>
      <c r="G1826" s="3"/>
    </row>
    <row r="1827" spans="1:7" ht="15.75" hidden="1" customHeight="1">
      <c r="A1827" s="11" t="s">
        <v>719</v>
      </c>
      <c r="B1827" s="2530" t="s">
        <v>9511</v>
      </c>
      <c r="C1827" s="40" t="s">
        <v>96</v>
      </c>
      <c r="D1827" s="3"/>
      <c r="E1827" s="3"/>
      <c r="F1827" s="3"/>
      <c r="G1827" s="3"/>
    </row>
    <row r="1828" spans="1:7" ht="15.75" hidden="1" customHeight="1">
      <c r="A1828" s="11" t="s">
        <v>7768</v>
      </c>
      <c r="B1828" s="2071" t="s">
        <v>9514</v>
      </c>
      <c r="C1828" s="40" t="s">
        <v>96</v>
      </c>
      <c r="D1828" s="3"/>
      <c r="E1828" s="3"/>
      <c r="F1828" s="3"/>
      <c r="G1828" s="3"/>
    </row>
    <row r="1829" spans="1:7" ht="15.75" customHeight="1">
      <c r="A1829" s="11" t="s">
        <v>7771</v>
      </c>
      <c r="B1829" s="40"/>
      <c r="C1829" s="40" t="s">
        <v>65</v>
      </c>
      <c r="D1829" s="3"/>
      <c r="E1829" s="3"/>
      <c r="F1829" s="3"/>
      <c r="G1829" s="3"/>
    </row>
    <row r="1830" spans="1:7" ht="15.75" hidden="1" customHeight="1">
      <c r="A1830" s="11" t="s">
        <v>7773</v>
      </c>
      <c r="B1830" s="40"/>
      <c r="C1830" s="13" t="s">
        <v>101</v>
      </c>
      <c r="D1830" s="3"/>
      <c r="E1830" s="3"/>
      <c r="F1830" s="3"/>
      <c r="G1830" s="3"/>
    </row>
    <row r="1831" spans="1:7" ht="15.75" hidden="1" customHeight="1">
      <c r="A1831" s="11" t="s">
        <v>7775</v>
      </c>
      <c r="B1831" s="40"/>
      <c r="C1831" s="13" t="s">
        <v>101</v>
      </c>
      <c r="D1831" s="3"/>
      <c r="E1831" s="3"/>
      <c r="F1831" s="3"/>
      <c r="G1831" s="3"/>
    </row>
    <row r="1832" spans="1:7" ht="15.75" hidden="1" customHeight="1">
      <c r="A1832" s="11" t="s">
        <v>7778</v>
      </c>
      <c r="B1832" s="40"/>
      <c r="C1832" s="13" t="s">
        <v>101</v>
      </c>
      <c r="D1832" s="3"/>
      <c r="E1832" s="3"/>
      <c r="F1832" s="3"/>
      <c r="G1832" s="3"/>
    </row>
    <row r="1833" spans="1:7" ht="15.75" hidden="1" customHeight="1">
      <c r="A1833" s="11" t="s">
        <v>7781</v>
      </c>
      <c r="B1833" s="40"/>
      <c r="C1833" s="13" t="s">
        <v>101</v>
      </c>
      <c r="D1833" s="3"/>
      <c r="E1833" s="3"/>
      <c r="F1833" s="3"/>
      <c r="G1833" s="3"/>
    </row>
    <row r="1834" spans="1:7" ht="15.75" hidden="1" customHeight="1">
      <c r="A1834" s="11" t="s">
        <v>7784</v>
      </c>
      <c r="B1834" s="40"/>
      <c r="C1834" s="13" t="s">
        <v>101</v>
      </c>
      <c r="D1834" s="3"/>
      <c r="E1834" s="3"/>
      <c r="F1834" s="3"/>
      <c r="G1834" s="3"/>
    </row>
    <row r="1835" spans="1:7" ht="15.75" hidden="1" customHeight="1">
      <c r="A1835" s="11" t="s">
        <v>7787</v>
      </c>
      <c r="B1835" s="40"/>
      <c r="C1835" s="13" t="s">
        <v>101</v>
      </c>
      <c r="D1835" s="3"/>
      <c r="E1835" s="3"/>
      <c r="F1835" s="3"/>
      <c r="G1835" s="3"/>
    </row>
    <row r="1836" spans="1:7" ht="15.75" hidden="1" customHeight="1">
      <c r="A1836" s="11" t="s">
        <v>7790</v>
      </c>
      <c r="B1836" s="40"/>
      <c r="C1836" s="13" t="s">
        <v>101</v>
      </c>
      <c r="D1836" s="3"/>
      <c r="E1836" s="3"/>
      <c r="F1836" s="3"/>
      <c r="G1836" s="3"/>
    </row>
    <row r="1837" spans="1:7" ht="15.75" hidden="1" customHeight="1">
      <c r="A1837" s="11" t="s">
        <v>691</v>
      </c>
      <c r="B1837" s="40" t="s">
        <v>7796</v>
      </c>
      <c r="C1837" s="40" t="s">
        <v>101</v>
      </c>
      <c r="D1837" s="3"/>
      <c r="E1837" s="3"/>
      <c r="F1837" s="3"/>
      <c r="G1837" s="3"/>
    </row>
    <row r="1838" spans="1:7" ht="15.75" hidden="1" customHeight="1">
      <c r="A1838" s="11" t="s">
        <v>693</v>
      </c>
      <c r="B1838" s="40" t="s">
        <v>7796</v>
      </c>
      <c r="C1838" s="40" t="s">
        <v>101</v>
      </c>
      <c r="D1838" s="3"/>
      <c r="E1838" s="3"/>
      <c r="F1838" s="3"/>
      <c r="G1838" s="3"/>
    </row>
    <row r="1839" spans="1:7" ht="15.75" hidden="1" customHeight="1">
      <c r="A1839" s="11" t="s">
        <v>694</v>
      </c>
      <c r="B1839" s="40"/>
      <c r="C1839" s="40" t="s">
        <v>101</v>
      </c>
      <c r="D1839" s="3"/>
      <c r="E1839" s="3"/>
      <c r="F1839" s="3"/>
      <c r="G1839" s="3"/>
    </row>
    <row r="1840" spans="1:7" ht="15.75" customHeight="1">
      <c r="A1840" s="11" t="s">
        <v>695</v>
      </c>
      <c r="B1840" s="40"/>
      <c r="C1840" s="40" t="s">
        <v>403</v>
      </c>
      <c r="D1840" s="3"/>
      <c r="E1840" s="3"/>
      <c r="F1840" s="3"/>
      <c r="G1840" s="3"/>
    </row>
    <row r="1841" spans="1:7" ht="15.75" customHeight="1">
      <c r="A1841" s="11" t="s">
        <v>696</v>
      </c>
      <c r="B1841" s="40"/>
      <c r="C1841" s="40" t="s">
        <v>403</v>
      </c>
      <c r="D1841" s="3"/>
      <c r="E1841" s="3"/>
      <c r="F1841" s="3"/>
      <c r="G1841" s="3"/>
    </row>
    <row r="1842" spans="1:7" ht="15.75" hidden="1" customHeight="1">
      <c r="A1842" s="11" t="s">
        <v>7809</v>
      </c>
      <c r="B1842" s="40"/>
      <c r="C1842" s="40" t="s">
        <v>96</v>
      </c>
      <c r="D1842" s="3"/>
      <c r="E1842" s="3"/>
      <c r="F1842" s="3"/>
      <c r="G1842" s="3"/>
    </row>
    <row r="1843" spans="1:7" ht="15.75" hidden="1" customHeight="1">
      <c r="A1843" s="11" t="s">
        <v>697</v>
      </c>
      <c r="B1843" s="40"/>
      <c r="C1843" s="40" t="s">
        <v>101</v>
      </c>
      <c r="D1843" s="3"/>
      <c r="E1843" s="3"/>
      <c r="F1843" s="3"/>
      <c r="G1843" s="3"/>
    </row>
    <row r="1844" spans="1:7" ht="15.75" hidden="1" customHeight="1">
      <c r="A1844" s="11" t="s">
        <v>698</v>
      </c>
      <c r="B1844" s="40"/>
      <c r="C1844" s="40" t="s">
        <v>101</v>
      </c>
      <c r="D1844" s="3"/>
      <c r="E1844" s="3"/>
      <c r="F1844" s="3"/>
      <c r="G1844" s="3"/>
    </row>
    <row r="1845" spans="1:7" ht="15.75" hidden="1" customHeight="1">
      <c r="A1845" s="11" t="s">
        <v>699</v>
      </c>
      <c r="B1845" s="40"/>
      <c r="C1845" s="40" t="s">
        <v>101</v>
      </c>
      <c r="D1845" s="3"/>
      <c r="E1845" s="3"/>
      <c r="F1845" s="3"/>
      <c r="G1845" s="3"/>
    </row>
    <row r="1846" spans="1:7" ht="15.75" hidden="1" customHeight="1">
      <c r="A1846" s="11" t="s">
        <v>701</v>
      </c>
      <c r="B1846" s="40"/>
      <c r="C1846" s="40" t="s">
        <v>101</v>
      </c>
      <c r="D1846" s="3"/>
      <c r="E1846" s="3"/>
      <c r="F1846" s="3"/>
      <c r="G1846" s="3"/>
    </row>
    <row r="1847" spans="1:7" ht="15.75" hidden="1" customHeight="1">
      <c r="A1847" s="11" t="s">
        <v>702</v>
      </c>
      <c r="B1847" s="40"/>
      <c r="C1847" s="40" t="s">
        <v>101</v>
      </c>
      <c r="D1847" s="3"/>
      <c r="E1847" s="3"/>
      <c r="F1847" s="3"/>
      <c r="G1847" s="3"/>
    </row>
    <row r="1848" spans="1:7" ht="15.75" customHeight="1">
      <c r="A1848" s="11" t="s">
        <v>7824</v>
      </c>
      <c r="B1848" s="40"/>
      <c r="C1848" s="40" t="s">
        <v>76</v>
      </c>
      <c r="D1848" s="3"/>
      <c r="E1848" s="3"/>
      <c r="F1848" s="3"/>
      <c r="G1848" s="3"/>
    </row>
    <row r="1849" spans="1:7" ht="15.75" hidden="1" customHeight="1">
      <c r="A1849" s="11" t="s">
        <v>7827</v>
      </c>
      <c r="B1849" s="40"/>
      <c r="C1849" s="90" t="s">
        <v>96</v>
      </c>
      <c r="D1849" s="3"/>
      <c r="E1849" s="3"/>
      <c r="F1849" s="3"/>
      <c r="G1849" s="3"/>
    </row>
    <row r="1850" spans="1:7" ht="15.75" hidden="1" customHeight="1">
      <c r="A1850" s="11" t="s">
        <v>7831</v>
      </c>
      <c r="B1850" s="40"/>
      <c r="C1850" s="90" t="s">
        <v>96</v>
      </c>
      <c r="D1850" s="3"/>
      <c r="E1850" s="3"/>
      <c r="F1850" s="3"/>
      <c r="G1850" s="3"/>
    </row>
    <row r="1851" spans="1:7" ht="15.75" hidden="1" customHeight="1">
      <c r="A1851" s="11" t="s">
        <v>7835</v>
      </c>
      <c r="B1851" s="2636" t="s">
        <v>9514</v>
      </c>
      <c r="C1851" s="90" t="s">
        <v>96</v>
      </c>
      <c r="D1851" s="3"/>
      <c r="E1851" s="3"/>
      <c r="F1851" s="3"/>
      <c r="G1851" s="3"/>
    </row>
    <row r="1852" spans="1:7" ht="15.75" hidden="1" customHeight="1">
      <c r="A1852" s="11" t="s">
        <v>7839</v>
      </c>
      <c r="B1852" s="40"/>
      <c r="C1852" s="90" t="s">
        <v>96</v>
      </c>
      <c r="D1852" s="3"/>
      <c r="E1852" s="3"/>
      <c r="F1852" s="3"/>
      <c r="G1852" s="3"/>
    </row>
    <row r="1853" spans="1:7" ht="15.75" hidden="1" customHeight="1">
      <c r="A1853" s="11" t="s">
        <v>791</v>
      </c>
      <c r="B1853" s="40"/>
      <c r="C1853" s="90" t="s">
        <v>96</v>
      </c>
      <c r="D1853" s="3"/>
      <c r="E1853" s="3"/>
      <c r="F1853" s="3"/>
      <c r="G1853" s="3"/>
    </row>
    <row r="1854" spans="1:7" ht="15.75" customHeight="1">
      <c r="A1854" s="11" t="s">
        <v>7844</v>
      </c>
      <c r="B1854" s="40"/>
      <c r="C1854" s="40" t="s">
        <v>76</v>
      </c>
      <c r="D1854" s="3"/>
      <c r="E1854" s="3"/>
      <c r="F1854" s="3"/>
      <c r="G1854" s="3"/>
    </row>
    <row r="1855" spans="1:7" ht="15.75" hidden="1" customHeight="1">
      <c r="A1855" s="11" t="s">
        <v>704</v>
      </c>
      <c r="B1855" s="40"/>
      <c r="C1855" s="40" t="s">
        <v>101</v>
      </c>
      <c r="D1855" s="3"/>
      <c r="E1855" s="3"/>
      <c r="F1855" s="3"/>
      <c r="G1855" s="3"/>
    </row>
    <row r="1856" spans="1:7" ht="15.75" hidden="1" customHeight="1">
      <c r="A1856" s="11" t="s">
        <v>707</v>
      </c>
      <c r="B1856" s="40"/>
      <c r="C1856" s="40" t="s">
        <v>101</v>
      </c>
      <c r="D1856" s="3"/>
      <c r="E1856" s="3"/>
      <c r="F1856" s="3"/>
      <c r="G1856" s="3"/>
    </row>
    <row r="1857" spans="1:7" ht="15.75" hidden="1" customHeight="1">
      <c r="A1857" s="11" t="s">
        <v>708</v>
      </c>
      <c r="B1857" s="40"/>
      <c r="C1857" s="40" t="s">
        <v>101</v>
      </c>
      <c r="D1857" s="3"/>
      <c r="E1857" s="3"/>
      <c r="F1857" s="3"/>
      <c r="G1857" s="3"/>
    </row>
    <row r="1858" spans="1:7" ht="15.75" hidden="1" customHeight="1">
      <c r="A1858" s="11" t="s">
        <v>709</v>
      </c>
      <c r="B1858" s="40"/>
      <c r="C1858" s="40" t="s">
        <v>101</v>
      </c>
      <c r="D1858" s="3"/>
      <c r="E1858" s="3"/>
      <c r="F1858" s="3"/>
      <c r="G1858" s="3"/>
    </row>
    <row r="1859" spans="1:7" ht="15.75" hidden="1" customHeight="1">
      <c r="A1859" s="11" t="s">
        <v>710</v>
      </c>
      <c r="B1859" s="40"/>
      <c r="C1859" s="40" t="s">
        <v>101</v>
      </c>
      <c r="D1859" s="3"/>
      <c r="E1859" s="3"/>
      <c r="F1859" s="3"/>
      <c r="G1859" s="3"/>
    </row>
    <row r="1860" spans="1:7" ht="15.75" hidden="1" customHeight="1">
      <c r="A1860" s="11" t="s">
        <v>7856</v>
      </c>
      <c r="B1860" s="40"/>
      <c r="C1860" s="40" t="s">
        <v>101</v>
      </c>
      <c r="D1860" s="3"/>
      <c r="E1860" s="3"/>
      <c r="F1860" s="3"/>
      <c r="G1860" s="3"/>
    </row>
    <row r="1861" spans="1:7" ht="15.75" hidden="1" customHeight="1">
      <c r="A1861" s="11" t="s">
        <v>711</v>
      </c>
      <c r="B1861" s="40"/>
      <c r="C1861" s="40" t="s">
        <v>101</v>
      </c>
      <c r="D1861" s="3"/>
      <c r="E1861" s="3"/>
      <c r="F1861" s="3"/>
      <c r="G1861" s="3"/>
    </row>
    <row r="1862" spans="1:7" ht="15.75" hidden="1" customHeight="1">
      <c r="A1862" s="11" t="s">
        <v>712</v>
      </c>
      <c r="B1862" s="40"/>
      <c r="C1862" s="40" t="s">
        <v>101</v>
      </c>
      <c r="D1862" s="3"/>
      <c r="E1862" s="3"/>
      <c r="F1862" s="3"/>
      <c r="G1862" s="3"/>
    </row>
    <row r="1863" spans="1:7" ht="15.75" hidden="1" customHeight="1">
      <c r="A1863" s="11" t="s">
        <v>713</v>
      </c>
      <c r="B1863" s="40"/>
      <c r="C1863" s="40" t="s">
        <v>101</v>
      </c>
      <c r="D1863" s="3"/>
      <c r="E1863" s="3"/>
      <c r="F1863" s="3"/>
      <c r="G1863" s="3"/>
    </row>
    <row r="1864" spans="1:7" ht="15.75" hidden="1" customHeight="1">
      <c r="A1864" s="11" t="s">
        <v>714</v>
      </c>
      <c r="B1864" s="40"/>
      <c r="C1864" s="40" t="s">
        <v>101</v>
      </c>
      <c r="D1864" s="3"/>
      <c r="E1864" s="3"/>
      <c r="F1864" s="3"/>
      <c r="G1864" s="3"/>
    </row>
    <row r="1865" spans="1:7" ht="15.75" hidden="1" customHeight="1">
      <c r="A1865" s="11" t="s">
        <v>715</v>
      </c>
      <c r="B1865" s="40"/>
      <c r="C1865" s="40" t="s">
        <v>101</v>
      </c>
      <c r="D1865" s="3"/>
      <c r="E1865" s="3"/>
      <c r="F1865" s="3"/>
      <c r="G1865" s="3"/>
    </row>
    <row r="1866" spans="1:7" ht="15.75" hidden="1" customHeight="1">
      <c r="A1866" s="11" t="s">
        <v>7867</v>
      </c>
      <c r="B1866" s="40"/>
      <c r="C1866" s="40" t="s">
        <v>101</v>
      </c>
      <c r="D1866" s="3"/>
      <c r="E1866" s="3"/>
      <c r="F1866" s="3"/>
      <c r="G1866" s="3"/>
    </row>
    <row r="1867" spans="1:7" ht="15.75" hidden="1" customHeight="1">
      <c r="A1867" s="11" t="s">
        <v>7870</v>
      </c>
      <c r="B1867" s="40"/>
      <c r="C1867" s="40" t="s">
        <v>101</v>
      </c>
      <c r="D1867" s="3"/>
      <c r="E1867" s="3"/>
      <c r="F1867" s="3"/>
      <c r="G1867" s="3"/>
    </row>
    <row r="1868" spans="1:7" ht="15.75" hidden="1" customHeight="1">
      <c r="A1868" s="11" t="s">
        <v>7873</v>
      </c>
      <c r="B1868" s="40"/>
      <c r="C1868" s="40" t="s">
        <v>101</v>
      </c>
      <c r="D1868" s="3"/>
      <c r="E1868" s="3"/>
      <c r="F1868" s="3"/>
      <c r="G1868" s="3"/>
    </row>
    <row r="1869" spans="1:7" ht="15.75" hidden="1" customHeight="1">
      <c r="A1869" s="11" t="s">
        <v>7876</v>
      </c>
      <c r="B1869" s="40"/>
      <c r="C1869" s="40" t="s">
        <v>101</v>
      </c>
      <c r="D1869" s="3"/>
      <c r="E1869" s="3"/>
      <c r="F1869" s="3"/>
      <c r="G1869" s="3"/>
    </row>
    <row r="1870" spans="1:7" ht="15.75" hidden="1" customHeight="1">
      <c r="A1870" s="11" t="s">
        <v>7879</v>
      </c>
      <c r="B1870" s="40"/>
      <c r="C1870" s="40" t="s">
        <v>101</v>
      </c>
      <c r="D1870" s="3"/>
      <c r="E1870" s="3"/>
      <c r="F1870" s="3"/>
      <c r="G1870" s="3"/>
    </row>
    <row r="1871" spans="1:7" ht="15.75" hidden="1" customHeight="1">
      <c r="A1871" s="11" t="s">
        <v>7882</v>
      </c>
      <c r="B1871" s="40"/>
      <c r="C1871" s="40" t="s">
        <v>101</v>
      </c>
      <c r="D1871" s="3"/>
      <c r="E1871" s="3"/>
      <c r="F1871" s="3"/>
      <c r="G1871" s="3"/>
    </row>
    <row r="1872" spans="1:7" ht="15.75" hidden="1" customHeight="1">
      <c r="A1872" s="11" t="s">
        <v>7885</v>
      </c>
      <c r="B1872" s="40"/>
      <c r="C1872" s="40" t="s">
        <v>101</v>
      </c>
      <c r="D1872" s="3"/>
      <c r="E1872" s="3"/>
      <c r="F1872" s="3"/>
      <c r="G1872" s="3"/>
    </row>
    <row r="1873" spans="1:7" ht="15.75" hidden="1" customHeight="1">
      <c r="A1873" s="11" t="s">
        <v>7888</v>
      </c>
      <c r="B1873" s="40"/>
      <c r="C1873" s="90" t="s">
        <v>96</v>
      </c>
      <c r="D1873" s="3"/>
      <c r="E1873" s="3"/>
      <c r="F1873" s="3"/>
      <c r="G1873" s="3"/>
    </row>
    <row r="1874" spans="1:7" ht="15.75" hidden="1" customHeight="1">
      <c r="A1874" s="11" t="s">
        <v>7892</v>
      </c>
      <c r="B1874" s="40"/>
      <c r="C1874" s="40" t="s">
        <v>96</v>
      </c>
      <c r="D1874" s="3"/>
      <c r="E1874" s="3"/>
      <c r="F1874" s="3"/>
      <c r="G1874" s="3"/>
    </row>
    <row r="1875" spans="1:7" ht="15.75" customHeight="1">
      <c r="A1875" s="11" t="s">
        <v>7896</v>
      </c>
      <c r="B1875" s="40"/>
      <c r="C1875" s="40" t="s">
        <v>65</v>
      </c>
      <c r="D1875" s="3"/>
      <c r="E1875" s="3"/>
      <c r="F1875" s="3"/>
      <c r="G1875" s="3"/>
    </row>
    <row r="1876" spans="1:7" ht="15.75" hidden="1" customHeight="1">
      <c r="A1876" s="11" t="s">
        <v>7901</v>
      </c>
      <c r="B1876" s="40"/>
      <c r="C1876" s="40" t="s">
        <v>96</v>
      </c>
      <c r="D1876" s="3"/>
      <c r="E1876" s="3"/>
      <c r="F1876" s="3"/>
      <c r="G1876" s="3"/>
    </row>
    <row r="1877" spans="1:7" ht="15.75" customHeight="1">
      <c r="A1877" s="11" t="s">
        <v>7905</v>
      </c>
      <c r="B1877" s="40"/>
      <c r="C1877" s="40" t="s">
        <v>65</v>
      </c>
      <c r="D1877" s="3"/>
      <c r="E1877" s="3"/>
      <c r="F1877" s="3"/>
      <c r="G1877" s="3"/>
    </row>
    <row r="1878" spans="1:7" ht="15.75" hidden="1" customHeight="1">
      <c r="A1878" s="11" t="s">
        <v>7909</v>
      </c>
      <c r="B1878" s="40"/>
      <c r="C1878" s="40" t="s">
        <v>96</v>
      </c>
      <c r="D1878" s="3"/>
      <c r="E1878" s="3"/>
      <c r="F1878" s="3"/>
      <c r="G1878" s="3"/>
    </row>
    <row r="1879" spans="1:7" ht="15.75" hidden="1" customHeight="1">
      <c r="A1879" s="11" t="s">
        <v>7911</v>
      </c>
      <c r="B1879" s="40"/>
      <c r="C1879" s="40" t="s">
        <v>96</v>
      </c>
      <c r="D1879" s="3"/>
      <c r="E1879" s="3"/>
      <c r="F1879" s="3"/>
      <c r="G1879" s="3"/>
    </row>
    <row r="1880" spans="1:7" ht="15.75" customHeight="1">
      <c r="A1880" s="11" t="s">
        <v>7913</v>
      </c>
      <c r="B1880" s="40"/>
      <c r="C1880" s="40" t="s">
        <v>65</v>
      </c>
      <c r="D1880" s="3"/>
      <c r="E1880" s="3"/>
      <c r="F1880" s="3"/>
      <c r="G1880" s="3"/>
    </row>
    <row r="1881" spans="1:7" ht="15.75" hidden="1" customHeight="1">
      <c r="A1881" s="11" t="s">
        <v>7915</v>
      </c>
      <c r="B1881" s="40"/>
      <c r="C1881" s="40" t="s">
        <v>96</v>
      </c>
      <c r="D1881" s="3"/>
      <c r="E1881" s="3"/>
      <c r="F1881" s="3"/>
      <c r="G1881" s="3"/>
    </row>
    <row r="1882" spans="1:7" ht="15.75" customHeight="1">
      <c r="A1882" s="11" t="s">
        <v>7917</v>
      </c>
      <c r="B1882" s="40"/>
      <c r="C1882" s="40" t="s">
        <v>65</v>
      </c>
      <c r="D1882" s="3"/>
      <c r="E1882" s="3"/>
      <c r="F1882" s="3"/>
      <c r="G1882" s="3"/>
    </row>
    <row r="1883" spans="1:7" ht="15.75" hidden="1" customHeight="1">
      <c r="A1883" s="11" t="s">
        <v>7920</v>
      </c>
      <c r="B1883" s="2541" t="s">
        <v>9511</v>
      </c>
      <c r="C1883" s="40" t="s">
        <v>96</v>
      </c>
      <c r="D1883" s="3"/>
      <c r="E1883" s="3"/>
      <c r="F1883" s="3"/>
      <c r="G1883" s="3"/>
    </row>
    <row r="1884" spans="1:7" ht="15.75" hidden="1" customHeight="1">
      <c r="A1884" s="11" t="s">
        <v>7923</v>
      </c>
      <c r="B1884" s="2540" t="s">
        <v>4639</v>
      </c>
      <c r="C1884" s="40" t="s">
        <v>96</v>
      </c>
      <c r="D1884" s="3"/>
      <c r="E1884" s="3"/>
      <c r="F1884" s="3"/>
      <c r="G1884" s="3"/>
    </row>
    <row r="1885" spans="1:7" ht="15.75" customHeight="1">
      <c r="A1885" s="11" t="s">
        <v>7925</v>
      </c>
      <c r="B1885" s="40"/>
      <c r="C1885" s="40" t="s">
        <v>65</v>
      </c>
      <c r="D1885" s="3"/>
      <c r="E1885" s="3"/>
      <c r="F1885" s="3"/>
      <c r="G1885" s="3"/>
    </row>
    <row r="1886" spans="1:7" ht="15.75" hidden="1" customHeight="1">
      <c r="A1886" s="11" t="s">
        <v>7928</v>
      </c>
      <c r="B1886" s="2542" t="s">
        <v>4639</v>
      </c>
      <c r="C1886" s="40" t="s">
        <v>96</v>
      </c>
      <c r="D1886" s="3"/>
      <c r="E1886" s="3"/>
      <c r="F1886" s="3"/>
      <c r="G1886" s="3"/>
    </row>
    <row r="1887" spans="1:7" ht="15.75" customHeight="1">
      <c r="A1887" s="11" t="s">
        <v>7930</v>
      </c>
      <c r="B1887" s="40"/>
      <c r="C1887" s="40" t="s">
        <v>65</v>
      </c>
      <c r="D1887" s="3"/>
      <c r="E1887" s="3"/>
      <c r="F1887" s="3"/>
      <c r="G1887" s="3"/>
    </row>
    <row r="1888" spans="1:7" ht="15.75" hidden="1" customHeight="1">
      <c r="A1888" s="11" t="s">
        <v>7932</v>
      </c>
      <c r="B1888" s="1912" t="s">
        <v>9511</v>
      </c>
      <c r="C1888" s="40" t="s">
        <v>96</v>
      </c>
      <c r="D1888" s="3"/>
      <c r="E1888" s="3"/>
      <c r="F1888" s="3"/>
      <c r="G1888" s="3"/>
    </row>
    <row r="1889" spans="1:7" ht="15.75" hidden="1" customHeight="1">
      <c r="A1889" s="11" t="s">
        <v>7935</v>
      </c>
      <c r="B1889" s="1911" t="s">
        <v>4639</v>
      </c>
      <c r="C1889" s="40" t="s">
        <v>96</v>
      </c>
      <c r="D1889" s="3"/>
      <c r="E1889" s="3"/>
      <c r="F1889" s="3"/>
      <c r="G1889" s="3"/>
    </row>
    <row r="1890" spans="1:7" ht="15.75" customHeight="1">
      <c r="A1890" s="11" t="s">
        <v>7937</v>
      </c>
      <c r="B1890" s="40"/>
      <c r="C1890" s="40" t="s">
        <v>65</v>
      </c>
      <c r="D1890" s="3"/>
      <c r="E1890" s="3"/>
      <c r="F1890" s="3"/>
      <c r="G1890" s="3"/>
    </row>
    <row r="1891" spans="1:7" ht="15.75" hidden="1" customHeight="1">
      <c r="A1891" s="11" t="s">
        <v>7939</v>
      </c>
      <c r="B1891" s="1913" t="s">
        <v>4639</v>
      </c>
      <c r="C1891" s="40" t="s">
        <v>96</v>
      </c>
      <c r="D1891" s="3"/>
      <c r="E1891" s="3"/>
      <c r="F1891" s="3"/>
      <c r="G1891" s="3"/>
    </row>
    <row r="1892" spans="1:7" ht="15.75" customHeight="1">
      <c r="A1892" s="11" t="s">
        <v>7941</v>
      </c>
      <c r="B1892" s="40"/>
      <c r="C1892" s="40" t="s">
        <v>65</v>
      </c>
      <c r="D1892" s="3"/>
      <c r="E1892" s="3"/>
      <c r="F1892" s="3"/>
      <c r="G1892" s="3"/>
    </row>
    <row r="1893" spans="1:7" ht="15.75" hidden="1" customHeight="1">
      <c r="A1893" s="11" t="s">
        <v>722</v>
      </c>
      <c r="B1893" s="40"/>
      <c r="C1893" s="40" t="s">
        <v>96</v>
      </c>
      <c r="D1893" s="3"/>
      <c r="E1893" s="3"/>
      <c r="F1893" s="3"/>
      <c r="G1893" s="3"/>
    </row>
    <row r="1894" spans="1:7" ht="15.75" hidden="1" customHeight="1">
      <c r="A1894" s="11" t="s">
        <v>729</v>
      </c>
      <c r="B1894" s="40"/>
      <c r="C1894" s="40" t="s">
        <v>96</v>
      </c>
      <c r="D1894" s="3"/>
      <c r="E1894" s="3"/>
      <c r="F1894" s="3"/>
      <c r="G1894" s="3"/>
    </row>
    <row r="1895" spans="1:7" ht="15.75" hidden="1" customHeight="1">
      <c r="A1895" s="11" t="s">
        <v>7949</v>
      </c>
      <c r="B1895" s="2106" t="s">
        <v>9513</v>
      </c>
      <c r="C1895" s="40" t="s">
        <v>96</v>
      </c>
      <c r="D1895" s="3"/>
      <c r="E1895" s="3"/>
      <c r="F1895" s="3"/>
      <c r="G1895" s="3"/>
    </row>
    <row r="1896" spans="1:7" ht="15.75" customHeight="1">
      <c r="A1896" s="11" t="s">
        <v>7953</v>
      </c>
      <c r="B1896" s="40"/>
      <c r="C1896" s="40" t="s">
        <v>65</v>
      </c>
      <c r="D1896" s="3"/>
      <c r="E1896" s="3"/>
      <c r="F1896" s="3"/>
      <c r="G1896" s="3"/>
    </row>
    <row r="1897" spans="1:7" ht="15.75" hidden="1" customHeight="1">
      <c r="A1897" s="11" t="s">
        <v>7958</v>
      </c>
      <c r="B1897" s="40"/>
      <c r="C1897" s="40" t="s">
        <v>96</v>
      </c>
      <c r="D1897" s="3"/>
      <c r="E1897" s="3"/>
      <c r="F1897" s="3"/>
      <c r="G1897" s="3"/>
    </row>
    <row r="1898" spans="1:7" ht="15.75" hidden="1" customHeight="1">
      <c r="A1898" s="11" t="s">
        <v>7962</v>
      </c>
      <c r="B1898" s="40"/>
      <c r="C1898" s="40" t="s">
        <v>96</v>
      </c>
      <c r="D1898" s="3"/>
      <c r="E1898" s="3"/>
      <c r="F1898" s="3"/>
      <c r="G1898" s="3"/>
    </row>
    <row r="1899" spans="1:7" ht="15.75" hidden="1" customHeight="1">
      <c r="A1899" s="11" t="s">
        <v>7966</v>
      </c>
      <c r="B1899" s="40"/>
      <c r="C1899" s="40" t="s">
        <v>96</v>
      </c>
      <c r="D1899" s="3"/>
      <c r="E1899" s="3"/>
      <c r="F1899" s="3"/>
      <c r="G1899" s="3"/>
    </row>
    <row r="1900" spans="1:7" ht="15.75" customHeight="1">
      <c r="A1900" s="11" t="s">
        <v>7970</v>
      </c>
      <c r="B1900" s="40"/>
      <c r="C1900" s="40"/>
      <c r="D1900" s="3"/>
      <c r="E1900" s="3"/>
      <c r="F1900" s="3"/>
      <c r="G1900" s="3"/>
    </row>
    <row r="1901" spans="1:7" ht="15.75" hidden="1" customHeight="1">
      <c r="A1901" s="11" t="s">
        <v>7973</v>
      </c>
      <c r="B1901" s="40"/>
      <c r="C1901" s="40" t="s">
        <v>96</v>
      </c>
      <c r="D1901" s="3"/>
      <c r="E1901" s="3"/>
      <c r="F1901" s="3"/>
      <c r="G1901" s="3"/>
    </row>
    <row r="1902" spans="1:7" ht="15.75" hidden="1" customHeight="1">
      <c r="A1902" s="11" t="s">
        <v>7977</v>
      </c>
      <c r="B1902" s="40"/>
      <c r="C1902" s="40" t="s">
        <v>96</v>
      </c>
      <c r="D1902" s="3"/>
      <c r="E1902" s="3"/>
      <c r="F1902" s="3"/>
      <c r="G1902" s="3"/>
    </row>
    <row r="1903" spans="1:7" ht="15.75" hidden="1" customHeight="1">
      <c r="A1903" s="11" t="s">
        <v>7980</v>
      </c>
      <c r="B1903" s="40"/>
      <c r="C1903" s="40" t="s">
        <v>96</v>
      </c>
      <c r="D1903" s="3"/>
      <c r="E1903" s="3"/>
      <c r="F1903" s="3"/>
      <c r="G1903" s="3"/>
    </row>
    <row r="1904" spans="1:7" ht="15.75" hidden="1" customHeight="1">
      <c r="A1904" s="11" t="s">
        <v>7983</v>
      </c>
      <c r="B1904" s="40"/>
      <c r="C1904" s="40" t="s">
        <v>96</v>
      </c>
      <c r="D1904" s="3"/>
      <c r="E1904" s="3"/>
      <c r="F1904" s="3"/>
      <c r="G1904" s="3"/>
    </row>
    <row r="1905" spans="1:7" ht="15.75" hidden="1" customHeight="1">
      <c r="A1905" s="11" t="s">
        <v>7985</v>
      </c>
      <c r="B1905" s="40"/>
      <c r="C1905" s="90" t="s">
        <v>96</v>
      </c>
      <c r="D1905" s="3"/>
      <c r="E1905" s="3"/>
      <c r="F1905" s="3"/>
      <c r="G1905" s="3"/>
    </row>
    <row r="1906" spans="1:7" ht="15.75" hidden="1" customHeight="1">
      <c r="A1906" s="11" t="s">
        <v>918</v>
      </c>
      <c r="B1906" s="2069" t="s">
        <v>9513</v>
      </c>
      <c r="C1906" s="40" t="s">
        <v>96</v>
      </c>
      <c r="D1906" s="3"/>
      <c r="E1906" s="3"/>
      <c r="F1906" s="3"/>
      <c r="G1906" s="3"/>
    </row>
    <row r="1907" spans="1:7" ht="15.75" customHeight="1">
      <c r="A1907" s="11" t="s">
        <v>7988</v>
      </c>
      <c r="B1907" s="40"/>
      <c r="C1907" s="40"/>
      <c r="D1907" s="3"/>
      <c r="E1907" s="3"/>
      <c r="F1907" s="3"/>
      <c r="G1907" s="3"/>
    </row>
    <row r="1908" spans="1:7" ht="15.75" customHeight="1">
      <c r="A1908" s="11" t="s">
        <v>7991</v>
      </c>
      <c r="B1908" s="40"/>
      <c r="C1908" s="40"/>
      <c r="D1908" s="3"/>
      <c r="E1908" s="3"/>
      <c r="F1908" s="3"/>
      <c r="G1908" s="3"/>
    </row>
    <row r="1909" spans="1:7" ht="15.75" customHeight="1">
      <c r="A1909" s="11" t="s">
        <v>7994</v>
      </c>
      <c r="B1909" s="40"/>
      <c r="C1909" s="40"/>
      <c r="D1909" s="3"/>
      <c r="E1909" s="3"/>
      <c r="F1909" s="3"/>
      <c r="G1909" s="3"/>
    </row>
    <row r="1910" spans="1:7" ht="15.75" customHeight="1">
      <c r="A1910" s="11" t="s">
        <v>7997</v>
      </c>
      <c r="B1910" s="40"/>
      <c r="C1910" s="40"/>
      <c r="D1910" s="3"/>
      <c r="E1910" s="3"/>
      <c r="F1910" s="3"/>
      <c r="G1910" s="3"/>
    </row>
    <row r="1911" spans="1:7" ht="15.75" customHeight="1">
      <c r="A1911" s="11" t="s">
        <v>8000</v>
      </c>
      <c r="B1911" s="40"/>
      <c r="C1911" s="40"/>
      <c r="D1911" s="3"/>
      <c r="E1911" s="3"/>
      <c r="F1911" s="3"/>
      <c r="G1911" s="3"/>
    </row>
    <row r="1912" spans="1:7" ht="15.75" hidden="1" customHeight="1">
      <c r="A1912" s="11" t="s">
        <v>8003</v>
      </c>
      <c r="B1912" s="2066" t="s">
        <v>9514</v>
      </c>
      <c r="C1912" s="154" t="s">
        <v>96</v>
      </c>
      <c r="D1912" s="211"/>
      <c r="E1912" s="211"/>
      <c r="F1912" s="211"/>
      <c r="G1912" s="211"/>
    </row>
    <row r="1913" spans="1:7" ht="15.75" hidden="1" customHeight="1">
      <c r="A1913" s="11" t="s">
        <v>8008</v>
      </c>
      <c r="B1913" s="156" t="s">
        <v>8011</v>
      </c>
      <c r="C1913" s="154" t="s">
        <v>96</v>
      </c>
      <c r="D1913" s="211"/>
      <c r="E1913" s="211"/>
      <c r="F1913" s="211"/>
      <c r="G1913" s="211"/>
    </row>
    <row r="1914" spans="1:7" ht="15.75" hidden="1" customHeight="1">
      <c r="A1914" s="11" t="s">
        <v>730</v>
      </c>
      <c r="B1914" s="40" t="s">
        <v>8012</v>
      </c>
      <c r="C1914" s="90" t="s">
        <v>96</v>
      </c>
      <c r="D1914" s="3"/>
      <c r="E1914" s="3"/>
      <c r="F1914" s="3"/>
      <c r="G1914" s="3"/>
    </row>
    <row r="1915" spans="1:7" ht="15.75" customHeight="1">
      <c r="A1915" s="11" t="s">
        <v>736</v>
      </c>
      <c r="B1915" s="40"/>
      <c r="C1915" s="40" t="s">
        <v>403</v>
      </c>
      <c r="D1915" s="3"/>
      <c r="E1915" s="3"/>
      <c r="F1915" s="3"/>
      <c r="G1915" s="3"/>
    </row>
    <row r="1916" spans="1:7" ht="15.75" customHeight="1">
      <c r="A1916" s="11" t="s">
        <v>739</v>
      </c>
      <c r="B1916" s="40"/>
      <c r="C1916" s="40" t="s">
        <v>403</v>
      </c>
      <c r="D1916" s="3"/>
      <c r="E1916" s="3"/>
      <c r="F1916" s="3"/>
      <c r="G1916" s="3"/>
    </row>
    <row r="1917" spans="1:7" ht="15.75" customHeight="1">
      <c r="A1917" s="11" t="s">
        <v>753</v>
      </c>
      <c r="B1917" s="40"/>
      <c r="C1917" s="40" t="s">
        <v>403</v>
      </c>
      <c r="D1917" s="3"/>
      <c r="E1917" s="3"/>
      <c r="F1917" s="3"/>
      <c r="G1917" s="3"/>
    </row>
    <row r="1918" spans="1:7" ht="15.75" hidden="1" customHeight="1">
      <c r="A1918" s="26" t="s">
        <v>754</v>
      </c>
      <c r="B1918" s="90" t="s">
        <v>485</v>
      </c>
      <c r="C1918" s="90" t="s">
        <v>96</v>
      </c>
      <c r="D1918" s="86"/>
      <c r="E1918" s="86"/>
      <c r="F1918" s="86"/>
      <c r="G1918" s="86"/>
    </row>
    <row r="1919" spans="1:7" ht="15.75" customHeight="1">
      <c r="A1919" s="26" t="s">
        <v>755</v>
      </c>
      <c r="B1919" s="90"/>
      <c r="C1919" s="146" t="s">
        <v>65</v>
      </c>
      <c r="D1919" s="3"/>
      <c r="E1919" s="3"/>
      <c r="F1919" s="3"/>
      <c r="G1919" s="3"/>
    </row>
    <row r="1920" spans="1:7" ht="15.75" customHeight="1">
      <c r="A1920" s="26" t="s">
        <v>756</v>
      </c>
      <c r="B1920" s="90"/>
      <c r="C1920" s="146" t="s">
        <v>65</v>
      </c>
      <c r="D1920" s="3"/>
      <c r="E1920" s="3"/>
      <c r="F1920" s="3"/>
      <c r="G1920" s="3"/>
    </row>
    <row r="1921" spans="1:7" ht="15.75" customHeight="1">
      <c r="A1921" s="26" t="s">
        <v>757</v>
      </c>
      <c r="B1921" s="90"/>
      <c r="C1921" s="146" t="s">
        <v>65</v>
      </c>
      <c r="D1921" s="3"/>
      <c r="E1921" s="3"/>
      <c r="F1921" s="3"/>
      <c r="G1921" s="3"/>
    </row>
    <row r="1922" spans="1:7" ht="15.75" customHeight="1">
      <c r="A1922" s="26" t="s">
        <v>759</v>
      </c>
      <c r="B1922" s="90"/>
      <c r="C1922" s="146" t="s">
        <v>65</v>
      </c>
      <c r="D1922" s="3"/>
      <c r="E1922" s="3"/>
      <c r="F1922" s="3"/>
      <c r="G1922" s="3"/>
    </row>
    <row r="1923" spans="1:7" ht="15.75" customHeight="1">
      <c r="A1923" s="26" t="s">
        <v>760</v>
      </c>
      <c r="B1923" s="90"/>
      <c r="C1923" s="146" t="s">
        <v>65</v>
      </c>
      <c r="D1923" s="3"/>
      <c r="E1923" s="3"/>
      <c r="F1923" s="3"/>
      <c r="G1923" s="3"/>
    </row>
    <row r="1924" spans="1:7" ht="15.75" customHeight="1">
      <c r="A1924" s="26" t="s">
        <v>761</v>
      </c>
      <c r="B1924" s="90"/>
      <c r="C1924" s="146" t="s">
        <v>65</v>
      </c>
      <c r="D1924" s="3"/>
      <c r="E1924" s="3"/>
      <c r="F1924" s="3"/>
      <c r="G1924" s="3"/>
    </row>
    <row r="1925" spans="1:7" ht="15.75" customHeight="1">
      <c r="A1925" s="26" t="s">
        <v>763</v>
      </c>
      <c r="B1925" s="90"/>
      <c r="C1925" s="146" t="s">
        <v>65</v>
      </c>
      <c r="D1925" s="3"/>
      <c r="E1925" s="3"/>
      <c r="F1925" s="3"/>
      <c r="G1925" s="3"/>
    </row>
    <row r="1926" spans="1:7" ht="15.75" customHeight="1">
      <c r="A1926" s="26" t="s">
        <v>765</v>
      </c>
      <c r="B1926" s="90"/>
      <c r="C1926" s="146" t="s">
        <v>65</v>
      </c>
      <c r="D1926" s="3"/>
      <c r="E1926" s="3"/>
      <c r="F1926" s="3"/>
      <c r="G1926" s="3"/>
    </row>
    <row r="1927" spans="1:7" ht="15.75" customHeight="1">
      <c r="A1927" s="26" t="s">
        <v>768</v>
      </c>
      <c r="B1927" s="90"/>
      <c r="C1927" s="146" t="s">
        <v>65</v>
      </c>
      <c r="D1927" s="3"/>
      <c r="E1927" s="3"/>
      <c r="F1927" s="3"/>
      <c r="G1927" s="3"/>
    </row>
    <row r="1928" spans="1:7" ht="15.75" customHeight="1">
      <c r="A1928" s="26" t="s">
        <v>769</v>
      </c>
      <c r="B1928" s="90"/>
      <c r="C1928" s="146" t="s">
        <v>65</v>
      </c>
      <c r="D1928" s="3"/>
      <c r="E1928" s="3"/>
      <c r="F1928" s="3"/>
      <c r="G1928" s="3"/>
    </row>
    <row r="1929" spans="1:7" ht="15.75" customHeight="1">
      <c r="A1929" s="26" t="s">
        <v>773</v>
      </c>
      <c r="B1929" s="90"/>
      <c r="C1929" s="250" t="s">
        <v>403</v>
      </c>
      <c r="D1929" s="3"/>
      <c r="E1929" s="3"/>
      <c r="F1929" s="3"/>
      <c r="G1929" s="3"/>
    </row>
    <row r="1930" spans="1:7" ht="15.75" customHeight="1">
      <c r="A1930" s="26" t="s">
        <v>799</v>
      </c>
      <c r="B1930" s="90"/>
      <c r="C1930" s="90" t="s">
        <v>65</v>
      </c>
      <c r="D1930" s="3"/>
      <c r="E1930" s="3"/>
      <c r="F1930" s="3"/>
      <c r="G1930" s="3"/>
    </row>
    <row r="1931" spans="1:7" ht="15.75" customHeight="1">
      <c r="A1931" s="26" t="s">
        <v>787</v>
      </c>
      <c r="B1931" s="24"/>
      <c r="C1931" s="90" t="s">
        <v>403</v>
      </c>
      <c r="D1931" s="3"/>
      <c r="E1931" s="3"/>
      <c r="F1931" s="3"/>
      <c r="G1931" s="3"/>
    </row>
    <row r="1932" spans="1:7" ht="15.75" customHeight="1">
      <c r="A1932" s="26" t="s">
        <v>789</v>
      </c>
      <c r="B1932" s="24"/>
      <c r="C1932" s="90" t="s">
        <v>403</v>
      </c>
      <c r="D1932" s="3"/>
      <c r="E1932" s="3"/>
      <c r="F1932" s="3"/>
      <c r="G1932" s="3"/>
    </row>
    <row r="1933" spans="1:7" ht="15.75" hidden="1" customHeight="1">
      <c r="A1933" s="26" t="s">
        <v>803</v>
      </c>
      <c r="B1933" s="1832" t="s">
        <v>9514</v>
      </c>
      <c r="C1933" s="90" t="s">
        <v>96</v>
      </c>
      <c r="D1933" s="3"/>
      <c r="E1933" s="3"/>
      <c r="F1933" s="3"/>
      <c r="G1933" s="3"/>
    </row>
    <row r="1934" spans="1:7" ht="15.75" customHeight="1">
      <c r="A1934" s="26" t="s">
        <v>932</v>
      </c>
      <c r="B1934" s="90"/>
      <c r="C1934" s="90" t="s">
        <v>76</v>
      </c>
      <c r="D1934" s="3"/>
      <c r="E1934" s="3"/>
      <c r="F1934" s="3"/>
      <c r="G1934" s="3"/>
    </row>
    <row r="1935" spans="1:7" ht="15.75" customHeight="1">
      <c r="A1935" s="26" t="s">
        <v>8078</v>
      </c>
      <c r="B1935" s="90"/>
      <c r="C1935" s="90" t="s">
        <v>76</v>
      </c>
      <c r="D1935" s="3"/>
      <c r="E1935" s="3"/>
      <c r="F1935" s="3"/>
      <c r="G1935" s="3"/>
    </row>
    <row r="1936" spans="1:7" ht="15.75" customHeight="1">
      <c r="A1936" s="26" t="s">
        <v>806</v>
      </c>
      <c r="B1936" s="90"/>
      <c r="C1936" s="90" t="s">
        <v>403</v>
      </c>
      <c r="D1936" s="3"/>
      <c r="E1936" s="3"/>
      <c r="F1936" s="3"/>
      <c r="G1936" s="3"/>
    </row>
    <row r="1937" spans="1:7" ht="15.75" customHeight="1">
      <c r="A1937" s="26" t="s">
        <v>808</v>
      </c>
      <c r="B1937" s="90"/>
      <c r="C1937" s="90" t="s">
        <v>403</v>
      </c>
      <c r="D1937" s="3"/>
      <c r="E1937" s="3"/>
      <c r="F1937" s="3"/>
      <c r="G1937" s="3"/>
    </row>
    <row r="1938" spans="1:7" ht="15.75" customHeight="1">
      <c r="A1938" s="26" t="s">
        <v>809</v>
      </c>
      <c r="B1938" s="251"/>
      <c r="C1938" s="90" t="s">
        <v>403</v>
      </c>
      <c r="D1938" s="3"/>
      <c r="E1938" s="3"/>
      <c r="F1938" s="3"/>
      <c r="G1938" s="3"/>
    </row>
    <row r="1939" spans="1:7" ht="15.75" customHeight="1">
      <c r="A1939" s="26" t="s">
        <v>810</v>
      </c>
      <c r="B1939" s="251"/>
      <c r="C1939" s="90" t="s">
        <v>403</v>
      </c>
      <c r="D1939" s="3"/>
      <c r="E1939" s="3"/>
      <c r="F1939" s="3"/>
      <c r="G1939" s="3"/>
    </row>
    <row r="1940" spans="1:7" ht="15.75" customHeight="1">
      <c r="A1940" s="26" t="s">
        <v>897</v>
      </c>
      <c r="B1940" s="90"/>
      <c r="C1940" s="90" t="s">
        <v>403</v>
      </c>
      <c r="D1940" s="3"/>
      <c r="E1940" s="3"/>
      <c r="F1940" s="3"/>
      <c r="G1940" s="3"/>
    </row>
    <row r="1941" spans="1:7" ht="15.75" customHeight="1">
      <c r="A1941" s="26" t="s">
        <v>811</v>
      </c>
      <c r="B1941" s="90"/>
      <c r="C1941" s="90" t="s">
        <v>403</v>
      </c>
      <c r="D1941" s="3"/>
      <c r="E1941" s="3"/>
      <c r="F1941" s="3"/>
      <c r="G1941" s="3"/>
    </row>
    <row r="1942" spans="1:7" ht="15.75" customHeight="1">
      <c r="A1942" s="26" t="s">
        <v>966</v>
      </c>
      <c r="B1942" s="251"/>
      <c r="C1942" s="90" t="s">
        <v>76</v>
      </c>
      <c r="D1942" s="3"/>
      <c r="E1942" s="3"/>
      <c r="F1942" s="3"/>
      <c r="G1942" s="3"/>
    </row>
    <row r="1943" spans="1:7">
      <c r="A1943" s="26" t="s">
        <v>812</v>
      </c>
      <c r="B1943" s="90"/>
      <c r="C1943" s="90" t="s">
        <v>403</v>
      </c>
      <c r="D1943" s="3"/>
      <c r="E1943" s="3"/>
      <c r="F1943" s="3"/>
      <c r="G1943" s="3"/>
    </row>
    <row r="1944" spans="1:7" ht="15.75" customHeight="1">
      <c r="A1944" s="26" t="s">
        <v>8105</v>
      </c>
      <c r="B1944" s="13"/>
      <c r="C1944" s="90" t="s">
        <v>76</v>
      </c>
      <c r="D1944" s="3"/>
      <c r="E1944" s="3"/>
      <c r="F1944" s="3"/>
      <c r="G1944" s="3"/>
    </row>
    <row r="1945" spans="1:7" ht="15.75" customHeight="1">
      <c r="A1945" s="26" t="s">
        <v>973</v>
      </c>
      <c r="B1945" s="17"/>
      <c r="C1945" s="90" t="s">
        <v>403</v>
      </c>
      <c r="D1945" s="3"/>
      <c r="E1945" s="3"/>
      <c r="F1945" s="3"/>
      <c r="G1945" s="3"/>
    </row>
    <row r="1946" spans="1:7" ht="15.75" customHeight="1">
      <c r="A1946" s="26" t="s">
        <v>8111</v>
      </c>
      <c r="B1946" s="13"/>
      <c r="C1946" s="40"/>
      <c r="D1946" s="3"/>
      <c r="E1946" s="3"/>
      <c r="F1946" s="3"/>
      <c r="G1946" s="3"/>
    </row>
    <row r="1947" spans="1:7" ht="15.75" customHeight="1">
      <c r="A1947" s="26" t="s">
        <v>8113</v>
      </c>
      <c r="B1947" s="17"/>
      <c r="C1947" s="40"/>
      <c r="D1947" s="3"/>
      <c r="E1947" s="3"/>
      <c r="F1947" s="3"/>
      <c r="G1947" s="3"/>
    </row>
    <row r="1948" spans="1:7" ht="15.75" hidden="1" customHeight="1">
      <c r="A1948" s="26" t="s">
        <v>813</v>
      </c>
      <c r="B1948" s="1833" t="s">
        <v>9513</v>
      </c>
      <c r="C1948" s="90" t="s">
        <v>96</v>
      </c>
      <c r="D1948" s="3"/>
      <c r="E1948" s="3"/>
      <c r="F1948" s="3"/>
      <c r="G1948" s="3"/>
    </row>
    <row r="1949" spans="1:7" ht="15.75" customHeight="1">
      <c r="A1949" s="26" t="s">
        <v>814</v>
      </c>
      <c r="B1949" s="13"/>
      <c r="C1949" s="90" t="s">
        <v>76</v>
      </c>
      <c r="D1949" s="3"/>
      <c r="E1949" s="3"/>
      <c r="F1949" s="3"/>
      <c r="G1949" s="3"/>
    </row>
    <row r="1950" spans="1:7" ht="15.75" hidden="1" customHeight="1">
      <c r="A1950" s="26" t="s">
        <v>815</v>
      </c>
      <c r="B1950" s="1834" t="s">
        <v>9514</v>
      </c>
      <c r="C1950" s="90" t="s">
        <v>96</v>
      </c>
      <c r="D1950" s="3"/>
      <c r="E1950" s="3"/>
      <c r="F1950" s="3"/>
      <c r="G1950" s="3"/>
    </row>
    <row r="1951" spans="1:7" ht="15.75" customHeight="1">
      <c r="A1951" s="26" t="s">
        <v>816</v>
      </c>
      <c r="B1951" s="90"/>
      <c r="C1951" s="90" t="s">
        <v>65</v>
      </c>
      <c r="D1951" s="3"/>
      <c r="E1951" s="3"/>
      <c r="F1951" s="3"/>
      <c r="G1951" s="3"/>
    </row>
    <row r="1952" spans="1:7" ht="15.75" customHeight="1">
      <c r="A1952" s="26" t="s">
        <v>8125</v>
      </c>
      <c r="B1952" s="17"/>
      <c r="C1952" s="40"/>
      <c r="D1952" s="3"/>
      <c r="E1952" s="3"/>
      <c r="F1952" s="3"/>
      <c r="G1952" s="3"/>
    </row>
    <row r="1953" spans="1:7" ht="15.75" hidden="1" customHeight="1">
      <c r="A1953" s="26" t="s">
        <v>817</v>
      </c>
      <c r="B1953" s="1835" t="s">
        <v>9514</v>
      </c>
      <c r="C1953" s="90" t="s">
        <v>96</v>
      </c>
      <c r="D1953" s="3"/>
      <c r="E1953" s="3"/>
      <c r="F1953" s="3"/>
      <c r="G1953" s="3"/>
    </row>
    <row r="1954" spans="1:7" ht="15.75" customHeight="1">
      <c r="A1954" s="26" t="s">
        <v>8131</v>
      </c>
      <c r="B1954" s="90"/>
      <c r="C1954" s="40"/>
      <c r="D1954" s="3"/>
      <c r="E1954" s="3"/>
      <c r="F1954" s="3"/>
      <c r="G1954" s="3"/>
    </row>
    <row r="1955" spans="1:7" ht="15.75" customHeight="1">
      <c r="A1955" s="257" t="s">
        <v>8135</v>
      </c>
      <c r="B1955" s="258"/>
      <c r="C1955" s="163"/>
      <c r="D1955" s="261"/>
      <c r="E1955" s="261"/>
      <c r="F1955" s="261"/>
      <c r="G1955" s="261"/>
    </row>
    <row r="1956" spans="1:7" ht="15.75" customHeight="1">
      <c r="A1956" s="26" t="s">
        <v>8138</v>
      </c>
      <c r="B1956" s="196"/>
      <c r="C1956" s="40"/>
      <c r="D1956" s="3"/>
      <c r="E1956" s="3"/>
      <c r="F1956" s="3"/>
      <c r="G1956" s="3"/>
    </row>
    <row r="1957" spans="1:7" ht="15.75" customHeight="1">
      <c r="A1957" s="26" t="s">
        <v>8140</v>
      </c>
      <c r="B1957" s="196"/>
      <c r="C1957" s="40"/>
      <c r="D1957" s="3"/>
      <c r="E1957" s="3"/>
      <c r="F1957" s="3"/>
      <c r="G1957" s="3"/>
    </row>
    <row r="1958" spans="1:7" ht="15.75" customHeight="1">
      <c r="A1958" s="26" t="s">
        <v>8142</v>
      </c>
      <c r="B1958" s="196"/>
      <c r="C1958" s="40"/>
      <c r="D1958" s="3"/>
      <c r="E1958" s="3"/>
      <c r="F1958" s="3"/>
      <c r="G1958" s="3"/>
    </row>
    <row r="1959" spans="1:7" ht="15.75" customHeight="1">
      <c r="A1959" s="26" t="s">
        <v>8144</v>
      </c>
      <c r="B1959" s="196"/>
      <c r="C1959" s="40"/>
      <c r="D1959" s="3"/>
      <c r="E1959" s="3"/>
      <c r="F1959" s="3"/>
      <c r="G1959" s="3"/>
    </row>
    <row r="1960" spans="1:7" ht="15.75" customHeight="1">
      <c r="A1960" s="26" t="s">
        <v>818</v>
      </c>
      <c r="B1960" s="196"/>
      <c r="C1960" s="90" t="s">
        <v>403</v>
      </c>
      <c r="D1960" s="3"/>
      <c r="E1960" s="3"/>
      <c r="F1960" s="3"/>
      <c r="G1960" s="3"/>
    </row>
    <row r="1961" spans="1:7" ht="15.75" customHeight="1">
      <c r="A1961" s="26" t="s">
        <v>8148</v>
      </c>
      <c r="B1961" s="196"/>
      <c r="C1961" s="40"/>
      <c r="D1961" s="3"/>
      <c r="E1961" s="3"/>
      <c r="F1961" s="3"/>
      <c r="G1961" s="3"/>
    </row>
    <row r="1962" spans="1:7" ht="15.75" customHeight="1">
      <c r="A1962" s="26" t="s">
        <v>8150</v>
      </c>
      <c r="B1962" s="196"/>
      <c r="C1962" s="40"/>
      <c r="D1962" s="3"/>
      <c r="E1962" s="3"/>
      <c r="F1962" s="3"/>
      <c r="G1962" s="3"/>
    </row>
    <row r="1963" spans="1:7" ht="15.75" customHeight="1">
      <c r="A1963" s="26" t="s">
        <v>8152</v>
      </c>
      <c r="B1963" s="263"/>
      <c r="C1963" s="40"/>
      <c r="D1963" s="3"/>
      <c r="E1963" s="3"/>
      <c r="F1963" s="3"/>
      <c r="G1963" s="3"/>
    </row>
    <row r="1964" spans="1:7" ht="15.75" customHeight="1">
      <c r="A1964" s="26" t="s">
        <v>8154</v>
      </c>
      <c r="B1964" s="196"/>
      <c r="C1964" s="40"/>
      <c r="D1964" s="3"/>
      <c r="E1964" s="3"/>
      <c r="F1964" s="3"/>
      <c r="G1964" s="3"/>
    </row>
    <row r="1965" spans="1:7" ht="15.75" customHeight="1">
      <c r="A1965" s="26" t="s">
        <v>8156</v>
      </c>
      <c r="B1965" s="196"/>
      <c r="C1965" s="40"/>
      <c r="D1965" s="3"/>
      <c r="E1965" s="3"/>
      <c r="F1965" s="3"/>
      <c r="G1965" s="3"/>
    </row>
    <row r="1966" spans="1:7" ht="15.75" customHeight="1">
      <c r="A1966" s="26" t="s">
        <v>819</v>
      </c>
      <c r="B1966" s="196"/>
      <c r="C1966" s="90" t="s">
        <v>403</v>
      </c>
      <c r="D1966" s="3"/>
      <c r="E1966" s="3"/>
      <c r="F1966" s="3"/>
      <c r="G1966" s="3"/>
    </row>
    <row r="1967" spans="1:7" ht="15.75" customHeight="1">
      <c r="A1967" s="26" t="s">
        <v>8159</v>
      </c>
      <c r="B1967" s="263"/>
      <c r="C1967" s="40"/>
      <c r="D1967" s="3"/>
      <c r="E1967" s="3"/>
      <c r="F1967" s="3"/>
      <c r="G1967" s="3"/>
    </row>
    <row r="1968" spans="1:7" ht="15.75" customHeight="1">
      <c r="A1968" s="26" t="s">
        <v>820</v>
      </c>
      <c r="B1968" s="196"/>
      <c r="C1968" s="90" t="s">
        <v>403</v>
      </c>
      <c r="D1968" s="3"/>
      <c r="E1968" s="3"/>
      <c r="F1968" s="3"/>
      <c r="G1968" s="3"/>
    </row>
    <row r="1969" spans="1:7" ht="15.75" customHeight="1">
      <c r="A1969" s="26" t="s">
        <v>922</v>
      </c>
      <c r="B1969" s="264"/>
      <c r="C1969" s="40"/>
      <c r="D1969" s="3"/>
      <c r="E1969" s="3"/>
      <c r="F1969" s="3"/>
      <c r="G1969" s="3"/>
    </row>
    <row r="1970" spans="1:7" ht="15.75" customHeight="1">
      <c r="A1970" s="26" t="s">
        <v>8166</v>
      </c>
      <c r="B1970" s="196"/>
      <c r="C1970" s="40"/>
      <c r="D1970" s="3"/>
      <c r="E1970" s="3"/>
      <c r="F1970" s="3"/>
      <c r="G1970" s="3"/>
    </row>
    <row r="1971" spans="1:7" ht="15.75" customHeight="1">
      <c r="A1971" s="26" t="s">
        <v>8168</v>
      </c>
      <c r="B1971" s="196"/>
      <c r="C1971" s="40"/>
      <c r="D1971" s="3"/>
      <c r="E1971" s="3"/>
      <c r="F1971" s="3"/>
      <c r="G1971" s="3"/>
    </row>
    <row r="1972" spans="1:7" ht="15.75" customHeight="1">
      <c r="A1972" s="26" t="s">
        <v>821</v>
      </c>
      <c r="B1972" s="196"/>
      <c r="C1972" s="40" t="s">
        <v>403</v>
      </c>
      <c r="D1972" s="3"/>
      <c r="E1972" s="3"/>
      <c r="F1972" s="3"/>
      <c r="G1972" s="3"/>
    </row>
    <row r="1973" spans="1:7" ht="15.75" customHeight="1">
      <c r="A1973" s="26" t="s">
        <v>822</v>
      </c>
      <c r="B1973" s="196"/>
      <c r="C1973" s="40" t="s">
        <v>403</v>
      </c>
      <c r="D1973" s="3"/>
      <c r="E1973" s="3"/>
      <c r="F1973" s="3"/>
      <c r="G1973" s="3"/>
    </row>
    <row r="1974" spans="1:7" ht="15.75" customHeight="1">
      <c r="A1974" s="26" t="s">
        <v>8172</v>
      </c>
      <c r="B1974" s="196"/>
      <c r="C1974" s="40"/>
      <c r="D1974" s="3"/>
      <c r="E1974" s="3"/>
      <c r="F1974" s="3"/>
      <c r="G1974" s="3"/>
    </row>
    <row r="1975" spans="1:7" ht="15.75" customHeight="1">
      <c r="A1975" s="26" t="s">
        <v>825</v>
      </c>
      <c r="B1975" s="196"/>
      <c r="C1975" s="90" t="s">
        <v>403</v>
      </c>
      <c r="D1975" s="3"/>
      <c r="E1975" s="3"/>
      <c r="F1975" s="3"/>
      <c r="G1975" s="3"/>
    </row>
    <row r="1976" spans="1:7" ht="15.75" customHeight="1">
      <c r="A1976" s="26" t="s">
        <v>926</v>
      </c>
      <c r="B1976" s="266"/>
      <c r="C1976" s="40"/>
      <c r="D1976" s="3"/>
      <c r="E1976" s="3"/>
      <c r="F1976" s="3"/>
      <c r="G1976" s="3"/>
    </row>
    <row r="1977" spans="1:7" ht="15.75" customHeight="1">
      <c r="A1977" s="26" t="s">
        <v>8179</v>
      </c>
      <c r="B1977" s="267"/>
      <c r="C1977" s="40"/>
      <c r="D1977" s="3"/>
      <c r="E1977" s="3"/>
      <c r="F1977" s="3"/>
      <c r="G1977" s="3"/>
    </row>
    <row r="1978" spans="1:7" ht="15.75" customHeight="1">
      <c r="A1978" s="26" t="s">
        <v>8181</v>
      </c>
      <c r="B1978" s="196"/>
      <c r="C1978" s="40"/>
      <c r="D1978" s="3"/>
      <c r="E1978" s="3"/>
      <c r="F1978" s="3"/>
      <c r="G1978" s="3"/>
    </row>
    <row r="1979" spans="1:7" ht="15.75" customHeight="1">
      <c r="A1979" s="26" t="s">
        <v>8183</v>
      </c>
      <c r="B1979" s="196"/>
      <c r="C1979" s="40"/>
      <c r="D1979" s="3"/>
      <c r="E1979" s="3"/>
      <c r="F1979" s="3"/>
      <c r="G1979" s="3"/>
    </row>
    <row r="1980" spans="1:7" ht="15.75" customHeight="1">
      <c r="A1980" s="26" t="s">
        <v>8185</v>
      </c>
      <c r="B1980" s="196"/>
      <c r="C1980" s="40"/>
      <c r="D1980" s="3"/>
      <c r="E1980" s="3"/>
      <c r="F1980" s="3"/>
      <c r="G1980" s="3"/>
    </row>
    <row r="1981" spans="1:7" ht="15.75" customHeight="1">
      <c r="A1981" s="26" t="s">
        <v>8187</v>
      </c>
      <c r="B1981" s="196"/>
      <c r="C1981" s="40"/>
      <c r="D1981" s="3"/>
      <c r="E1981" s="3"/>
      <c r="F1981" s="3"/>
      <c r="G1981" s="3"/>
    </row>
    <row r="1982" spans="1:7" ht="15.75" customHeight="1">
      <c r="A1982" s="26" t="s">
        <v>8189</v>
      </c>
      <c r="B1982" s="196"/>
      <c r="C1982" s="40"/>
      <c r="D1982" s="3"/>
      <c r="E1982" s="3"/>
      <c r="F1982" s="3"/>
      <c r="G1982" s="3"/>
    </row>
    <row r="1983" spans="1:7" ht="15.75" customHeight="1">
      <c r="A1983" s="26" t="s">
        <v>826</v>
      </c>
      <c r="B1983" s="263"/>
      <c r="C1983" s="90" t="s">
        <v>403</v>
      </c>
      <c r="D1983" s="3"/>
      <c r="E1983" s="3"/>
      <c r="F1983" s="3"/>
      <c r="G1983" s="3"/>
    </row>
    <row r="1984" spans="1:7" ht="15.75" customHeight="1">
      <c r="A1984" s="26" t="s">
        <v>829</v>
      </c>
      <c r="B1984" s="17"/>
      <c r="C1984" s="90" t="s">
        <v>403</v>
      </c>
      <c r="D1984" s="3"/>
      <c r="E1984" s="3"/>
      <c r="F1984" s="3"/>
      <c r="G1984" s="3"/>
    </row>
    <row r="1985" spans="1:7" ht="15.75" customHeight="1">
      <c r="A1985" s="26" t="s">
        <v>830</v>
      </c>
      <c r="B1985" s="90"/>
      <c r="C1985" s="90" t="s">
        <v>403</v>
      </c>
      <c r="D1985" s="3"/>
      <c r="E1985" s="3"/>
      <c r="F1985" s="3"/>
      <c r="G1985" s="3"/>
    </row>
    <row r="1986" spans="1:7" ht="15.75" customHeight="1">
      <c r="A1986" s="26" t="s">
        <v>831</v>
      </c>
      <c r="B1986" s="90"/>
      <c r="C1986" s="90" t="s">
        <v>403</v>
      </c>
      <c r="D1986" s="3"/>
      <c r="E1986" s="3"/>
      <c r="F1986" s="3"/>
      <c r="G1986" s="3"/>
    </row>
    <row r="1987" spans="1:7" ht="15.75" customHeight="1">
      <c r="A1987" s="26" t="s">
        <v>832</v>
      </c>
      <c r="B1987" s="90"/>
      <c r="C1987" s="90" t="s">
        <v>403</v>
      </c>
      <c r="D1987" s="3"/>
      <c r="E1987" s="3"/>
      <c r="F1987" s="3"/>
      <c r="G1987" s="3"/>
    </row>
    <row r="1988" spans="1:7" ht="15.75" customHeight="1">
      <c r="A1988" s="26" t="s">
        <v>8203</v>
      </c>
      <c r="B1988" s="90"/>
      <c r="C1988" s="90" t="s">
        <v>403</v>
      </c>
      <c r="D1988" s="3"/>
      <c r="E1988" s="3"/>
      <c r="F1988" s="3"/>
      <c r="G1988" s="3"/>
    </row>
    <row r="1989" spans="1:7" ht="15.75" customHeight="1">
      <c r="A1989" s="26" t="s">
        <v>833</v>
      </c>
      <c r="B1989" s="90"/>
      <c r="C1989" s="90" t="s">
        <v>403</v>
      </c>
      <c r="D1989" s="3"/>
      <c r="E1989" s="3"/>
      <c r="F1989" s="3"/>
      <c r="G1989" s="3"/>
    </row>
    <row r="1990" spans="1:7" ht="15.75" customHeight="1">
      <c r="A1990" s="26" t="s">
        <v>834</v>
      </c>
      <c r="B1990" s="90"/>
      <c r="C1990" s="90" t="s">
        <v>403</v>
      </c>
      <c r="D1990" s="3"/>
      <c r="E1990" s="3"/>
      <c r="F1990" s="3"/>
      <c r="G1990" s="3"/>
    </row>
    <row r="1991" spans="1:7" ht="15.75" customHeight="1">
      <c r="A1991" s="26" t="s">
        <v>8210</v>
      </c>
      <c r="B1991" s="17"/>
      <c r="C1991" s="40"/>
      <c r="D1991" s="3"/>
      <c r="E1991" s="3"/>
      <c r="F1991" s="3"/>
      <c r="G1991" s="3"/>
    </row>
    <row r="1992" spans="1:7" ht="15.75" customHeight="1">
      <c r="A1992" s="26" t="s">
        <v>8214</v>
      </c>
      <c r="B1992" s="17"/>
      <c r="C1992" s="40"/>
      <c r="D1992" s="3"/>
      <c r="E1992" s="3"/>
      <c r="F1992" s="3"/>
      <c r="G1992" s="3"/>
    </row>
    <row r="1993" spans="1:7" ht="15.75" customHeight="1">
      <c r="A1993" s="26" t="s">
        <v>8216</v>
      </c>
      <c r="B1993" s="32"/>
      <c r="C1993" s="40"/>
      <c r="D1993" s="3"/>
      <c r="E1993" s="3"/>
      <c r="F1993" s="3"/>
      <c r="G1993" s="3"/>
    </row>
    <row r="1994" spans="1:7" ht="15.75" customHeight="1">
      <c r="A1994" s="26" t="s">
        <v>8220</v>
      </c>
      <c r="B1994" s="17"/>
      <c r="C1994" s="40"/>
      <c r="D1994" s="3"/>
      <c r="E1994" s="3"/>
      <c r="F1994" s="3"/>
      <c r="G1994" s="3"/>
    </row>
    <row r="1995" spans="1:7" ht="15.75" customHeight="1">
      <c r="A1995" s="26" t="s">
        <v>8222</v>
      </c>
      <c r="B1995" s="13"/>
      <c r="C1995" s="40"/>
      <c r="D1995" s="3"/>
      <c r="E1995" s="3"/>
      <c r="F1995" s="3"/>
      <c r="G1995" s="3"/>
    </row>
    <row r="1996" spans="1:7" ht="15.75" customHeight="1">
      <c r="A1996" s="26" t="s">
        <v>835</v>
      </c>
      <c r="B1996" s="17"/>
      <c r="C1996" s="90" t="s">
        <v>403</v>
      </c>
      <c r="D1996" s="3"/>
      <c r="E1996" s="3"/>
      <c r="F1996" s="3"/>
      <c r="G1996" s="3"/>
    </row>
    <row r="1997" spans="1:7" ht="15.75" customHeight="1">
      <c r="A1997" s="26" t="s">
        <v>8225</v>
      </c>
      <c r="B1997" s="17"/>
      <c r="C1997" s="40"/>
      <c r="D1997" s="3"/>
      <c r="E1997" s="3"/>
      <c r="F1997" s="3"/>
      <c r="G1997" s="3"/>
    </row>
    <row r="1998" spans="1:7" ht="15.75" customHeight="1">
      <c r="A1998" s="26" t="s">
        <v>8228</v>
      </c>
      <c r="B1998" s="17"/>
      <c r="C1998" s="40"/>
      <c r="D1998" s="3"/>
      <c r="E1998" s="3"/>
      <c r="F1998" s="3"/>
      <c r="G1998" s="3"/>
    </row>
    <row r="1999" spans="1:7" ht="15.75" customHeight="1">
      <c r="A1999" s="26" t="s">
        <v>8230</v>
      </c>
      <c r="B1999" s="32"/>
      <c r="C1999" s="40"/>
      <c r="D1999" s="3"/>
      <c r="E1999" s="3"/>
      <c r="F1999" s="3"/>
      <c r="G1999" s="3"/>
    </row>
    <row r="2000" spans="1:7" ht="15.75" customHeight="1">
      <c r="A2000" s="26" t="s">
        <v>8233</v>
      </c>
      <c r="B2000" s="17"/>
      <c r="C2000" s="40"/>
      <c r="D2000" s="3"/>
      <c r="E2000" s="3"/>
      <c r="F2000" s="3"/>
      <c r="G2000" s="3"/>
    </row>
    <row r="2001" spans="1:7" ht="15.75" customHeight="1">
      <c r="A2001" s="26" t="s">
        <v>8235</v>
      </c>
      <c r="B2001" s="17"/>
      <c r="C2001" s="40"/>
      <c r="D2001" s="3"/>
      <c r="E2001" s="3"/>
      <c r="F2001" s="3"/>
      <c r="G2001" s="3"/>
    </row>
    <row r="2002" spans="1:7" ht="15.75" customHeight="1">
      <c r="A2002" s="26" t="s">
        <v>836</v>
      </c>
      <c r="B2002" s="17"/>
      <c r="C2002" s="90" t="s">
        <v>403</v>
      </c>
      <c r="D2002" s="3"/>
      <c r="E2002" s="3"/>
      <c r="F2002" s="3"/>
      <c r="G2002" s="3"/>
    </row>
    <row r="2003" spans="1:7" ht="15.75" customHeight="1">
      <c r="A2003" s="26" t="s">
        <v>8241</v>
      </c>
      <c r="B2003" s="40"/>
      <c r="C2003" s="40"/>
      <c r="D2003" s="3"/>
      <c r="E2003" s="3"/>
      <c r="F2003" s="3"/>
      <c r="G2003" s="3"/>
    </row>
    <row r="2004" spans="1:7" ht="15.75" customHeight="1">
      <c r="A2004" s="26" t="s">
        <v>8246</v>
      </c>
      <c r="B2004" s="40"/>
      <c r="C2004" s="40"/>
      <c r="D2004" s="3"/>
      <c r="E2004" s="3"/>
      <c r="F2004" s="3"/>
      <c r="G2004" s="3"/>
    </row>
    <row r="2005" spans="1:7" ht="15.75" customHeight="1">
      <c r="A2005" s="26" t="s">
        <v>8248</v>
      </c>
      <c r="B2005" s="40"/>
      <c r="C2005" s="40"/>
      <c r="D2005" s="3"/>
      <c r="E2005" s="3"/>
      <c r="F2005" s="3"/>
      <c r="G2005" s="3"/>
    </row>
    <row r="2006" spans="1:7" ht="15.75" customHeight="1">
      <c r="A2006" s="26" t="s">
        <v>8253</v>
      </c>
      <c r="B2006" s="40"/>
      <c r="C2006" s="90" t="s">
        <v>76</v>
      </c>
      <c r="D2006" s="3"/>
      <c r="E2006" s="3"/>
      <c r="F2006" s="3"/>
      <c r="G2006" s="3"/>
    </row>
    <row r="2007" spans="1:7" ht="15.75" customHeight="1">
      <c r="A2007" s="26" t="s">
        <v>8256</v>
      </c>
      <c r="B2007" s="40"/>
      <c r="C2007" s="40"/>
      <c r="D2007" s="3"/>
      <c r="E2007" s="3"/>
      <c r="F2007" s="3"/>
      <c r="G2007" s="3"/>
    </row>
    <row r="2008" spans="1:7" ht="15.75" customHeight="1">
      <c r="A2008" s="26" t="s">
        <v>912</v>
      </c>
      <c r="B2008" s="90"/>
      <c r="C2008" s="40"/>
      <c r="D2008" s="3"/>
      <c r="E2008" s="3"/>
      <c r="F2008" s="3"/>
      <c r="G2008" s="3"/>
    </row>
    <row r="2009" spans="1:7" ht="15.75" hidden="1" customHeight="1">
      <c r="A2009" s="26" t="s">
        <v>8261</v>
      </c>
      <c r="B2009" s="419" t="s">
        <v>4639</v>
      </c>
      <c r="C2009" s="90" t="s">
        <v>96</v>
      </c>
      <c r="D2009" s="3"/>
      <c r="E2009" s="3"/>
      <c r="F2009" s="3"/>
      <c r="G2009" s="3"/>
    </row>
    <row r="2010" spans="1:7" ht="15.75" customHeight="1">
      <c r="A2010" s="26" t="s">
        <v>8268</v>
      </c>
      <c r="B2010" s="90"/>
      <c r="C2010" s="90" t="s">
        <v>76</v>
      </c>
      <c r="D2010" s="3"/>
      <c r="E2010" s="3"/>
      <c r="F2010" s="3"/>
      <c r="G2010" s="3"/>
    </row>
    <row r="2011" spans="1:7" ht="15.75" customHeight="1">
      <c r="A2011" s="26" t="s">
        <v>8272</v>
      </c>
      <c r="B2011" s="90"/>
      <c r="C2011" s="90" t="s">
        <v>76</v>
      </c>
      <c r="D2011" s="3"/>
      <c r="E2011" s="3"/>
      <c r="F2011" s="3"/>
      <c r="G2011" s="3"/>
    </row>
    <row r="2012" spans="1:7" ht="15.75" customHeight="1">
      <c r="A2012" s="26" t="s">
        <v>8274</v>
      </c>
      <c r="B2012" s="90"/>
      <c r="C2012" s="90" t="s">
        <v>76</v>
      </c>
      <c r="D2012" s="3"/>
      <c r="E2012" s="3"/>
      <c r="F2012" s="3"/>
      <c r="G2012" s="3"/>
    </row>
    <row r="2013" spans="1:7" ht="15.75" customHeight="1">
      <c r="A2013" s="26" t="s">
        <v>8277</v>
      </c>
      <c r="B2013" s="90"/>
      <c r="C2013" s="90" t="s">
        <v>76</v>
      </c>
      <c r="D2013" s="3"/>
      <c r="E2013" s="3"/>
      <c r="F2013" s="3"/>
      <c r="G2013" s="3"/>
    </row>
    <row r="2014" spans="1:7" ht="15.75" customHeight="1">
      <c r="A2014" s="26" t="s">
        <v>8280</v>
      </c>
      <c r="B2014" s="90"/>
      <c r="C2014" s="90" t="s">
        <v>76</v>
      </c>
      <c r="D2014" s="3"/>
      <c r="E2014" s="3"/>
      <c r="F2014" s="3"/>
      <c r="G2014" s="3"/>
    </row>
    <row r="2015" spans="1:7" ht="15.75" customHeight="1">
      <c r="A2015" s="26" t="s">
        <v>8282</v>
      </c>
      <c r="B2015" s="90"/>
      <c r="C2015" s="90" t="s">
        <v>76</v>
      </c>
      <c r="D2015" s="3"/>
      <c r="E2015" s="3"/>
      <c r="F2015" s="3"/>
      <c r="G2015" s="3"/>
    </row>
    <row r="2016" spans="1:7" ht="15.75" customHeight="1">
      <c r="A2016" s="26" t="s">
        <v>8286</v>
      </c>
      <c r="B2016" s="1113" t="s">
        <v>9511</v>
      </c>
      <c r="C2016" s="90" t="s">
        <v>76</v>
      </c>
      <c r="D2016" s="3"/>
      <c r="E2016" s="3"/>
      <c r="F2016" s="3"/>
      <c r="G2016" s="3"/>
    </row>
    <row r="2017" spans="1:7" ht="15.75" customHeight="1">
      <c r="A2017" s="26" t="s">
        <v>8290</v>
      </c>
      <c r="B2017" s="90"/>
      <c r="C2017" s="40"/>
      <c r="D2017" s="3"/>
      <c r="E2017" s="3"/>
      <c r="F2017" s="3"/>
      <c r="G2017" s="3"/>
    </row>
    <row r="2018" spans="1:7" ht="15.75" customHeight="1">
      <c r="A2018" s="26" t="s">
        <v>8294</v>
      </c>
      <c r="B2018" s="1116" t="s">
        <v>9511</v>
      </c>
      <c r="C2018" s="90" t="s">
        <v>76</v>
      </c>
      <c r="D2018" s="3"/>
      <c r="E2018" s="3"/>
      <c r="F2018" s="3"/>
      <c r="G2018" s="3"/>
    </row>
    <row r="2019" spans="1:7" ht="15.75" customHeight="1">
      <c r="A2019" s="26" t="s">
        <v>8298</v>
      </c>
      <c r="B2019" s="90"/>
      <c r="C2019" s="90" t="s">
        <v>76</v>
      </c>
      <c r="D2019" s="3"/>
      <c r="E2019" s="3"/>
      <c r="F2019" s="3"/>
      <c r="G2019" s="3"/>
    </row>
    <row r="2020" spans="1:7" ht="15.75" customHeight="1">
      <c r="A2020" s="26" t="s">
        <v>8302</v>
      </c>
      <c r="B2020" s="90"/>
      <c r="C2020" s="90" t="s">
        <v>76</v>
      </c>
      <c r="D2020" s="3"/>
      <c r="E2020" s="3"/>
      <c r="F2020" s="3"/>
      <c r="G2020" s="3"/>
    </row>
    <row r="2021" spans="1:7" ht="15.75" customHeight="1">
      <c r="A2021" s="26" t="s">
        <v>8305</v>
      </c>
      <c r="B2021" s="1118" t="s">
        <v>9511</v>
      </c>
      <c r="C2021" s="90" t="s">
        <v>76</v>
      </c>
      <c r="D2021" s="3"/>
      <c r="E2021" s="3"/>
      <c r="F2021" s="3"/>
      <c r="G2021" s="3"/>
    </row>
    <row r="2022" spans="1:7" ht="15.75" customHeight="1">
      <c r="A2022" s="26" t="s">
        <v>8308</v>
      </c>
      <c r="B2022" s="90"/>
      <c r="C2022" s="90" t="s">
        <v>76</v>
      </c>
      <c r="D2022" s="3"/>
      <c r="E2022" s="3"/>
      <c r="F2022" s="3"/>
      <c r="G2022" s="3"/>
    </row>
    <row r="2023" spans="1:7" ht="15.75" hidden="1" customHeight="1">
      <c r="A2023" s="26" t="s">
        <v>8312</v>
      </c>
      <c r="B2023" s="90" t="s">
        <v>8260</v>
      </c>
      <c r="C2023" s="90" t="s">
        <v>96</v>
      </c>
      <c r="D2023" s="3"/>
      <c r="E2023" s="3"/>
      <c r="F2023" s="3"/>
      <c r="G2023" s="3"/>
    </row>
    <row r="2024" spans="1:7" ht="15.75" hidden="1" customHeight="1">
      <c r="A2024" s="26" t="s">
        <v>8315</v>
      </c>
      <c r="B2024" s="90" t="s">
        <v>8260</v>
      </c>
      <c r="C2024" s="40" t="s">
        <v>96</v>
      </c>
      <c r="D2024" s="3"/>
      <c r="E2024" s="3"/>
      <c r="F2024" s="3"/>
      <c r="G2024" s="3"/>
    </row>
    <row r="2025" spans="1:7" ht="15.75" hidden="1" customHeight="1">
      <c r="A2025" s="26" t="s">
        <v>8319</v>
      </c>
      <c r="B2025" s="420" t="s">
        <v>4639</v>
      </c>
      <c r="C2025" s="40" t="s">
        <v>96</v>
      </c>
      <c r="D2025" s="3"/>
      <c r="E2025" s="3"/>
      <c r="F2025" s="3"/>
      <c r="G2025" s="3"/>
    </row>
    <row r="2026" spans="1:7" ht="15.75" hidden="1" customHeight="1">
      <c r="A2026" s="26" t="s">
        <v>8324</v>
      </c>
      <c r="B2026" s="90" t="s">
        <v>8260</v>
      </c>
      <c r="C2026" s="40" t="s">
        <v>96</v>
      </c>
      <c r="D2026" s="3"/>
      <c r="E2026" s="3"/>
      <c r="F2026" s="3"/>
      <c r="G2026" s="3"/>
    </row>
    <row r="2027" spans="1:7" ht="15.75" customHeight="1">
      <c r="A2027" s="26" t="s">
        <v>8328</v>
      </c>
      <c r="B2027" s="90"/>
      <c r="C2027" s="90" t="s">
        <v>76</v>
      </c>
      <c r="D2027" s="3"/>
      <c r="E2027" s="3"/>
      <c r="F2027" s="3"/>
      <c r="G2027" s="3"/>
    </row>
    <row r="2028" spans="1:7" ht="15.75" customHeight="1">
      <c r="A2028" s="26" t="s">
        <v>8332</v>
      </c>
      <c r="B2028" s="90"/>
      <c r="C2028" s="90" t="s">
        <v>76</v>
      </c>
      <c r="D2028" s="3"/>
      <c r="E2028" s="3"/>
      <c r="F2028" s="3"/>
      <c r="G2028" s="3"/>
    </row>
    <row r="2029" spans="1:7" ht="15.75" customHeight="1">
      <c r="A2029" s="26" t="s">
        <v>8336</v>
      </c>
      <c r="B2029" s="90"/>
      <c r="C2029" s="90" t="s">
        <v>76</v>
      </c>
      <c r="D2029" s="3"/>
      <c r="E2029" s="3"/>
      <c r="F2029" s="3"/>
      <c r="G2029" s="3"/>
    </row>
    <row r="2030" spans="1:7" ht="15.75" customHeight="1">
      <c r="A2030" s="26" t="s">
        <v>8339</v>
      </c>
      <c r="B2030" s="90"/>
      <c r="C2030" s="40"/>
      <c r="D2030" s="3"/>
      <c r="E2030" s="3"/>
      <c r="F2030" s="3"/>
      <c r="G2030" s="3"/>
    </row>
    <row r="2031" spans="1:7" ht="15.75" customHeight="1">
      <c r="A2031" s="26" t="s">
        <v>8343</v>
      </c>
      <c r="B2031" s="421" t="s">
        <v>4639</v>
      </c>
      <c r="C2031" s="40"/>
      <c r="D2031" s="3"/>
      <c r="E2031" s="3"/>
      <c r="F2031" s="3"/>
      <c r="G2031" s="3"/>
    </row>
    <row r="2032" spans="1:7" ht="15.75" hidden="1" customHeight="1">
      <c r="A2032" s="26" t="s">
        <v>8347</v>
      </c>
      <c r="B2032" s="90" t="s">
        <v>8260</v>
      </c>
      <c r="C2032" s="90" t="s">
        <v>96</v>
      </c>
      <c r="D2032" s="3"/>
      <c r="E2032" s="3"/>
      <c r="F2032" s="3"/>
      <c r="G2032" s="3"/>
    </row>
    <row r="2033" spans="1:7" ht="15.75" hidden="1" customHeight="1">
      <c r="A2033" s="26" t="s">
        <v>8350</v>
      </c>
      <c r="B2033" s="90" t="s">
        <v>8260</v>
      </c>
      <c r="C2033" s="90" t="s">
        <v>96</v>
      </c>
      <c r="D2033" s="3"/>
      <c r="E2033" s="3"/>
      <c r="F2033" s="3"/>
      <c r="G2033" s="3"/>
    </row>
    <row r="2034" spans="1:7" ht="15.75" customHeight="1">
      <c r="A2034" s="26" t="s">
        <v>8353</v>
      </c>
      <c r="B2034" s="90"/>
      <c r="C2034" s="90" t="s">
        <v>76</v>
      </c>
      <c r="D2034" s="3"/>
      <c r="E2034" s="3"/>
      <c r="F2034" s="3"/>
      <c r="G2034" s="3"/>
    </row>
    <row r="2035" spans="1:7" ht="15.75" customHeight="1">
      <c r="A2035" s="26" t="s">
        <v>8357</v>
      </c>
      <c r="B2035" s="90"/>
      <c r="C2035" s="90" t="s">
        <v>76</v>
      </c>
      <c r="D2035" s="3"/>
      <c r="E2035" s="3"/>
      <c r="F2035" s="3"/>
      <c r="G2035" s="3"/>
    </row>
    <row r="2036" spans="1:7" ht="15.75" customHeight="1">
      <c r="A2036" s="26" t="s">
        <v>8360</v>
      </c>
      <c r="B2036" s="90"/>
      <c r="C2036" s="90" t="s">
        <v>76</v>
      </c>
      <c r="D2036" s="3"/>
      <c r="E2036" s="3"/>
      <c r="F2036" s="3"/>
      <c r="G2036" s="3"/>
    </row>
    <row r="2037" spans="1:7" ht="15.75" customHeight="1">
      <c r="A2037" s="26" t="s">
        <v>8363</v>
      </c>
      <c r="B2037" s="2650" t="s">
        <v>4639</v>
      </c>
      <c r="C2037" s="90" t="s">
        <v>76</v>
      </c>
      <c r="D2037" s="3"/>
      <c r="E2037" s="3"/>
      <c r="F2037" s="3"/>
      <c r="G2037" s="3"/>
    </row>
    <row r="2038" spans="1:7" ht="15.75" customHeight="1">
      <c r="A2038" s="26" t="s">
        <v>8367</v>
      </c>
      <c r="B2038" s="890" t="s">
        <v>9511</v>
      </c>
      <c r="C2038" s="90" t="s">
        <v>76</v>
      </c>
      <c r="D2038" s="3"/>
      <c r="E2038" s="3"/>
      <c r="F2038" s="3"/>
      <c r="G2038" s="3"/>
    </row>
    <row r="2039" spans="1:7" ht="15.75" customHeight="1">
      <c r="A2039" s="26" t="s">
        <v>8371</v>
      </c>
      <c r="B2039" s="891" t="s">
        <v>9511</v>
      </c>
      <c r="C2039" s="90" t="s">
        <v>76</v>
      </c>
      <c r="D2039" s="3"/>
      <c r="E2039" s="3"/>
      <c r="F2039" s="3"/>
      <c r="G2039" s="3"/>
    </row>
    <row r="2040" spans="1:7" ht="15.75" customHeight="1">
      <c r="A2040" s="26" t="s">
        <v>8375</v>
      </c>
      <c r="B2040" s="90"/>
      <c r="C2040" s="40"/>
      <c r="D2040" s="3"/>
      <c r="E2040" s="3"/>
      <c r="F2040" s="3"/>
      <c r="G2040" s="3"/>
    </row>
    <row r="2041" spans="1:7" ht="15.75" customHeight="1">
      <c r="A2041" s="26" t="s">
        <v>8378</v>
      </c>
      <c r="B2041" s="90"/>
      <c r="C2041" s="40"/>
      <c r="D2041" s="3"/>
      <c r="E2041" s="3"/>
      <c r="F2041" s="3"/>
      <c r="G2041" s="3"/>
    </row>
    <row r="2042" spans="1:7" ht="15.75" customHeight="1">
      <c r="A2042" s="26" t="s">
        <v>8380</v>
      </c>
      <c r="B2042" s="90"/>
      <c r="C2042" s="90" t="s">
        <v>76</v>
      </c>
      <c r="D2042" s="3"/>
      <c r="E2042" s="3"/>
      <c r="F2042" s="3"/>
      <c r="G2042" s="3"/>
    </row>
    <row r="2043" spans="1:7" ht="15.75" customHeight="1">
      <c r="A2043" s="26" t="s">
        <v>8385</v>
      </c>
      <c r="B2043" s="90"/>
      <c r="C2043" s="90" t="s">
        <v>76</v>
      </c>
      <c r="D2043" s="3"/>
      <c r="E2043" s="3"/>
      <c r="F2043" s="3"/>
      <c r="G2043" s="3"/>
    </row>
    <row r="2044" spans="1:7" ht="15.75" customHeight="1">
      <c r="A2044" s="26" t="s">
        <v>8388</v>
      </c>
      <c r="B2044" s="90"/>
      <c r="C2044" s="90" t="s">
        <v>76</v>
      </c>
      <c r="D2044" s="3"/>
      <c r="E2044" s="3"/>
      <c r="F2044" s="3"/>
      <c r="G2044" s="3"/>
    </row>
    <row r="2045" spans="1:7" ht="15.75" customHeight="1">
      <c r="A2045" s="26" t="s">
        <v>8391</v>
      </c>
      <c r="B2045" s="40"/>
      <c r="C2045" s="40"/>
      <c r="D2045" s="3"/>
      <c r="E2045" s="3"/>
      <c r="F2045" s="3"/>
      <c r="G2045" s="3"/>
    </row>
    <row r="2046" spans="1:7" ht="15.75" customHeight="1">
      <c r="A2046" s="26" t="s">
        <v>8396</v>
      </c>
      <c r="B2046" s="90"/>
      <c r="C2046" s="90" t="s">
        <v>76</v>
      </c>
      <c r="D2046" s="3"/>
      <c r="E2046" s="3"/>
      <c r="F2046" s="3"/>
      <c r="G2046" s="3"/>
    </row>
    <row r="2047" spans="1:7" ht="15.75" customHeight="1">
      <c r="A2047" s="26" t="s">
        <v>8401</v>
      </c>
      <c r="B2047" s="90"/>
      <c r="C2047" s="90" t="s">
        <v>65</v>
      </c>
      <c r="D2047" s="3"/>
      <c r="E2047" s="3"/>
      <c r="F2047" s="3"/>
      <c r="G2047" s="3"/>
    </row>
    <row r="2048" spans="1:7" ht="15.75" customHeight="1">
      <c r="A2048" s="26" t="s">
        <v>8406</v>
      </c>
      <c r="B2048" s="90"/>
      <c r="C2048" s="90" t="s">
        <v>76</v>
      </c>
      <c r="D2048" s="3"/>
      <c r="E2048" s="3"/>
      <c r="F2048" s="3"/>
      <c r="G2048" s="3"/>
    </row>
    <row r="2049" spans="1:7" ht="15.75" customHeight="1">
      <c r="A2049" s="26" t="s">
        <v>8410</v>
      </c>
      <c r="B2049" s="90"/>
      <c r="C2049" s="90" t="s">
        <v>76</v>
      </c>
      <c r="D2049" s="3"/>
      <c r="E2049" s="3"/>
      <c r="F2049" s="3"/>
      <c r="G2049" s="3"/>
    </row>
    <row r="2050" spans="1:7" ht="15.75" customHeight="1">
      <c r="A2050" s="26" t="s">
        <v>8413</v>
      </c>
      <c r="B2050" s="40"/>
      <c r="C2050" s="40"/>
      <c r="D2050" s="3"/>
      <c r="E2050" s="3"/>
      <c r="F2050" s="3"/>
      <c r="G2050" s="3"/>
    </row>
    <row r="2051" spans="1:7" ht="15.75" customHeight="1">
      <c r="A2051" s="26" t="s">
        <v>8417</v>
      </c>
      <c r="B2051" s="90"/>
      <c r="C2051" s="40" t="s">
        <v>76</v>
      </c>
      <c r="D2051" s="3"/>
      <c r="E2051" s="3"/>
      <c r="F2051" s="3"/>
      <c r="G2051" s="3"/>
    </row>
    <row r="2052" spans="1:7" ht="15.75" customHeight="1">
      <c r="A2052" s="26" t="s">
        <v>8421</v>
      </c>
      <c r="B2052" s="90"/>
      <c r="C2052" s="40" t="s">
        <v>76</v>
      </c>
      <c r="D2052" s="3"/>
      <c r="E2052" s="3"/>
      <c r="F2052" s="3"/>
      <c r="G2052" s="3"/>
    </row>
    <row r="2053" spans="1:7" ht="15.75" customHeight="1">
      <c r="A2053" s="26" t="s">
        <v>8425</v>
      </c>
      <c r="B2053" s="90"/>
      <c r="C2053" s="90" t="s">
        <v>76</v>
      </c>
      <c r="D2053" s="3"/>
      <c r="E2053" s="3"/>
      <c r="F2053" s="3"/>
      <c r="G2053" s="3"/>
    </row>
    <row r="2054" spans="1:7" ht="15.75" customHeight="1">
      <c r="A2054" s="26" t="s">
        <v>8428</v>
      </c>
      <c r="B2054" s="90"/>
      <c r="C2054" s="40"/>
      <c r="D2054" s="3"/>
      <c r="E2054" s="3"/>
      <c r="F2054" s="3"/>
      <c r="G2054" s="3"/>
    </row>
    <row r="2055" spans="1:7" ht="15.75" customHeight="1">
      <c r="A2055" s="26" t="s">
        <v>8432</v>
      </c>
      <c r="B2055" s="90"/>
      <c r="C2055" s="90" t="s">
        <v>403</v>
      </c>
      <c r="D2055" s="3"/>
      <c r="E2055" s="3"/>
      <c r="F2055" s="3"/>
      <c r="G2055" s="3"/>
    </row>
    <row r="2056" spans="1:7" ht="15.75" customHeight="1">
      <c r="A2056" s="26" t="s">
        <v>8437</v>
      </c>
      <c r="B2056" s="90"/>
      <c r="C2056" s="90" t="s">
        <v>403</v>
      </c>
      <c r="D2056" s="3"/>
      <c r="E2056" s="3"/>
      <c r="F2056" s="3"/>
      <c r="G2056" s="3"/>
    </row>
    <row r="2057" spans="1:7" ht="15.75" customHeight="1">
      <c r="A2057" s="26" t="s">
        <v>8439</v>
      </c>
      <c r="B2057" s="90"/>
      <c r="C2057" s="90" t="s">
        <v>403</v>
      </c>
      <c r="D2057" s="3"/>
      <c r="E2057" s="3"/>
      <c r="F2057" s="3"/>
      <c r="G2057" s="3"/>
    </row>
    <row r="2058" spans="1:7" ht="15.75" customHeight="1">
      <c r="A2058" s="26" t="s">
        <v>8443</v>
      </c>
      <c r="B2058" s="90"/>
      <c r="C2058" s="90" t="s">
        <v>403</v>
      </c>
      <c r="D2058" s="3"/>
      <c r="E2058" s="3"/>
      <c r="F2058" s="3"/>
      <c r="G2058" s="3"/>
    </row>
    <row r="2059" spans="1:7" ht="15.75" customHeight="1">
      <c r="A2059" s="26" t="s">
        <v>8447</v>
      </c>
      <c r="B2059" s="90"/>
      <c r="C2059" s="90" t="s">
        <v>403</v>
      </c>
      <c r="D2059" s="3"/>
      <c r="E2059" s="3"/>
      <c r="F2059" s="3"/>
      <c r="G2059" s="3"/>
    </row>
    <row r="2060" spans="1:7" ht="15.75" customHeight="1">
      <c r="A2060" s="26" t="s">
        <v>8451</v>
      </c>
      <c r="B2060" s="90"/>
      <c r="C2060" s="90" t="s">
        <v>76</v>
      </c>
      <c r="D2060" s="3"/>
      <c r="E2060" s="3"/>
      <c r="F2060" s="3"/>
      <c r="G2060" s="3"/>
    </row>
    <row r="2061" spans="1:7" ht="15.75" customHeight="1">
      <c r="A2061" s="26" t="s">
        <v>8455</v>
      </c>
      <c r="B2061" s="90"/>
      <c r="C2061" s="90" t="s">
        <v>76</v>
      </c>
      <c r="D2061" s="3"/>
      <c r="E2061" s="3"/>
      <c r="F2061" s="3"/>
      <c r="G2061" s="3"/>
    </row>
    <row r="2062" spans="1:7" ht="15.75" customHeight="1">
      <c r="A2062" s="26" t="s">
        <v>8458</v>
      </c>
      <c r="B2062" s="90"/>
      <c r="C2062" s="90" t="s">
        <v>76</v>
      </c>
      <c r="D2062" s="3"/>
      <c r="E2062" s="3"/>
      <c r="F2062" s="3"/>
      <c r="G2062" s="3"/>
    </row>
    <row r="2063" spans="1:7" ht="15.75" customHeight="1">
      <c r="A2063" s="26" t="s">
        <v>8462</v>
      </c>
      <c r="B2063" s="90"/>
      <c r="C2063" s="90" t="s">
        <v>76</v>
      </c>
      <c r="D2063" s="3"/>
      <c r="E2063" s="3"/>
      <c r="F2063" s="3"/>
      <c r="G2063" s="3"/>
    </row>
    <row r="2064" spans="1:7" ht="15.75" customHeight="1">
      <c r="A2064" s="26" t="s">
        <v>8466</v>
      </c>
      <c r="B2064" s="90"/>
      <c r="C2064" s="90" t="s">
        <v>76</v>
      </c>
      <c r="D2064" s="3"/>
      <c r="E2064" s="3"/>
      <c r="F2064" s="3"/>
      <c r="G2064" s="3"/>
    </row>
    <row r="2065" spans="1:7" ht="15.75" customHeight="1">
      <c r="A2065" s="26" t="s">
        <v>8470</v>
      </c>
      <c r="B2065" s="90"/>
      <c r="C2065" s="90" t="s">
        <v>76</v>
      </c>
      <c r="D2065" s="3"/>
      <c r="E2065" s="3"/>
      <c r="F2065" s="3"/>
      <c r="G2065" s="3"/>
    </row>
    <row r="2066" spans="1:7" ht="15.75" customHeight="1">
      <c r="A2066" s="26" t="s">
        <v>8474</v>
      </c>
      <c r="B2066" s="90"/>
      <c r="C2066" s="90" t="s">
        <v>76</v>
      </c>
      <c r="D2066" s="3"/>
      <c r="E2066" s="3"/>
      <c r="F2066" s="3"/>
      <c r="G2066" s="3"/>
    </row>
    <row r="2067" spans="1:7" ht="15.75" customHeight="1">
      <c r="A2067" s="26" t="s">
        <v>8478</v>
      </c>
      <c r="B2067" s="90"/>
      <c r="C2067" s="90" t="s">
        <v>76</v>
      </c>
      <c r="D2067" s="3"/>
      <c r="E2067" s="3"/>
      <c r="F2067" s="3"/>
      <c r="G2067" s="3"/>
    </row>
    <row r="2068" spans="1:7" ht="15.75" customHeight="1">
      <c r="A2068" s="26" t="s">
        <v>8481</v>
      </c>
      <c r="B2068" s="90"/>
      <c r="C2068" s="90" t="s">
        <v>76</v>
      </c>
      <c r="D2068" s="3"/>
      <c r="E2068" s="3"/>
      <c r="F2068" s="3"/>
      <c r="G2068" s="3"/>
    </row>
    <row r="2069" spans="1:7" ht="15.75" customHeight="1">
      <c r="A2069" s="26" t="s">
        <v>8484</v>
      </c>
      <c r="B2069" s="90"/>
      <c r="C2069" s="90" t="s">
        <v>76</v>
      </c>
      <c r="D2069" s="3"/>
      <c r="E2069" s="3"/>
      <c r="F2069" s="3"/>
      <c r="G2069" s="3"/>
    </row>
    <row r="2070" spans="1:7" ht="15.75" customHeight="1">
      <c r="A2070" s="26" t="s">
        <v>8487</v>
      </c>
      <c r="B2070" s="90"/>
      <c r="C2070" s="90" t="s">
        <v>76</v>
      </c>
      <c r="D2070" s="3"/>
      <c r="E2070" s="3"/>
      <c r="F2070" s="3"/>
      <c r="G2070" s="3"/>
    </row>
    <row r="2071" spans="1:7" ht="15.75" customHeight="1">
      <c r="A2071" s="26" t="s">
        <v>8490</v>
      </c>
      <c r="B2071" s="90"/>
      <c r="C2071" s="90" t="s">
        <v>76</v>
      </c>
      <c r="D2071" s="3"/>
      <c r="E2071" s="3"/>
      <c r="F2071" s="3"/>
      <c r="G2071" s="3"/>
    </row>
    <row r="2072" spans="1:7" ht="15.75" customHeight="1">
      <c r="A2072" s="26" t="s">
        <v>8492</v>
      </c>
      <c r="B2072" s="90"/>
      <c r="C2072" s="90" t="s">
        <v>76</v>
      </c>
      <c r="D2072" s="3"/>
      <c r="E2072" s="3"/>
      <c r="F2072" s="3"/>
      <c r="G2072" s="3"/>
    </row>
    <row r="2073" spans="1:7" ht="15.75" customHeight="1">
      <c r="A2073" s="26" t="s">
        <v>8494</v>
      </c>
      <c r="B2073" s="90"/>
      <c r="C2073" s="90" t="s">
        <v>76</v>
      </c>
      <c r="D2073" s="3"/>
      <c r="E2073" s="3"/>
      <c r="F2073" s="3"/>
      <c r="G2073" s="3"/>
    </row>
    <row r="2074" spans="1:7" ht="15.75" customHeight="1">
      <c r="A2074" s="26" t="s">
        <v>8498</v>
      </c>
      <c r="B2074" s="40"/>
      <c r="C2074" s="40"/>
      <c r="D2074" s="3"/>
      <c r="E2074" s="3"/>
      <c r="F2074" s="3"/>
      <c r="G2074" s="3"/>
    </row>
    <row r="2075" spans="1:7" ht="15.75" customHeight="1">
      <c r="A2075" s="26" t="s">
        <v>8502</v>
      </c>
      <c r="B2075" s="90"/>
      <c r="C2075" s="90" t="s">
        <v>76</v>
      </c>
      <c r="D2075" s="3"/>
      <c r="E2075" s="3"/>
      <c r="F2075" s="3"/>
      <c r="G2075" s="3"/>
    </row>
    <row r="2076" spans="1:7" ht="15.75" customHeight="1">
      <c r="A2076" s="26" t="s">
        <v>8505</v>
      </c>
      <c r="B2076" s="90"/>
      <c r="C2076" s="90" t="s">
        <v>76</v>
      </c>
      <c r="D2076" s="3"/>
      <c r="E2076" s="3"/>
      <c r="F2076" s="3"/>
      <c r="G2076" s="3"/>
    </row>
    <row r="2077" spans="1:7" ht="15.75" customHeight="1">
      <c r="A2077" s="26" t="s">
        <v>8508</v>
      </c>
      <c r="B2077" s="90"/>
      <c r="C2077" s="90" t="s">
        <v>76</v>
      </c>
      <c r="D2077" s="3"/>
      <c r="E2077" s="3"/>
      <c r="F2077" s="3"/>
      <c r="G2077" s="3"/>
    </row>
    <row r="2078" spans="1:7" ht="15.75" customHeight="1">
      <c r="A2078" s="26" t="s">
        <v>8511</v>
      </c>
      <c r="B2078" s="90"/>
      <c r="C2078" s="90" t="s">
        <v>76</v>
      </c>
      <c r="D2078" s="3"/>
      <c r="E2078" s="3"/>
      <c r="F2078" s="3"/>
      <c r="G2078" s="3"/>
    </row>
    <row r="2079" spans="1:7" ht="15.75" customHeight="1">
      <c r="A2079" s="26" t="s">
        <v>8514</v>
      </c>
      <c r="B2079" s="90"/>
      <c r="C2079" s="90" t="s">
        <v>76</v>
      </c>
      <c r="D2079" s="3"/>
      <c r="E2079" s="3"/>
      <c r="F2079" s="3"/>
      <c r="G2079" s="3"/>
    </row>
    <row r="2080" spans="1:7" ht="15.75" customHeight="1">
      <c r="A2080" s="26" t="s">
        <v>8518</v>
      </c>
      <c r="B2080" s="90"/>
      <c r="C2080" s="90" t="s">
        <v>65</v>
      </c>
      <c r="D2080" s="3"/>
      <c r="E2080" s="3"/>
      <c r="F2080" s="3"/>
      <c r="G2080" s="3"/>
    </row>
    <row r="2081" spans="1:7" ht="15.75" customHeight="1">
      <c r="A2081" s="26" t="s">
        <v>8523</v>
      </c>
      <c r="B2081" s="90"/>
      <c r="C2081" s="90" t="s">
        <v>76</v>
      </c>
      <c r="D2081" s="3"/>
      <c r="E2081" s="3"/>
      <c r="F2081" s="3"/>
      <c r="G2081" s="3"/>
    </row>
    <row r="2082" spans="1:7" ht="15.75" customHeight="1">
      <c r="A2082" s="26" t="s">
        <v>8526</v>
      </c>
      <c r="B2082" s="90"/>
      <c r="C2082" s="40" t="s">
        <v>76</v>
      </c>
      <c r="D2082" s="3"/>
      <c r="E2082" s="3"/>
      <c r="F2082" s="3"/>
      <c r="G2082" s="3"/>
    </row>
    <row r="2083" spans="1:7" ht="15.75" customHeight="1">
      <c r="A2083" s="26" t="s">
        <v>8529</v>
      </c>
      <c r="B2083" s="90"/>
      <c r="C2083" s="40" t="s">
        <v>76</v>
      </c>
      <c r="D2083" s="3"/>
      <c r="E2083" s="3"/>
      <c r="F2083" s="3"/>
      <c r="G2083" s="3"/>
    </row>
    <row r="2084" spans="1:7" ht="15.75" hidden="1" customHeight="1">
      <c r="A2084" s="26" t="s">
        <v>8532</v>
      </c>
      <c r="B2084" s="90" t="s">
        <v>8260</v>
      </c>
      <c r="C2084" s="90" t="s">
        <v>1249</v>
      </c>
      <c r="D2084" s="3"/>
      <c r="E2084" s="3"/>
      <c r="F2084" s="3"/>
      <c r="G2084" s="3"/>
    </row>
    <row r="2085" spans="1:7" ht="15.75" customHeight="1">
      <c r="A2085" s="26" t="s">
        <v>8535</v>
      </c>
      <c r="B2085" s="90"/>
      <c r="C2085" s="90" t="s">
        <v>76</v>
      </c>
      <c r="D2085" s="3"/>
      <c r="E2085" s="3"/>
      <c r="F2085" s="3"/>
      <c r="G2085" s="3"/>
    </row>
    <row r="2086" spans="1:7" ht="15.75" customHeight="1">
      <c r="A2086" s="26" t="s">
        <v>8538</v>
      </c>
      <c r="B2086" s="90"/>
      <c r="C2086" s="90" t="s">
        <v>76</v>
      </c>
      <c r="D2086" s="3"/>
      <c r="E2086" s="3"/>
      <c r="F2086" s="3"/>
      <c r="G2086" s="3"/>
    </row>
    <row r="2087" spans="1:7" ht="15.75" customHeight="1">
      <c r="A2087" s="26" t="s">
        <v>8541</v>
      </c>
      <c r="B2087" s="90"/>
      <c r="C2087" s="90" t="s">
        <v>76</v>
      </c>
      <c r="D2087" s="3"/>
      <c r="E2087" s="3"/>
      <c r="F2087" s="3"/>
      <c r="G2087" s="3"/>
    </row>
    <row r="2088" spans="1:7" ht="15.75" customHeight="1">
      <c r="A2088" s="26" t="s">
        <v>8544</v>
      </c>
      <c r="B2088" s="90"/>
      <c r="C2088" s="90" t="s">
        <v>76</v>
      </c>
      <c r="D2088" s="3"/>
      <c r="E2088" s="3"/>
      <c r="F2088" s="3"/>
      <c r="G2088" s="3"/>
    </row>
    <row r="2089" spans="1:7" ht="15.75" customHeight="1">
      <c r="A2089" s="26" t="s">
        <v>8546</v>
      </c>
      <c r="B2089" s="90"/>
      <c r="C2089" s="90" t="s">
        <v>76</v>
      </c>
      <c r="D2089" s="3"/>
      <c r="E2089" s="3"/>
      <c r="F2089" s="3"/>
      <c r="G2089" s="3"/>
    </row>
    <row r="2090" spans="1:7" ht="15.75" customHeight="1">
      <c r="A2090" s="26" t="s">
        <v>8548</v>
      </c>
      <c r="B2090" s="90"/>
      <c r="C2090" s="90" t="s">
        <v>76</v>
      </c>
      <c r="D2090" s="3"/>
      <c r="E2090" s="3"/>
      <c r="F2090" s="3"/>
      <c r="G2090" s="3"/>
    </row>
    <row r="2091" spans="1:7" ht="15.75" customHeight="1">
      <c r="A2091" s="26" t="s">
        <v>8550</v>
      </c>
      <c r="B2091" s="90"/>
      <c r="C2091" s="90" t="s">
        <v>76</v>
      </c>
      <c r="D2091" s="3"/>
      <c r="E2091" s="3"/>
      <c r="F2091" s="3"/>
      <c r="G2091" s="3"/>
    </row>
    <row r="2092" spans="1:7" ht="15.75" customHeight="1">
      <c r="A2092" s="26" t="s">
        <v>8552</v>
      </c>
      <c r="B2092" s="90"/>
      <c r="C2092" s="90" t="s">
        <v>76</v>
      </c>
      <c r="D2092" s="3"/>
      <c r="E2092" s="3"/>
      <c r="F2092" s="3"/>
      <c r="G2092" s="3"/>
    </row>
    <row r="2093" spans="1:7" ht="15.75" customHeight="1">
      <c r="A2093" s="26" t="s">
        <v>8557</v>
      </c>
      <c r="B2093" s="90"/>
      <c r="C2093" s="40"/>
      <c r="D2093" s="3"/>
      <c r="E2093" s="3"/>
      <c r="F2093" s="3"/>
      <c r="G2093" s="3"/>
    </row>
    <row r="2094" spans="1:7" ht="15.75" customHeight="1">
      <c r="A2094" s="26" t="s">
        <v>8562</v>
      </c>
      <c r="B2094" s="90"/>
      <c r="C2094" s="90" t="s">
        <v>76</v>
      </c>
      <c r="D2094" s="3"/>
      <c r="E2094" s="3"/>
      <c r="F2094" s="3"/>
      <c r="G2094" s="3"/>
    </row>
    <row r="2095" spans="1:7" ht="15.75" customHeight="1">
      <c r="A2095" s="26" t="s">
        <v>8565</v>
      </c>
      <c r="B2095" s="90"/>
      <c r="C2095" s="90" t="s">
        <v>76</v>
      </c>
      <c r="D2095" s="3"/>
      <c r="E2095" s="3"/>
      <c r="F2095" s="3"/>
      <c r="G2095" s="3"/>
    </row>
    <row r="2096" spans="1:7" ht="15.75" customHeight="1">
      <c r="A2096" s="26" t="s">
        <v>8569</v>
      </c>
      <c r="B2096" s="90"/>
      <c r="C2096" s="90" t="s">
        <v>76</v>
      </c>
      <c r="D2096" s="3"/>
      <c r="E2096" s="3"/>
      <c r="F2096" s="3"/>
      <c r="G2096" s="3"/>
    </row>
    <row r="2097" spans="1:7" ht="15.75" customHeight="1">
      <c r="A2097" s="26" t="s">
        <v>8572</v>
      </c>
      <c r="B2097" s="90"/>
      <c r="C2097" s="90" t="s">
        <v>76</v>
      </c>
      <c r="D2097" s="3"/>
      <c r="E2097" s="3"/>
      <c r="F2097" s="3"/>
      <c r="G2097" s="3"/>
    </row>
    <row r="2098" spans="1:7" ht="15.75" customHeight="1">
      <c r="A2098" s="26" t="s">
        <v>8575</v>
      </c>
      <c r="B2098" s="90"/>
      <c r="C2098" s="90" t="s">
        <v>76</v>
      </c>
      <c r="D2098" s="3"/>
      <c r="E2098" s="3"/>
      <c r="F2098" s="3"/>
      <c r="G2098" s="3"/>
    </row>
    <row r="2099" spans="1:7" ht="15.75" customHeight="1">
      <c r="A2099" s="26" t="s">
        <v>8578</v>
      </c>
      <c r="B2099" s="90"/>
      <c r="C2099" s="90" t="s">
        <v>76</v>
      </c>
      <c r="D2099" s="3"/>
      <c r="E2099" s="3"/>
      <c r="F2099" s="3"/>
      <c r="G2099" s="3"/>
    </row>
    <row r="2100" spans="1:7" ht="15.75" customHeight="1">
      <c r="A2100" s="26" t="s">
        <v>8581</v>
      </c>
      <c r="B2100" s="90"/>
      <c r="C2100" s="90"/>
      <c r="D2100" s="3"/>
      <c r="E2100" s="3"/>
      <c r="F2100" s="3"/>
      <c r="G2100" s="3"/>
    </row>
    <row r="2101" spans="1:7" ht="15.75" customHeight="1">
      <c r="A2101" s="26" t="s">
        <v>8585</v>
      </c>
      <c r="B2101" s="90"/>
      <c r="C2101" s="90" t="s">
        <v>76</v>
      </c>
      <c r="D2101" s="3"/>
      <c r="E2101" s="3"/>
      <c r="F2101" s="3"/>
      <c r="G2101" s="3"/>
    </row>
    <row r="2102" spans="1:7" ht="15.75" customHeight="1">
      <c r="A2102" s="26" t="s">
        <v>8589</v>
      </c>
      <c r="B2102" s="90"/>
      <c r="C2102" s="90" t="s">
        <v>76</v>
      </c>
      <c r="D2102" s="3"/>
      <c r="E2102" s="3"/>
      <c r="F2102" s="3"/>
      <c r="G2102" s="3"/>
    </row>
    <row r="2103" spans="1:7" ht="15.75" customHeight="1">
      <c r="A2103" s="26" t="s">
        <v>8593</v>
      </c>
      <c r="B2103" s="90"/>
      <c r="C2103" s="40"/>
      <c r="D2103" s="3"/>
      <c r="E2103" s="3"/>
      <c r="F2103" s="3"/>
      <c r="G2103" s="3"/>
    </row>
    <row r="2104" spans="1:7" ht="15.75" customHeight="1">
      <c r="A2104" s="26" t="s">
        <v>8597</v>
      </c>
      <c r="B2104" s="90"/>
      <c r="C2104" s="90" t="s">
        <v>76</v>
      </c>
      <c r="D2104" s="3"/>
      <c r="E2104" s="3"/>
      <c r="F2104" s="3"/>
      <c r="G2104" s="3"/>
    </row>
    <row r="2105" spans="1:7" ht="15.75" customHeight="1">
      <c r="A2105" s="26" t="s">
        <v>8601</v>
      </c>
      <c r="B2105" s="90"/>
      <c r="C2105" s="40"/>
      <c r="D2105" s="3"/>
      <c r="E2105" s="3"/>
      <c r="F2105" s="3"/>
      <c r="G2105" s="3"/>
    </row>
    <row r="2106" spans="1:7" ht="15.75" customHeight="1">
      <c r="A2106" s="26" t="s">
        <v>8605</v>
      </c>
      <c r="B2106" s="90"/>
      <c r="C2106" s="40"/>
      <c r="D2106" s="3"/>
      <c r="E2106" s="3"/>
      <c r="F2106" s="3"/>
      <c r="G2106" s="3"/>
    </row>
    <row r="2107" spans="1:7" ht="15.75" customHeight="1">
      <c r="A2107" s="26" t="s">
        <v>8609</v>
      </c>
      <c r="B2107" s="90"/>
      <c r="C2107" s="90" t="s">
        <v>76</v>
      </c>
      <c r="D2107" s="3"/>
      <c r="E2107" s="3"/>
      <c r="F2107" s="3"/>
      <c r="G2107" s="3"/>
    </row>
    <row r="2108" spans="1:7" ht="15.75" customHeight="1">
      <c r="A2108" s="26" t="s">
        <v>8613</v>
      </c>
      <c r="B2108" s="90"/>
      <c r="C2108" s="40"/>
      <c r="D2108" s="3"/>
      <c r="E2108" s="3"/>
      <c r="F2108" s="3"/>
      <c r="G2108" s="3"/>
    </row>
    <row r="2109" spans="1:7" ht="15.75" customHeight="1">
      <c r="A2109" s="26" t="s">
        <v>8616</v>
      </c>
      <c r="B2109" s="90"/>
      <c r="C2109" s="90" t="s">
        <v>76</v>
      </c>
      <c r="D2109" s="3"/>
      <c r="E2109" s="3"/>
      <c r="F2109" s="3"/>
      <c r="G2109" s="3"/>
    </row>
    <row r="2110" spans="1:7" ht="15.75" customHeight="1">
      <c r="A2110" s="26" t="s">
        <v>8618</v>
      </c>
      <c r="B2110" s="90"/>
      <c r="C2110" s="90" t="s">
        <v>65</v>
      </c>
      <c r="D2110" s="3"/>
      <c r="E2110" s="3"/>
      <c r="F2110" s="3"/>
      <c r="G2110" s="3"/>
    </row>
    <row r="2111" spans="1:7" ht="15.75" customHeight="1">
      <c r="A2111" s="26" t="s">
        <v>8621</v>
      </c>
      <c r="B2111" s="90"/>
      <c r="C2111" s="40"/>
      <c r="D2111" s="3"/>
      <c r="E2111" s="3"/>
      <c r="F2111" s="3"/>
      <c r="G2111" s="3"/>
    </row>
    <row r="2112" spans="1:7" ht="15.75" customHeight="1">
      <c r="A2112" s="26" t="s">
        <v>8623</v>
      </c>
      <c r="B2112" s="90"/>
      <c r="C2112" s="40"/>
      <c r="D2112" s="3"/>
      <c r="E2112" s="3"/>
      <c r="F2112" s="3"/>
      <c r="G2112" s="3"/>
    </row>
    <row r="2113" spans="1:7" ht="15.75" customHeight="1">
      <c r="A2113" s="26" t="s">
        <v>8625</v>
      </c>
      <c r="B2113" s="90"/>
      <c r="C2113" s="40"/>
      <c r="D2113" s="3"/>
      <c r="E2113" s="3"/>
      <c r="F2113" s="3"/>
      <c r="G2113" s="3"/>
    </row>
    <row r="2114" spans="1:7" ht="15.75" customHeight="1">
      <c r="A2114" s="26" t="s">
        <v>8628</v>
      </c>
      <c r="B2114" s="90"/>
      <c r="C2114" s="90" t="s">
        <v>65</v>
      </c>
      <c r="D2114" s="3"/>
      <c r="E2114" s="3"/>
      <c r="F2114" s="3"/>
      <c r="G2114" s="3"/>
    </row>
    <row r="2115" spans="1:7" ht="15.75" customHeight="1">
      <c r="A2115" s="26" t="s">
        <v>8631</v>
      </c>
      <c r="B2115" s="90"/>
      <c r="C2115" s="40"/>
      <c r="D2115" s="3"/>
      <c r="E2115" s="3"/>
      <c r="F2115" s="3"/>
      <c r="G2115" s="3"/>
    </row>
    <row r="2116" spans="1:7" ht="15.75" customHeight="1">
      <c r="A2116" s="26" t="s">
        <v>8633</v>
      </c>
      <c r="B2116" s="2642" t="s">
        <v>4639</v>
      </c>
      <c r="C2116" s="90" t="s">
        <v>76</v>
      </c>
      <c r="D2116" s="3"/>
      <c r="E2116" s="3"/>
      <c r="F2116" s="3"/>
      <c r="G2116" s="3"/>
    </row>
    <row r="2117" spans="1:7" ht="15.75" customHeight="1">
      <c r="A2117" s="26" t="s">
        <v>8638</v>
      </c>
      <c r="B2117" s="90"/>
      <c r="C2117" s="40"/>
      <c r="D2117" s="3"/>
      <c r="E2117" s="3"/>
      <c r="F2117" s="3"/>
      <c r="G2117" s="3"/>
    </row>
    <row r="2118" spans="1:7" ht="15.75" customHeight="1">
      <c r="A2118" s="26" t="s">
        <v>8640</v>
      </c>
      <c r="B2118" s="2651" t="s">
        <v>9511</v>
      </c>
      <c r="C2118" s="90" t="s">
        <v>76</v>
      </c>
      <c r="D2118" s="3"/>
      <c r="E2118" s="3"/>
      <c r="F2118" s="3"/>
      <c r="G2118" s="3"/>
    </row>
    <row r="2119" spans="1:7" ht="15.75" customHeight="1">
      <c r="A2119" s="26" t="s">
        <v>8642</v>
      </c>
      <c r="B2119" s="2643" t="s">
        <v>9511</v>
      </c>
      <c r="C2119" s="90" t="s">
        <v>76</v>
      </c>
      <c r="D2119" s="3"/>
      <c r="E2119" s="3"/>
      <c r="F2119" s="3"/>
      <c r="G2119" s="3"/>
    </row>
    <row r="2120" spans="1:7" ht="15.75" customHeight="1">
      <c r="A2120" s="26" t="s">
        <v>8646</v>
      </c>
      <c r="B2120" s="2644" t="s">
        <v>9511</v>
      </c>
      <c r="C2120" s="90" t="s">
        <v>76</v>
      </c>
      <c r="D2120" s="3"/>
      <c r="E2120" s="3"/>
      <c r="F2120" s="3"/>
      <c r="G2120" s="3"/>
    </row>
    <row r="2121" spans="1:7" ht="15.75" customHeight="1">
      <c r="A2121" s="26" t="s">
        <v>8650</v>
      </c>
      <c r="B2121" s="2645" t="s">
        <v>9511</v>
      </c>
      <c r="C2121" s="90" t="s">
        <v>76</v>
      </c>
      <c r="D2121" s="3"/>
      <c r="E2121" s="3"/>
      <c r="F2121" s="3"/>
      <c r="G2121" s="3"/>
    </row>
    <row r="2122" spans="1:7" ht="15.75" customHeight="1">
      <c r="A2122" s="26" t="s">
        <v>8656</v>
      </c>
      <c r="B2122" s="273"/>
      <c r="C2122" s="90" t="s">
        <v>65</v>
      </c>
      <c r="D2122" s="3"/>
      <c r="E2122" s="3"/>
      <c r="F2122" s="3"/>
      <c r="G2122" s="3"/>
    </row>
    <row r="2123" spans="1:7" ht="15.75" customHeight="1">
      <c r="A2123" s="26" t="s">
        <v>8663</v>
      </c>
      <c r="B2123" s="273"/>
      <c r="C2123" s="90" t="s">
        <v>65</v>
      </c>
      <c r="D2123" s="3"/>
      <c r="E2123" s="3"/>
      <c r="F2123" s="3"/>
      <c r="G2123" s="3"/>
    </row>
    <row r="2124" spans="1:7" ht="15.75" customHeight="1">
      <c r="A2124" s="26" t="s">
        <v>8668</v>
      </c>
      <c r="B2124" s="273"/>
      <c r="C2124" s="90" t="s">
        <v>65</v>
      </c>
      <c r="D2124" s="3"/>
      <c r="E2124" s="3"/>
      <c r="F2124" s="3"/>
      <c r="G2124" s="3"/>
    </row>
    <row r="2125" spans="1:7" ht="15.75" customHeight="1">
      <c r="A2125" s="26" t="s">
        <v>8671</v>
      </c>
      <c r="B2125" s="273"/>
      <c r="C2125" s="90" t="s">
        <v>65</v>
      </c>
      <c r="D2125" s="3"/>
      <c r="E2125" s="3"/>
      <c r="F2125" s="3"/>
      <c r="G2125" s="3"/>
    </row>
    <row r="2126" spans="1:7" ht="15.75" customHeight="1">
      <c r="A2126" s="26" t="s">
        <v>8674</v>
      </c>
      <c r="B2126" s="273"/>
      <c r="C2126" s="90" t="s">
        <v>65</v>
      </c>
      <c r="D2126" s="3"/>
      <c r="E2126" s="3"/>
      <c r="F2126" s="3"/>
      <c r="G2126" s="3"/>
    </row>
    <row r="2127" spans="1:7" ht="15.75" customHeight="1">
      <c r="A2127" s="26" t="s">
        <v>8677</v>
      </c>
      <c r="B2127" s="273"/>
      <c r="C2127" s="90" t="s">
        <v>65</v>
      </c>
      <c r="D2127" s="3"/>
      <c r="E2127" s="3"/>
      <c r="F2127" s="3"/>
      <c r="G2127" s="3"/>
    </row>
    <row r="2128" spans="1:7" ht="15.75" customHeight="1">
      <c r="A2128" s="26" t="s">
        <v>8680</v>
      </c>
      <c r="B2128" s="273"/>
      <c r="C2128" s="90" t="s">
        <v>65</v>
      </c>
      <c r="D2128" s="3"/>
      <c r="E2128" s="3"/>
      <c r="F2128" s="3"/>
      <c r="G2128" s="3"/>
    </row>
    <row r="2129" spans="1:7" ht="15.75" customHeight="1">
      <c r="A2129" s="26" t="s">
        <v>8683</v>
      </c>
      <c r="B2129" s="273"/>
      <c r="C2129" s="90" t="s">
        <v>65</v>
      </c>
      <c r="D2129" s="3"/>
      <c r="E2129" s="3"/>
      <c r="F2129" s="3"/>
      <c r="G2129" s="3"/>
    </row>
    <row r="2130" spans="1:7" ht="15.75" customHeight="1">
      <c r="A2130" s="26" t="s">
        <v>8687</v>
      </c>
      <c r="B2130" s="90"/>
      <c r="C2130" s="40"/>
      <c r="D2130" s="3"/>
      <c r="E2130" s="3"/>
      <c r="F2130" s="3"/>
      <c r="G2130" s="3"/>
    </row>
    <row r="2131" spans="1:7" ht="15.75" customHeight="1">
      <c r="A2131" s="26" t="s">
        <v>8691</v>
      </c>
      <c r="B2131" s="90"/>
      <c r="C2131" s="40"/>
      <c r="D2131" s="3"/>
      <c r="E2131" s="3"/>
      <c r="F2131" s="3"/>
      <c r="G2131" s="3"/>
    </row>
    <row r="2132" spans="1:7" ht="15.75" customHeight="1">
      <c r="A2132" s="26" t="s">
        <v>8694</v>
      </c>
      <c r="B2132" s="90"/>
      <c r="C2132" s="40"/>
      <c r="D2132" s="3"/>
      <c r="E2132" s="3"/>
      <c r="F2132" s="3"/>
      <c r="G2132" s="3"/>
    </row>
    <row r="2133" spans="1:7" ht="15.75" customHeight="1">
      <c r="A2133" s="26" t="s">
        <v>8697</v>
      </c>
      <c r="B2133" s="90"/>
      <c r="C2133" s="40"/>
      <c r="D2133" s="3"/>
      <c r="E2133" s="3"/>
      <c r="F2133" s="3"/>
      <c r="G2133" s="3"/>
    </row>
    <row r="2134" spans="1:7" ht="15.75" customHeight="1">
      <c r="A2134" s="26" t="s">
        <v>8700</v>
      </c>
      <c r="B2134" s="90"/>
      <c r="C2134" s="40"/>
      <c r="D2134" s="3"/>
      <c r="E2134" s="3"/>
      <c r="F2134" s="3"/>
      <c r="G2134" s="3"/>
    </row>
    <row r="2135" spans="1:7" ht="15.75" customHeight="1">
      <c r="A2135" s="26" t="s">
        <v>8705</v>
      </c>
      <c r="B2135" s="40"/>
      <c r="C2135" s="90" t="s">
        <v>76</v>
      </c>
      <c r="D2135" s="3"/>
      <c r="E2135" s="3"/>
      <c r="F2135" s="3"/>
      <c r="G2135" s="3"/>
    </row>
    <row r="2136" spans="1:7" ht="15.75" customHeight="1">
      <c r="A2136" s="26" t="s">
        <v>8711</v>
      </c>
      <c r="B2136" s="40"/>
      <c r="C2136" s="40"/>
      <c r="D2136" s="3"/>
      <c r="E2136" s="3"/>
      <c r="F2136" s="3"/>
      <c r="G2136" s="3"/>
    </row>
    <row r="2137" spans="1:7" ht="15.75" customHeight="1">
      <c r="A2137" s="26" t="s">
        <v>8716</v>
      </c>
      <c r="B2137" s="40"/>
      <c r="C2137" s="40"/>
      <c r="D2137" s="3"/>
      <c r="E2137" s="3"/>
      <c r="F2137" s="3"/>
      <c r="G2137" s="3"/>
    </row>
    <row r="2138" spans="1:7" ht="15.75" customHeight="1">
      <c r="A2138" s="26" t="s">
        <v>8720</v>
      </c>
      <c r="B2138" s="40"/>
      <c r="C2138" s="40"/>
      <c r="D2138" s="3"/>
      <c r="E2138" s="3"/>
      <c r="F2138" s="3"/>
      <c r="G2138" s="3"/>
    </row>
    <row r="2139" spans="1:7" ht="15.75" customHeight="1">
      <c r="A2139" s="26" t="s">
        <v>8724</v>
      </c>
      <c r="B2139" s="40"/>
      <c r="C2139" s="40"/>
      <c r="D2139" s="3"/>
      <c r="E2139" s="3"/>
      <c r="F2139" s="3"/>
      <c r="G2139" s="3"/>
    </row>
    <row r="2140" spans="1:7" ht="15.75" customHeight="1">
      <c r="A2140" s="26" t="s">
        <v>8728</v>
      </c>
      <c r="B2140" s="40"/>
      <c r="C2140" s="40"/>
      <c r="D2140" s="3"/>
      <c r="E2140" s="3"/>
      <c r="F2140" s="3"/>
      <c r="G2140" s="3"/>
    </row>
    <row r="2141" spans="1:7" ht="15.75" customHeight="1">
      <c r="A2141" s="26" t="s">
        <v>8732</v>
      </c>
      <c r="B2141" s="40"/>
      <c r="C2141" s="40"/>
      <c r="D2141" s="3"/>
      <c r="E2141" s="3"/>
      <c r="F2141" s="3"/>
      <c r="G2141" s="3"/>
    </row>
    <row r="2142" spans="1:7" ht="15.75" customHeight="1">
      <c r="A2142" s="26" t="s">
        <v>8737</v>
      </c>
      <c r="B2142" s="40"/>
      <c r="C2142" s="40"/>
      <c r="D2142" s="3"/>
      <c r="E2142" s="3"/>
      <c r="F2142" s="3"/>
      <c r="G2142" s="3"/>
    </row>
    <row r="2143" spans="1:7" ht="15.75" customHeight="1">
      <c r="A2143" s="26" t="s">
        <v>8740</v>
      </c>
      <c r="B2143" s="40"/>
      <c r="C2143" s="40"/>
      <c r="D2143" s="3"/>
      <c r="E2143" s="3"/>
      <c r="F2143" s="3"/>
      <c r="G2143" s="3"/>
    </row>
    <row r="2144" spans="1:7" ht="15.75" customHeight="1">
      <c r="A2144" s="26" t="s">
        <v>8743</v>
      </c>
      <c r="B2144" s="40"/>
      <c r="C2144" s="40"/>
      <c r="D2144" s="3"/>
      <c r="E2144" s="3"/>
      <c r="F2144" s="3"/>
      <c r="G2144" s="3"/>
    </row>
    <row r="2145" spans="1:7" ht="15.75" customHeight="1">
      <c r="A2145" s="26" t="s">
        <v>8747</v>
      </c>
      <c r="B2145" s="40"/>
      <c r="C2145" s="40"/>
      <c r="D2145" s="3"/>
      <c r="E2145" s="3"/>
      <c r="F2145" s="3"/>
      <c r="G2145" s="3"/>
    </row>
    <row r="2146" spans="1:7" ht="15.75" customHeight="1">
      <c r="A2146" s="26" t="s">
        <v>8751</v>
      </c>
      <c r="B2146" s="40"/>
      <c r="C2146" s="40"/>
      <c r="D2146" s="3"/>
      <c r="E2146" s="3"/>
      <c r="F2146" s="3"/>
      <c r="G2146" s="3"/>
    </row>
    <row r="2147" spans="1:7" ht="15.75" customHeight="1">
      <c r="A2147" s="26" t="s">
        <v>8755</v>
      </c>
      <c r="B2147" s="40"/>
      <c r="C2147" s="40"/>
      <c r="D2147" s="3"/>
      <c r="E2147" s="3"/>
      <c r="F2147" s="3"/>
      <c r="G2147" s="3"/>
    </row>
    <row r="2148" spans="1:7" ht="15.75" customHeight="1">
      <c r="A2148" s="26" t="s">
        <v>8761</v>
      </c>
      <c r="B2148" s="40"/>
      <c r="C2148" s="274"/>
      <c r="D2148" s="3"/>
      <c r="E2148" s="3"/>
      <c r="F2148" s="3"/>
      <c r="G2148" s="3"/>
    </row>
    <row r="2149" spans="1:7" ht="15.75" customHeight="1">
      <c r="A2149" s="26" t="s">
        <v>8767</v>
      </c>
      <c r="B2149" s="40"/>
      <c r="C2149" s="274"/>
      <c r="D2149" s="3"/>
      <c r="E2149" s="3"/>
      <c r="F2149" s="3"/>
      <c r="G2149" s="3"/>
    </row>
    <row r="2150" spans="1:7" ht="15.75" customHeight="1">
      <c r="A2150" s="26" t="s">
        <v>8771</v>
      </c>
      <c r="B2150" s="24"/>
      <c r="C2150" s="274"/>
      <c r="D2150" s="3"/>
      <c r="E2150" s="3"/>
      <c r="F2150" s="3"/>
      <c r="G2150" s="3"/>
    </row>
    <row r="2151" spans="1:7" ht="15.75" customHeight="1">
      <c r="A2151" s="26" t="s">
        <v>8775</v>
      </c>
      <c r="B2151" s="2595" t="s">
        <v>9511</v>
      </c>
      <c r="C2151" s="274"/>
      <c r="D2151" s="3"/>
      <c r="E2151" s="3"/>
      <c r="F2151" s="3"/>
      <c r="G2151" s="3"/>
    </row>
    <row r="2152" spans="1:7" ht="15.75" customHeight="1">
      <c r="A2152" s="26" t="s">
        <v>8779</v>
      </c>
      <c r="B2152" s="40"/>
      <c r="C2152" s="274"/>
      <c r="D2152" s="3"/>
      <c r="E2152" s="3"/>
      <c r="F2152" s="3"/>
      <c r="G2152" s="3"/>
    </row>
    <row r="2153" spans="1:7" ht="15.75" customHeight="1">
      <c r="A2153" s="26" t="s">
        <v>8783</v>
      </c>
      <c r="B2153" s="13"/>
      <c r="C2153" s="274"/>
      <c r="D2153" s="3"/>
      <c r="E2153" s="3"/>
      <c r="F2153" s="3"/>
      <c r="G2153" s="3"/>
    </row>
    <row r="2154" spans="1:7" ht="15.75" customHeight="1">
      <c r="A2154" s="26" t="s">
        <v>8787</v>
      </c>
      <c r="B2154" s="13"/>
      <c r="C2154" s="274"/>
      <c r="D2154" s="3"/>
      <c r="E2154" s="3"/>
      <c r="F2154" s="3"/>
      <c r="G2154" s="3"/>
    </row>
    <row r="2155" spans="1:7" ht="15.75" customHeight="1">
      <c r="A2155" s="26" t="s">
        <v>8790</v>
      </c>
      <c r="B2155" s="13"/>
      <c r="C2155" s="274"/>
      <c r="D2155" s="3"/>
      <c r="E2155" s="3"/>
      <c r="F2155" s="3"/>
      <c r="G2155" s="3"/>
    </row>
    <row r="2156" spans="1:7" ht="15.75" customHeight="1">
      <c r="A2156" s="26" t="s">
        <v>8793</v>
      </c>
      <c r="B2156" s="13"/>
      <c r="C2156" s="274"/>
      <c r="D2156" s="3"/>
      <c r="E2156" s="3"/>
      <c r="F2156" s="3"/>
      <c r="G2156" s="3"/>
    </row>
    <row r="2157" spans="1:7" ht="15.75" customHeight="1">
      <c r="A2157" s="26" t="s">
        <v>8797</v>
      </c>
      <c r="B2157" s="2597" t="s">
        <v>9511</v>
      </c>
      <c r="C2157" s="274"/>
      <c r="D2157" s="3"/>
      <c r="E2157" s="3"/>
      <c r="F2157" s="3"/>
      <c r="G2157" s="3"/>
    </row>
    <row r="2158" spans="1:7" ht="15.75" customHeight="1">
      <c r="A2158" s="26" t="s">
        <v>8802</v>
      </c>
      <c r="B2158" s="2647" t="s">
        <v>9511</v>
      </c>
      <c r="C2158" s="274"/>
      <c r="D2158" s="3"/>
      <c r="E2158" s="3"/>
      <c r="F2158" s="3"/>
      <c r="G2158" s="3"/>
    </row>
    <row r="2159" spans="1:7" ht="15.75" customHeight="1">
      <c r="A2159" s="26" t="s">
        <v>8807</v>
      </c>
      <c r="B2159" s="116"/>
      <c r="C2159" s="274"/>
      <c r="D2159" s="3"/>
      <c r="E2159" s="3"/>
      <c r="F2159" s="3"/>
      <c r="G2159" s="3"/>
    </row>
    <row r="2160" spans="1:7" ht="15.75" customHeight="1">
      <c r="A2160" s="26" t="s">
        <v>8811</v>
      </c>
      <c r="B2160" s="2648" t="s">
        <v>9511</v>
      </c>
      <c r="C2160" s="274"/>
      <c r="D2160" s="3"/>
      <c r="E2160" s="3"/>
      <c r="F2160" s="3"/>
      <c r="G2160" s="3"/>
    </row>
    <row r="2161" spans="1:7" ht="15.75" customHeight="1">
      <c r="A2161" s="26" t="s">
        <v>8815</v>
      </c>
      <c r="B2161" s="116"/>
      <c r="C2161" s="274"/>
      <c r="D2161" s="3"/>
      <c r="E2161" s="3"/>
      <c r="F2161" s="3"/>
      <c r="G2161" s="3"/>
    </row>
    <row r="2162" spans="1:7" ht="15.75" customHeight="1">
      <c r="A2162" s="26" t="s">
        <v>8820</v>
      </c>
      <c r="B2162" s="116"/>
      <c r="C2162" s="274"/>
      <c r="D2162" s="3"/>
      <c r="E2162" s="3"/>
      <c r="F2162" s="3"/>
      <c r="G2162" s="3"/>
    </row>
    <row r="2163" spans="1:7" ht="15.75" customHeight="1">
      <c r="A2163" s="26" t="s">
        <v>8824</v>
      </c>
      <c r="B2163" s="116"/>
      <c r="C2163" s="274"/>
      <c r="D2163" s="3"/>
      <c r="E2163" s="3"/>
      <c r="F2163" s="3"/>
      <c r="G2163" s="3"/>
    </row>
    <row r="2164" spans="1:7" ht="15.75" customHeight="1">
      <c r="A2164" s="26" t="s">
        <v>8828</v>
      </c>
      <c r="B2164" s="2640" t="s">
        <v>9511</v>
      </c>
      <c r="C2164" s="274"/>
      <c r="D2164" s="3"/>
      <c r="E2164" s="3"/>
      <c r="F2164" s="3"/>
      <c r="G2164" s="3"/>
    </row>
    <row r="2165" spans="1:7" ht="15.75" customHeight="1">
      <c r="A2165" s="26" t="s">
        <v>8834</v>
      </c>
      <c r="B2165" s="116"/>
      <c r="C2165" s="274"/>
      <c r="D2165" s="3"/>
      <c r="E2165" s="3"/>
      <c r="F2165" s="3"/>
      <c r="G2165" s="3"/>
    </row>
    <row r="2166" spans="1:7" ht="15.75" customHeight="1">
      <c r="A2166" s="26" t="s">
        <v>8838</v>
      </c>
      <c r="B2166" s="2596" t="s">
        <v>9511</v>
      </c>
      <c r="C2166" s="274"/>
      <c r="D2166" s="3"/>
      <c r="E2166" s="3"/>
      <c r="F2166" s="3"/>
      <c r="G2166" s="3"/>
    </row>
    <row r="2167" spans="1:7" ht="15.75" customHeight="1">
      <c r="A2167" s="26" t="s">
        <v>8844</v>
      </c>
      <c r="B2167" s="116"/>
      <c r="C2167" s="274"/>
      <c r="D2167" s="3"/>
      <c r="E2167" s="3"/>
      <c r="F2167" s="3"/>
      <c r="G2167" s="3"/>
    </row>
    <row r="2168" spans="1:7" ht="15.75" customHeight="1">
      <c r="A2168" s="26" t="s">
        <v>8849</v>
      </c>
      <c r="B2168" s="116"/>
      <c r="C2168" s="274"/>
      <c r="D2168" s="3"/>
      <c r="E2168" s="3"/>
      <c r="F2168" s="3"/>
      <c r="G2168" s="3"/>
    </row>
    <row r="2169" spans="1:7" ht="15.75" customHeight="1">
      <c r="A2169" s="26" t="s">
        <v>8851</v>
      </c>
      <c r="B2169" s="116"/>
      <c r="C2169" s="274"/>
      <c r="D2169" s="3"/>
      <c r="E2169" s="3"/>
      <c r="F2169" s="3"/>
      <c r="G2169" s="3"/>
    </row>
    <row r="2170" spans="1:7" ht="15.75" customHeight="1">
      <c r="A2170" s="26" t="s">
        <v>8853</v>
      </c>
      <c r="B2170" s="116"/>
      <c r="C2170" s="274"/>
      <c r="D2170" s="3"/>
      <c r="E2170" s="3"/>
      <c r="F2170" s="3"/>
      <c r="G2170" s="3"/>
    </row>
    <row r="2171" spans="1:7" ht="15.75" customHeight="1">
      <c r="A2171" s="26" t="s">
        <v>8855</v>
      </c>
      <c r="B2171" s="116"/>
      <c r="C2171" s="274"/>
      <c r="D2171" s="3"/>
      <c r="E2171" s="3"/>
      <c r="F2171" s="3"/>
      <c r="G2171" s="3"/>
    </row>
    <row r="2172" spans="1:7" ht="15.75" customHeight="1">
      <c r="A2172" s="26" t="s">
        <v>8860</v>
      </c>
      <c r="B2172" s="116"/>
      <c r="C2172" s="274"/>
      <c r="D2172" s="3"/>
      <c r="E2172" s="3"/>
      <c r="F2172" s="3"/>
      <c r="G2172" s="3"/>
    </row>
    <row r="2173" spans="1:7" ht="15.75" customHeight="1">
      <c r="A2173" s="26" t="s">
        <v>8866</v>
      </c>
      <c r="B2173" s="2638" t="s">
        <v>9511</v>
      </c>
      <c r="C2173" s="274"/>
      <c r="D2173" s="3"/>
      <c r="E2173" s="3"/>
      <c r="F2173" s="3"/>
      <c r="G2173" s="3"/>
    </row>
    <row r="2174" spans="1:7" ht="15.75" customHeight="1">
      <c r="A2174" s="26" t="s">
        <v>8870</v>
      </c>
      <c r="B2174" s="116"/>
      <c r="C2174" s="274"/>
      <c r="D2174" s="3"/>
      <c r="E2174" s="3"/>
      <c r="F2174" s="3"/>
      <c r="G2174" s="3"/>
    </row>
    <row r="2175" spans="1:7" ht="15.75" customHeight="1">
      <c r="A2175" s="26" t="s">
        <v>8876</v>
      </c>
      <c r="B2175" s="40"/>
      <c r="C2175" s="274"/>
      <c r="D2175" s="3"/>
      <c r="E2175" s="3"/>
      <c r="F2175" s="3"/>
      <c r="G2175" s="3"/>
    </row>
    <row r="2176" spans="1:7" ht="15.75" customHeight="1">
      <c r="A2176" s="26" t="s">
        <v>8881</v>
      </c>
      <c r="B2176" s="40"/>
      <c r="C2176" s="274"/>
      <c r="D2176" s="3"/>
      <c r="E2176" s="3"/>
      <c r="F2176" s="3"/>
      <c r="G2176" s="3"/>
    </row>
    <row r="2177" spans="1:7" ht="15.75" customHeight="1">
      <c r="A2177" s="26" t="s">
        <v>8885</v>
      </c>
      <c r="B2177" s="40"/>
      <c r="C2177" s="274"/>
      <c r="D2177" s="3"/>
      <c r="E2177" s="3"/>
      <c r="F2177" s="3"/>
      <c r="G2177" s="3"/>
    </row>
    <row r="2178" spans="1:7" ht="15.75" customHeight="1">
      <c r="A2178" s="26" t="s">
        <v>8888</v>
      </c>
      <c r="B2178" s="40"/>
      <c r="C2178" s="274"/>
      <c r="D2178" s="3"/>
      <c r="E2178" s="3"/>
      <c r="F2178" s="3"/>
      <c r="G2178" s="3"/>
    </row>
    <row r="2179" spans="1:7" ht="15.75" customHeight="1">
      <c r="A2179" s="26" t="s">
        <v>8891</v>
      </c>
      <c r="B2179" s="40"/>
      <c r="C2179" s="274"/>
      <c r="D2179" s="3"/>
      <c r="E2179" s="3"/>
      <c r="F2179" s="3"/>
      <c r="G2179" s="3"/>
    </row>
    <row r="2180" spans="1:7" ht="15.75" customHeight="1">
      <c r="A2180" s="26" t="s">
        <v>8898</v>
      </c>
      <c r="B2180" s="251"/>
      <c r="C2180" s="274"/>
      <c r="D2180" s="3"/>
      <c r="E2180" s="3"/>
      <c r="F2180" s="3"/>
      <c r="G2180" s="3"/>
    </row>
    <row r="2181" spans="1:7" ht="15.75" customHeight="1">
      <c r="A2181" s="26" t="s">
        <v>8905</v>
      </c>
      <c r="B2181" s="251"/>
      <c r="C2181" s="274"/>
      <c r="D2181" s="3"/>
      <c r="E2181" s="3"/>
      <c r="F2181" s="3"/>
      <c r="G2181" s="3"/>
    </row>
    <row r="2182" spans="1:7" ht="15.75" customHeight="1">
      <c r="A2182" s="26" t="s">
        <v>8909</v>
      </c>
      <c r="B2182" s="251"/>
      <c r="C2182" s="274"/>
      <c r="D2182" s="3"/>
      <c r="E2182" s="3"/>
      <c r="F2182" s="3"/>
      <c r="G2182" s="3"/>
    </row>
    <row r="2183" spans="1:7" ht="15.75" customHeight="1">
      <c r="A2183" s="26" t="s">
        <v>8913</v>
      </c>
      <c r="B2183" s="251"/>
      <c r="C2183" s="274"/>
      <c r="D2183" s="3"/>
      <c r="E2183" s="3"/>
      <c r="F2183" s="3"/>
      <c r="G2183" s="3"/>
    </row>
    <row r="2184" spans="1:7" ht="15.75" customHeight="1">
      <c r="A2184" s="26" t="s">
        <v>951</v>
      </c>
      <c r="B2184" s="251"/>
      <c r="C2184" s="274"/>
      <c r="D2184" s="3"/>
      <c r="E2184" s="3"/>
      <c r="F2184" s="3"/>
      <c r="G2184" s="3"/>
    </row>
    <row r="2185" spans="1:7" ht="15.75" customHeight="1">
      <c r="A2185" s="26" t="s">
        <v>8921</v>
      </c>
      <c r="B2185" s="2646" t="s">
        <v>9511</v>
      </c>
      <c r="C2185" s="40"/>
      <c r="D2185" s="3"/>
      <c r="E2185" s="3"/>
      <c r="F2185" s="3"/>
      <c r="G2185" s="3"/>
    </row>
    <row r="2186" spans="1:7" ht="15.75" customHeight="1">
      <c r="A2186" s="26" t="s">
        <v>8925</v>
      </c>
      <c r="B2186" s="23"/>
      <c r="C2186" s="40"/>
      <c r="D2186" s="3"/>
      <c r="E2186" s="3"/>
      <c r="F2186" s="3"/>
      <c r="G2186" s="3"/>
    </row>
    <row r="2187" spans="1:7" ht="15.75" customHeight="1">
      <c r="A2187" s="26" t="s">
        <v>8929</v>
      </c>
      <c r="B2187" s="23"/>
      <c r="C2187" s="40"/>
      <c r="D2187" s="3"/>
      <c r="E2187" s="3"/>
      <c r="F2187" s="3"/>
      <c r="G2187" s="3"/>
    </row>
    <row r="2188" spans="1:7" ht="15.75" customHeight="1">
      <c r="A2188" s="26" t="s">
        <v>8932</v>
      </c>
      <c r="B2188" s="23"/>
      <c r="C2188" s="40"/>
      <c r="D2188" s="3"/>
      <c r="E2188" s="3"/>
      <c r="F2188" s="3"/>
      <c r="G2188" s="3"/>
    </row>
    <row r="2189" spans="1:7" ht="15.75" customHeight="1">
      <c r="A2189" s="26" t="s">
        <v>8934</v>
      </c>
      <c r="B2189" s="23"/>
      <c r="C2189" s="40"/>
      <c r="D2189" s="3"/>
      <c r="E2189" s="3"/>
      <c r="F2189" s="3"/>
      <c r="G2189" s="3"/>
    </row>
    <row r="2190" spans="1:7" ht="15.75" customHeight="1">
      <c r="A2190" s="26" t="s">
        <v>8937</v>
      </c>
      <c r="B2190" s="23"/>
      <c r="C2190" s="40"/>
      <c r="D2190" s="3"/>
      <c r="E2190" s="3"/>
      <c r="F2190" s="3"/>
      <c r="G2190" s="3"/>
    </row>
    <row r="2191" spans="1:7" ht="15.75" customHeight="1">
      <c r="A2191" s="26" t="s">
        <v>8940</v>
      </c>
      <c r="B2191" s="23"/>
      <c r="C2191" s="40"/>
      <c r="D2191" s="3"/>
      <c r="E2191" s="3"/>
      <c r="F2191" s="3"/>
      <c r="G2191" s="3"/>
    </row>
    <row r="2192" spans="1:7" ht="15.75" customHeight="1">
      <c r="A2192" s="26" t="s">
        <v>8942</v>
      </c>
      <c r="B2192" s="23"/>
      <c r="C2192" s="40"/>
      <c r="D2192" s="3"/>
      <c r="E2192" s="3"/>
      <c r="F2192" s="3"/>
      <c r="G2192" s="3"/>
    </row>
    <row r="2193" spans="1:7" ht="15.75" customHeight="1">
      <c r="A2193" s="26" t="s">
        <v>8944</v>
      </c>
      <c r="B2193" s="23"/>
      <c r="C2193" s="40"/>
      <c r="D2193" s="3"/>
      <c r="E2193" s="3"/>
      <c r="F2193" s="3"/>
      <c r="G2193" s="3"/>
    </row>
    <row r="2194" spans="1:7" ht="15.75" customHeight="1">
      <c r="A2194" s="26" t="s">
        <v>8947</v>
      </c>
      <c r="B2194" s="2652" t="s">
        <v>9511</v>
      </c>
      <c r="C2194" s="40"/>
      <c r="D2194" s="3"/>
      <c r="E2194" s="3"/>
      <c r="F2194" s="3"/>
      <c r="G2194" s="3"/>
    </row>
    <row r="2195" spans="1:7" ht="15.75" customHeight="1">
      <c r="A2195" s="26" t="s">
        <v>8951</v>
      </c>
      <c r="B2195" s="2653" t="s">
        <v>4639</v>
      </c>
      <c r="C2195" s="40"/>
      <c r="D2195" s="3"/>
      <c r="E2195" s="3"/>
      <c r="F2195" s="3"/>
      <c r="G2195" s="3"/>
    </row>
    <row r="2196" spans="1:7" ht="15.75" customHeight="1">
      <c r="A2196" s="26" t="s">
        <v>8954</v>
      </c>
      <c r="B2196" s="2394" t="s">
        <v>4639</v>
      </c>
      <c r="C2196" s="40"/>
      <c r="D2196" s="3"/>
      <c r="E2196" s="3"/>
      <c r="F2196" s="3"/>
      <c r="G2196" s="3"/>
    </row>
    <row r="2197" spans="1:7" ht="15.75" customHeight="1">
      <c r="A2197" s="26" t="s">
        <v>8958</v>
      </c>
      <c r="B2197" s="1112" t="s">
        <v>9511</v>
      </c>
      <c r="C2197" s="40"/>
      <c r="D2197" s="3"/>
      <c r="E2197" s="3"/>
      <c r="F2197" s="3"/>
      <c r="G2197" s="3"/>
    </row>
    <row r="2198" spans="1:7" ht="15.75" customHeight="1">
      <c r="A2198" s="26" t="s">
        <v>8962</v>
      </c>
      <c r="B2198" s="2654" t="s">
        <v>9511</v>
      </c>
      <c r="C2198" s="40"/>
      <c r="D2198" s="3"/>
      <c r="E2198" s="3"/>
      <c r="F2198" s="3"/>
      <c r="G2198" s="3"/>
    </row>
    <row r="2199" spans="1:7" ht="15.75" customHeight="1">
      <c r="A2199" s="26" t="s">
        <v>8966</v>
      </c>
      <c r="B2199" s="2656" t="s">
        <v>9511</v>
      </c>
      <c r="C2199" s="40"/>
      <c r="D2199" s="3"/>
      <c r="E2199" s="3"/>
      <c r="F2199" s="3"/>
      <c r="G2199" s="3"/>
    </row>
    <row r="2200" spans="1:7" ht="15.75" customHeight="1">
      <c r="A2200" s="26" t="s">
        <v>8968</v>
      </c>
      <c r="B2200" s="2593" t="s">
        <v>9511</v>
      </c>
      <c r="C2200" s="40"/>
      <c r="D2200" s="3"/>
      <c r="E2200" s="3"/>
      <c r="F2200" s="3"/>
      <c r="G2200" s="3"/>
    </row>
    <row r="2201" spans="1:7" ht="15.75" customHeight="1">
      <c r="A2201" s="26" t="s">
        <v>8972</v>
      </c>
      <c r="B2201" s="2657" t="s">
        <v>9511</v>
      </c>
      <c r="C2201" s="40"/>
      <c r="D2201" s="3"/>
      <c r="E2201" s="3"/>
      <c r="F2201" s="3"/>
      <c r="G2201" s="3"/>
    </row>
    <row r="2202" spans="1:7" ht="15.75" customHeight="1">
      <c r="A2202" s="26" t="s">
        <v>8974</v>
      </c>
      <c r="B2202" s="2594" t="s">
        <v>4639</v>
      </c>
      <c r="C2202" s="40"/>
      <c r="D2202" s="3"/>
      <c r="E2202" s="3"/>
      <c r="F2202" s="3"/>
      <c r="G2202" s="3"/>
    </row>
    <row r="2203" spans="1:7" ht="15.75" customHeight="1">
      <c r="A2203" s="26" t="s">
        <v>8978</v>
      </c>
      <c r="B2203" s="273"/>
      <c r="C2203" s="40"/>
      <c r="D2203" s="3"/>
      <c r="E2203" s="3"/>
      <c r="F2203" s="3"/>
      <c r="G2203" s="3"/>
    </row>
    <row r="2204" spans="1:7" ht="15.75" customHeight="1">
      <c r="A2204" s="26" t="s">
        <v>970</v>
      </c>
      <c r="B2204" s="2655" t="s">
        <v>9511</v>
      </c>
      <c r="C2204" s="40"/>
      <c r="D2204" s="3"/>
      <c r="E2204" s="3"/>
      <c r="F2204" s="3"/>
      <c r="G2204" s="3"/>
    </row>
    <row r="2205" spans="1:7" ht="15.75" customHeight="1">
      <c r="A2205" s="26" t="s">
        <v>8988</v>
      </c>
      <c r="B2205" s="479" t="s">
        <v>9511</v>
      </c>
      <c r="C2205" s="71"/>
      <c r="D2205" s="31"/>
      <c r="E2205" s="31"/>
      <c r="F2205" s="31"/>
      <c r="G2205" s="31"/>
    </row>
    <row r="2206" spans="1:7" ht="15.75" customHeight="1">
      <c r="A2206" s="26" t="s">
        <v>8992</v>
      </c>
      <c r="B2206" s="480" t="s">
        <v>9511</v>
      </c>
      <c r="C2206" s="71"/>
      <c r="D2206" s="31"/>
      <c r="E2206" s="31"/>
      <c r="F2206" s="31"/>
      <c r="G2206" s="31"/>
    </row>
    <row r="2207" spans="1:7" ht="15.75" customHeight="1">
      <c r="A2207" s="26" t="s">
        <v>8997</v>
      </c>
      <c r="B2207" s="481" t="s">
        <v>4639</v>
      </c>
      <c r="C2207" s="71"/>
      <c r="D2207" s="31"/>
      <c r="E2207" s="31"/>
      <c r="F2207" s="31"/>
      <c r="G2207" s="31"/>
    </row>
    <row r="2208" spans="1:7" ht="15.75" customHeight="1">
      <c r="A2208" s="26" t="s">
        <v>9000</v>
      </c>
      <c r="B2208" s="13"/>
      <c r="C2208" s="71"/>
      <c r="D2208" s="31"/>
      <c r="E2208" s="31"/>
      <c r="F2208" s="31"/>
      <c r="G2208" s="31"/>
    </row>
    <row r="2209" spans="1:7" ht="15.75" customHeight="1">
      <c r="A2209" s="26" t="s">
        <v>9004</v>
      </c>
      <c r="B2209" s="13"/>
      <c r="C2209" s="71"/>
      <c r="D2209" s="31"/>
      <c r="E2209" s="31"/>
      <c r="F2209" s="31"/>
      <c r="G2209" s="31"/>
    </row>
    <row r="2210" spans="1:7" ht="15.75" customHeight="1">
      <c r="A2210" s="26" t="s">
        <v>9007</v>
      </c>
      <c r="B2210" s="17"/>
      <c r="C2210" s="71"/>
      <c r="D2210" s="31"/>
      <c r="E2210" s="31"/>
      <c r="F2210" s="31"/>
      <c r="G2210" s="31"/>
    </row>
    <row r="2211" spans="1:7" ht="15.75" customHeight="1">
      <c r="A2211" s="26" t="s">
        <v>9011</v>
      </c>
      <c r="B2211" s="476" t="s">
        <v>9511</v>
      </c>
      <c r="C2211" s="71"/>
      <c r="D2211" s="31"/>
      <c r="E2211" s="31"/>
      <c r="F2211" s="31"/>
      <c r="G2211" s="31"/>
    </row>
    <row r="2212" spans="1:7" ht="15.75" customHeight="1">
      <c r="A2212" s="26" t="s">
        <v>9015</v>
      </c>
      <c r="B2212" s="17"/>
      <c r="C2212" s="71"/>
      <c r="D2212" s="31"/>
      <c r="E2212" s="31"/>
      <c r="F2212" s="31"/>
      <c r="G2212" s="31"/>
    </row>
    <row r="2213" spans="1:7" ht="15.75" customHeight="1">
      <c r="A2213" s="26" t="s">
        <v>9018</v>
      </c>
      <c r="B2213" s="477" t="s">
        <v>9511</v>
      </c>
      <c r="C2213" s="71"/>
      <c r="D2213" s="31"/>
      <c r="E2213" s="31"/>
      <c r="F2213" s="31"/>
      <c r="G2213" s="31"/>
    </row>
    <row r="2214" spans="1:7" ht="15.75" customHeight="1">
      <c r="A2214" s="26" t="s">
        <v>9021</v>
      </c>
      <c r="B2214" s="478" t="s">
        <v>9511</v>
      </c>
      <c r="C2214" s="71"/>
      <c r="D2214" s="31"/>
      <c r="E2214" s="31"/>
      <c r="F2214" s="31"/>
      <c r="G2214" s="31"/>
    </row>
    <row r="2215" spans="1:7" ht="15.75" customHeight="1">
      <c r="A2215" s="26" t="s">
        <v>9024</v>
      </c>
      <c r="B2215" s="17"/>
      <c r="C2215" s="71"/>
      <c r="D2215" s="31"/>
      <c r="E2215" s="31"/>
      <c r="F2215" s="31"/>
      <c r="G2215" s="31"/>
    </row>
    <row r="2216" spans="1:7" ht="15.75" customHeight="1">
      <c r="A2216" s="26" t="s">
        <v>9029</v>
      </c>
      <c r="B2216" s="17"/>
      <c r="C2216" s="71"/>
      <c r="D2216" s="31"/>
      <c r="E2216" s="31"/>
      <c r="F2216" s="31"/>
      <c r="G2216" s="31"/>
    </row>
    <row r="2217" spans="1:7" ht="15.75" customHeight="1">
      <c r="A2217" s="26" t="s">
        <v>9033</v>
      </c>
      <c r="B2217" s="17"/>
      <c r="C2217" s="71"/>
      <c r="D2217" s="31"/>
      <c r="E2217" s="31"/>
      <c r="F2217" s="31"/>
      <c r="G2217" s="31"/>
    </row>
    <row r="2218" spans="1:7" ht="15.75" customHeight="1">
      <c r="A2218" s="26" t="s">
        <v>9036</v>
      </c>
      <c r="B2218" s="13"/>
      <c r="C2218" s="71"/>
      <c r="D2218" s="31"/>
      <c r="E2218" s="31"/>
      <c r="F2218" s="31"/>
      <c r="G2218" s="31"/>
    </row>
    <row r="2219" spans="1:7" ht="15.75" customHeight="1">
      <c r="A2219" s="26" t="s">
        <v>9039</v>
      </c>
      <c r="B2219" s="2493" t="s">
        <v>9511</v>
      </c>
      <c r="C2219" s="71"/>
      <c r="D2219" s="31"/>
      <c r="E2219" s="31"/>
      <c r="F2219" s="31"/>
      <c r="G2219" s="31"/>
    </row>
    <row r="2220" spans="1:7" ht="15.75" customHeight="1">
      <c r="A2220" s="26" t="s">
        <v>9042</v>
      </c>
      <c r="B2220" s="1796" t="s">
        <v>9511</v>
      </c>
      <c r="C2220" s="71"/>
      <c r="D2220" s="31"/>
      <c r="E2220" s="31"/>
      <c r="F2220" s="31"/>
      <c r="G2220" s="31"/>
    </row>
    <row r="2221" spans="1:7" ht="15.75" customHeight="1">
      <c r="A2221" s="26" t="s">
        <v>9045</v>
      </c>
      <c r="B2221" s="2494" t="s">
        <v>9511</v>
      </c>
      <c r="C2221" s="71"/>
      <c r="D2221" s="31"/>
      <c r="E2221" s="31"/>
      <c r="F2221" s="31"/>
      <c r="G2221" s="31"/>
    </row>
    <row r="2222" spans="1:7" ht="15.75" customHeight="1">
      <c r="A2222" s="26" t="s">
        <v>9048</v>
      </c>
      <c r="B2222" s="17"/>
      <c r="C2222" s="71"/>
      <c r="D2222" s="31"/>
      <c r="E2222" s="31"/>
      <c r="F2222" s="31"/>
      <c r="G2222" s="31"/>
    </row>
    <row r="2223" spans="1:7" ht="15.75" customHeight="1">
      <c r="A2223" s="26" t="s">
        <v>9051</v>
      </c>
      <c r="B2223" s="1798" t="s">
        <v>9513</v>
      </c>
      <c r="C2223" s="71"/>
      <c r="D2223" s="31"/>
      <c r="E2223" s="31"/>
      <c r="F2223" s="31"/>
      <c r="G2223" s="31"/>
    </row>
    <row r="2224" spans="1:7" ht="15.75" hidden="1" customHeight="1">
      <c r="A2224" s="26" t="s">
        <v>9055</v>
      </c>
      <c r="B2224" s="411" t="s">
        <v>9511</v>
      </c>
      <c r="C2224" s="171" t="s">
        <v>96</v>
      </c>
      <c r="D2224" s="31"/>
      <c r="E2224" s="31"/>
      <c r="F2224" s="31"/>
      <c r="G2224" s="31"/>
    </row>
    <row r="2225" spans="1:7" ht="15.75" hidden="1" customHeight="1">
      <c r="A2225" s="26" t="s">
        <v>9059</v>
      </c>
      <c r="B2225" s="412" t="s">
        <v>4639</v>
      </c>
      <c r="C2225" s="171" t="s">
        <v>96</v>
      </c>
      <c r="D2225" s="31"/>
      <c r="E2225" s="31"/>
      <c r="F2225" s="31"/>
      <c r="G2225" s="31"/>
    </row>
    <row r="2226" spans="1:7" ht="15.75" hidden="1" customHeight="1">
      <c r="A2226" s="26" t="s">
        <v>9063</v>
      </c>
      <c r="B2226" s="413" t="s">
        <v>4639</v>
      </c>
      <c r="C2226" s="171" t="s">
        <v>96</v>
      </c>
      <c r="D2226" s="31"/>
      <c r="E2226" s="31"/>
      <c r="F2226" s="31"/>
      <c r="G2226" s="31"/>
    </row>
    <row r="2227" spans="1:7" ht="15.75" customHeight="1">
      <c r="A2227" s="26" t="s">
        <v>9065</v>
      </c>
      <c r="B2227" s="13"/>
      <c r="C2227" s="171" t="s">
        <v>76</v>
      </c>
      <c r="D2227" s="31"/>
      <c r="E2227" s="31"/>
      <c r="F2227" s="31"/>
      <c r="G2227" s="31"/>
    </row>
    <row r="2228" spans="1:7" ht="15.75" hidden="1" customHeight="1">
      <c r="A2228" s="26" t="s">
        <v>9067</v>
      </c>
      <c r="B2228" s="416" t="s">
        <v>4639</v>
      </c>
      <c r="C2228" s="171" t="s">
        <v>96</v>
      </c>
      <c r="D2228" s="31"/>
      <c r="E2228" s="31"/>
      <c r="F2228" s="31"/>
      <c r="G2228" s="31"/>
    </row>
    <row r="2229" spans="1:7" ht="15.75" customHeight="1">
      <c r="A2229" s="26" t="s">
        <v>9070</v>
      </c>
      <c r="B2229" s="17"/>
      <c r="C2229" s="171" t="s">
        <v>65</v>
      </c>
      <c r="D2229" s="31"/>
      <c r="E2229" s="31"/>
      <c r="F2229" s="31"/>
      <c r="G2229" s="31"/>
    </row>
    <row r="2230" spans="1:7" ht="15.75" hidden="1" customHeight="1">
      <c r="A2230" s="26" t="s">
        <v>9074</v>
      </c>
      <c r="B2230" s="414" t="s">
        <v>9511</v>
      </c>
      <c r="C2230" s="171" t="s">
        <v>96</v>
      </c>
      <c r="D2230" s="31"/>
      <c r="E2230" s="31"/>
      <c r="F2230" s="31"/>
      <c r="G2230" s="31"/>
    </row>
    <row r="2231" spans="1:7" ht="15.75" customHeight="1">
      <c r="A2231" s="26" t="s">
        <v>9078</v>
      </c>
      <c r="B2231" s="17"/>
      <c r="C2231" s="71"/>
      <c r="D2231" s="31"/>
      <c r="E2231" s="31"/>
      <c r="F2231" s="31"/>
      <c r="G2231" s="31"/>
    </row>
    <row r="2232" spans="1:7" ht="15.75" hidden="1" customHeight="1">
      <c r="A2232" s="26" t="s">
        <v>9080</v>
      </c>
      <c r="B2232" s="415" t="s">
        <v>4639</v>
      </c>
      <c r="C2232" s="171" t="s">
        <v>96</v>
      </c>
      <c r="D2232" s="31"/>
      <c r="E2232" s="31"/>
      <c r="F2232" s="31"/>
      <c r="G2232" s="31"/>
    </row>
    <row r="2233" spans="1:7" ht="15.75" customHeight="1">
      <c r="A2233" s="26" t="s">
        <v>9083</v>
      </c>
      <c r="B2233" s="13"/>
      <c r="C2233" s="71"/>
      <c r="D2233" s="31"/>
      <c r="E2233" s="31"/>
      <c r="F2233" s="31"/>
      <c r="G2233" s="31"/>
    </row>
    <row r="2234" spans="1:7" ht="15.75" hidden="1" customHeight="1">
      <c r="A2234" s="26" t="s">
        <v>9086</v>
      </c>
      <c r="B2234" s="406" t="s">
        <v>9511</v>
      </c>
      <c r="C2234" s="171" t="s">
        <v>138</v>
      </c>
      <c r="D2234" s="31"/>
      <c r="E2234" s="31"/>
      <c r="F2234" s="31"/>
      <c r="G2234" s="31"/>
    </row>
    <row r="2235" spans="1:7" ht="15.75" hidden="1" customHeight="1">
      <c r="A2235" s="26" t="s">
        <v>9089</v>
      </c>
      <c r="B2235" s="407" t="s">
        <v>4639</v>
      </c>
      <c r="C2235" s="171" t="s">
        <v>96</v>
      </c>
      <c r="D2235" s="31"/>
      <c r="E2235" s="31"/>
      <c r="F2235" s="31"/>
      <c r="G2235" s="31"/>
    </row>
    <row r="2236" spans="1:7" ht="15.75" customHeight="1">
      <c r="A2236" s="26" t="s">
        <v>9093</v>
      </c>
      <c r="B2236" s="408" t="s">
        <v>9511</v>
      </c>
      <c r="C2236" s="71"/>
      <c r="D2236" s="31"/>
      <c r="E2236" s="31"/>
      <c r="F2236" s="31"/>
      <c r="G2236" s="31"/>
    </row>
    <row r="2237" spans="1:7" ht="15.75" customHeight="1">
      <c r="A2237" s="26" t="s">
        <v>9096</v>
      </c>
      <c r="B2237" s="410" t="s">
        <v>4639</v>
      </c>
      <c r="C2237" s="71"/>
      <c r="D2237" s="31"/>
      <c r="E2237" s="31"/>
      <c r="F2237" s="31"/>
      <c r="G2237" s="31"/>
    </row>
    <row r="2238" spans="1:7" ht="15.75" customHeight="1">
      <c r="A2238" s="26" t="s">
        <v>9098</v>
      </c>
      <c r="B2238" s="409" t="s">
        <v>9511</v>
      </c>
      <c r="C2238" s="71"/>
      <c r="D2238" s="31"/>
      <c r="E2238" s="31"/>
      <c r="F2238" s="31"/>
      <c r="G2238" s="31"/>
    </row>
    <row r="2239" spans="1:7" ht="15.75" customHeight="1">
      <c r="A2239" s="26" t="s">
        <v>9101</v>
      </c>
      <c r="B2239" s="13"/>
      <c r="C2239" s="71"/>
      <c r="D2239" s="31"/>
      <c r="E2239" s="31"/>
      <c r="F2239" s="31"/>
      <c r="G2239" s="31"/>
    </row>
    <row r="2240" spans="1:7" ht="15.75" customHeight="1">
      <c r="A2240" s="26" t="s">
        <v>9103</v>
      </c>
      <c r="B2240" s="17"/>
      <c r="C2240" s="71"/>
      <c r="D2240" s="31"/>
      <c r="E2240" s="31"/>
      <c r="F2240" s="31"/>
      <c r="G2240" s="31"/>
    </row>
    <row r="2241" spans="1:7" ht="15.75" customHeight="1">
      <c r="A2241" s="26" t="s">
        <v>9105</v>
      </c>
      <c r="B2241" s="17"/>
      <c r="C2241" s="71"/>
      <c r="D2241" s="31"/>
      <c r="E2241" s="31"/>
      <c r="F2241" s="31"/>
      <c r="G2241" s="31"/>
    </row>
    <row r="2242" spans="1:7" ht="15.75" customHeight="1">
      <c r="A2242" s="26" t="s">
        <v>9107</v>
      </c>
      <c r="B2242" s="13"/>
      <c r="C2242" s="71"/>
      <c r="D2242" s="31"/>
      <c r="E2242" s="31"/>
      <c r="F2242" s="31"/>
      <c r="G2242" s="31"/>
    </row>
    <row r="2243" spans="1:7" ht="15.75" customHeight="1">
      <c r="A2243" s="26" t="s">
        <v>9110</v>
      </c>
      <c r="B2243" s="17"/>
      <c r="C2243" s="71"/>
      <c r="D2243" s="31"/>
      <c r="E2243" s="31"/>
      <c r="F2243" s="31"/>
      <c r="G2243" s="31"/>
    </row>
    <row r="2244" spans="1:7" ht="15.75" customHeight="1">
      <c r="A2244" s="26" t="s">
        <v>9113</v>
      </c>
      <c r="B2244" s="17"/>
      <c r="C2244" s="71"/>
      <c r="D2244" s="31"/>
      <c r="E2244" s="31"/>
      <c r="F2244" s="31"/>
      <c r="G2244" s="31"/>
    </row>
    <row r="2245" spans="1:7" ht="15.75" customHeight="1">
      <c r="A2245" s="26" t="s">
        <v>9115</v>
      </c>
      <c r="B2245" s="17"/>
      <c r="C2245" s="71"/>
      <c r="D2245" s="31"/>
      <c r="E2245" s="31"/>
      <c r="F2245" s="31"/>
      <c r="G2245" s="31"/>
    </row>
    <row r="2246" spans="1:7" ht="15.75" customHeight="1">
      <c r="A2246" s="26" t="s">
        <v>9117</v>
      </c>
      <c r="B2246" s="13"/>
      <c r="C2246" s="71"/>
      <c r="D2246" s="31"/>
      <c r="E2246" s="31"/>
      <c r="F2246" s="31"/>
      <c r="G2246" s="31"/>
    </row>
    <row r="2247" spans="1:7" ht="15.75" customHeight="1">
      <c r="A2247" s="26" t="s">
        <v>9119</v>
      </c>
      <c r="B2247" s="17"/>
      <c r="C2247" s="71"/>
      <c r="D2247" s="31"/>
      <c r="E2247" s="31"/>
      <c r="F2247" s="31"/>
      <c r="G2247" s="31"/>
    </row>
    <row r="2248" spans="1:7" ht="15.75" customHeight="1">
      <c r="A2248" s="26" t="s">
        <v>9121</v>
      </c>
      <c r="B2248" s="17"/>
      <c r="C2248" s="71"/>
      <c r="D2248" s="31"/>
      <c r="E2248" s="31"/>
      <c r="F2248" s="31"/>
      <c r="G2248" s="31"/>
    </row>
    <row r="2249" spans="1:7" ht="15.75" customHeight="1">
      <c r="A2249" s="26" t="s">
        <v>9123</v>
      </c>
      <c r="B2249" s="17"/>
      <c r="C2249" s="71"/>
      <c r="D2249" s="31"/>
      <c r="E2249" s="31"/>
      <c r="F2249" s="31"/>
      <c r="G2249" s="31"/>
    </row>
    <row r="2250" spans="1:7" ht="15.75" customHeight="1">
      <c r="A2250" s="26" t="s">
        <v>9125</v>
      </c>
      <c r="B2250" s="17"/>
      <c r="C2250" s="71"/>
      <c r="D2250" s="31"/>
      <c r="E2250" s="31"/>
      <c r="F2250" s="31"/>
      <c r="G2250" s="31"/>
    </row>
    <row r="2251" spans="1:7" ht="15.75" customHeight="1">
      <c r="A2251" s="26" t="s">
        <v>9128</v>
      </c>
      <c r="B2251" s="17"/>
      <c r="C2251" s="71"/>
      <c r="D2251" s="31"/>
      <c r="E2251" s="31"/>
      <c r="F2251" s="31"/>
      <c r="G2251" s="31"/>
    </row>
    <row r="2252" spans="1:7" ht="15.75" customHeight="1">
      <c r="A2252" s="26" t="s">
        <v>9131</v>
      </c>
      <c r="B2252" s="17"/>
      <c r="C2252" s="71"/>
      <c r="D2252" s="31"/>
      <c r="E2252" s="31"/>
      <c r="F2252" s="31"/>
      <c r="G2252" s="31"/>
    </row>
    <row r="2253" spans="1:7" ht="15.75" customHeight="1">
      <c r="A2253" s="26" t="s">
        <v>9133</v>
      </c>
      <c r="B2253" s="13"/>
      <c r="C2253" s="71"/>
      <c r="D2253" s="31"/>
      <c r="E2253" s="31"/>
      <c r="F2253" s="31"/>
      <c r="G2253" s="31"/>
    </row>
    <row r="2254" spans="1:7" ht="15.75" customHeight="1">
      <c r="A2254" s="26" t="s">
        <v>9135</v>
      </c>
      <c r="B2254" s="13"/>
      <c r="C2254" s="71"/>
      <c r="D2254" s="31"/>
      <c r="E2254" s="31"/>
      <c r="F2254" s="31"/>
      <c r="G2254" s="31"/>
    </row>
    <row r="2255" spans="1:7" ht="15.75" customHeight="1">
      <c r="A2255" s="26" t="s">
        <v>9138</v>
      </c>
      <c r="B2255" s="13"/>
      <c r="C2255" s="71"/>
      <c r="D2255" s="31"/>
      <c r="E2255" s="31"/>
      <c r="F2255" s="31"/>
      <c r="G2255" s="31"/>
    </row>
    <row r="2256" spans="1:7" ht="15.75" customHeight="1">
      <c r="A2256" s="26" t="s">
        <v>9140</v>
      </c>
      <c r="B2256" s="13"/>
      <c r="C2256" s="71"/>
      <c r="D2256" s="31"/>
      <c r="E2256" s="31"/>
      <c r="F2256" s="31"/>
      <c r="G2256" s="31"/>
    </row>
    <row r="2257" spans="1:7" ht="15.75" customHeight="1">
      <c r="A2257" s="26" t="s">
        <v>9142</v>
      </c>
      <c r="B2257" s="17"/>
      <c r="C2257" s="71"/>
      <c r="D2257" s="31"/>
      <c r="E2257" s="31"/>
      <c r="F2257" s="31"/>
      <c r="G2257" s="31"/>
    </row>
    <row r="2258" spans="1:7" ht="15.75" customHeight="1">
      <c r="A2258" s="26" t="s">
        <v>9144</v>
      </c>
      <c r="B2258" s="17"/>
      <c r="C2258" s="71"/>
      <c r="D2258" s="31"/>
      <c r="E2258" s="31"/>
      <c r="F2258" s="31"/>
      <c r="G2258" s="31"/>
    </row>
    <row r="2259" spans="1:7" ht="15.75" customHeight="1">
      <c r="A2259" s="26" t="s">
        <v>9146</v>
      </c>
      <c r="B2259" s="13"/>
      <c r="C2259" s="71"/>
      <c r="D2259" s="31"/>
      <c r="E2259" s="31"/>
      <c r="F2259" s="31"/>
      <c r="G2259" s="31"/>
    </row>
    <row r="2260" spans="1:7" ht="15.75" customHeight="1">
      <c r="A2260" s="26" t="s">
        <v>9149</v>
      </c>
      <c r="B2260" s="71"/>
      <c r="C2260" s="71"/>
      <c r="D2260" s="31"/>
      <c r="E2260" s="31"/>
      <c r="F2260" s="31"/>
      <c r="G2260" s="31"/>
    </row>
    <row r="2261" spans="1:7" ht="15.75" customHeight="1">
      <c r="A2261" s="26" t="s">
        <v>9154</v>
      </c>
      <c r="B2261" s="13"/>
      <c r="C2261" s="71"/>
      <c r="D2261" s="31"/>
      <c r="E2261" s="31"/>
      <c r="F2261" s="31"/>
      <c r="G2261" s="31"/>
    </row>
    <row r="2262" spans="1:7" ht="15.75" customHeight="1">
      <c r="A2262" s="26" t="s">
        <v>9158</v>
      </c>
      <c r="B2262" s="13"/>
      <c r="C2262" s="71"/>
      <c r="D2262" s="31"/>
      <c r="E2262" s="31"/>
      <c r="F2262" s="31"/>
      <c r="G2262" s="31"/>
    </row>
    <row r="2263" spans="1:7" ht="15.75" customHeight="1">
      <c r="A2263" s="26" t="s">
        <v>9161</v>
      </c>
      <c r="B2263" s="13"/>
      <c r="C2263" s="71"/>
      <c r="D2263" s="31"/>
      <c r="E2263" s="31"/>
      <c r="F2263" s="31"/>
      <c r="G2263" s="31"/>
    </row>
    <row r="2264" spans="1:7" ht="15.75" customHeight="1">
      <c r="A2264" s="26" t="s">
        <v>9165</v>
      </c>
      <c r="B2264" s="13"/>
      <c r="C2264" s="71"/>
      <c r="D2264" s="31"/>
      <c r="E2264" s="31"/>
      <c r="F2264" s="31"/>
      <c r="G2264" s="31"/>
    </row>
    <row r="2265" spans="1:7" ht="15.75" customHeight="1">
      <c r="A2265" s="26" t="s">
        <v>9168</v>
      </c>
      <c r="B2265" s="13"/>
      <c r="C2265" s="71"/>
      <c r="D2265" s="31"/>
      <c r="E2265" s="31"/>
      <c r="F2265" s="31"/>
      <c r="G2265" s="31"/>
    </row>
    <row r="2266" spans="1:7" ht="15.75" customHeight="1">
      <c r="A2266" s="26" t="s">
        <v>9172</v>
      </c>
      <c r="B2266" s="40"/>
      <c r="C2266" s="71"/>
      <c r="D2266" s="31"/>
      <c r="E2266" s="31"/>
      <c r="F2266" s="31"/>
      <c r="G2266" s="31"/>
    </row>
    <row r="2267" spans="1:7" ht="15.75" customHeight="1">
      <c r="A2267" s="26" t="s">
        <v>9177</v>
      </c>
      <c r="B2267" s="17"/>
      <c r="C2267" s="71"/>
      <c r="D2267" s="31"/>
      <c r="E2267" s="31"/>
      <c r="F2267" s="31"/>
      <c r="G2267" s="31"/>
    </row>
    <row r="2268" spans="1:7" ht="15.75" customHeight="1">
      <c r="A2268" s="26" t="s">
        <v>9182</v>
      </c>
      <c r="B2268" s="13"/>
      <c r="C2268" s="71"/>
      <c r="D2268" s="31"/>
      <c r="E2268" s="31"/>
      <c r="F2268" s="31"/>
      <c r="G2268" s="31"/>
    </row>
    <row r="2269" spans="1:7" ht="15.75" customHeight="1">
      <c r="A2269" s="26" t="s">
        <v>9185</v>
      </c>
      <c r="B2269" s="13"/>
      <c r="C2269" s="71"/>
      <c r="D2269" s="31"/>
      <c r="E2269" s="31"/>
      <c r="F2269" s="31"/>
      <c r="G2269" s="31"/>
    </row>
    <row r="2270" spans="1:7" ht="15.75" customHeight="1">
      <c r="A2270" s="26" t="s">
        <v>9188</v>
      </c>
      <c r="B2270" s="13"/>
      <c r="C2270" s="71"/>
      <c r="D2270" s="31"/>
      <c r="E2270" s="31"/>
      <c r="F2270" s="31"/>
      <c r="G2270" s="31"/>
    </row>
    <row r="2271" spans="1:7" ht="15.75" customHeight="1">
      <c r="A2271" s="26" t="s">
        <v>9191</v>
      </c>
      <c r="B2271" s="17"/>
      <c r="C2271" s="71"/>
      <c r="D2271" s="31"/>
      <c r="E2271" s="31"/>
      <c r="F2271" s="31"/>
      <c r="G2271" s="31"/>
    </row>
    <row r="2272" spans="1:7" ht="15.75" customHeight="1">
      <c r="A2272" s="26" t="s">
        <v>9196</v>
      </c>
      <c r="B2272" s="17"/>
      <c r="C2272" s="71"/>
      <c r="D2272" s="31"/>
      <c r="E2272" s="31"/>
      <c r="F2272" s="31"/>
      <c r="G2272" s="31"/>
    </row>
    <row r="2273" spans="1:7" ht="15.75" customHeight="1">
      <c r="A2273" s="26" t="s">
        <v>9200</v>
      </c>
      <c r="B2273" s="13"/>
      <c r="C2273" s="71"/>
      <c r="D2273" s="31"/>
      <c r="E2273" s="31"/>
      <c r="F2273" s="31"/>
      <c r="G2273" s="31"/>
    </row>
    <row r="2274" spans="1:7" ht="15.75" customHeight="1">
      <c r="A2274" s="26" t="s">
        <v>9203</v>
      </c>
      <c r="B2274" s="13"/>
      <c r="C2274" s="71"/>
      <c r="D2274" s="31"/>
      <c r="E2274" s="31"/>
      <c r="F2274" s="31"/>
      <c r="G2274" s="31"/>
    </row>
    <row r="2275" spans="1:7" ht="15.75" customHeight="1">
      <c r="A2275" s="26" t="s">
        <v>9206</v>
      </c>
      <c r="B2275" s="13"/>
      <c r="C2275" s="71"/>
      <c r="D2275" s="31"/>
      <c r="E2275" s="31"/>
      <c r="F2275" s="31"/>
      <c r="G2275" s="31"/>
    </row>
    <row r="2276" spans="1:7" ht="15.75" customHeight="1">
      <c r="A2276" s="26" t="s">
        <v>9208</v>
      </c>
      <c r="B2276" s="13"/>
      <c r="C2276" s="71"/>
      <c r="D2276" s="31"/>
      <c r="E2276" s="31"/>
      <c r="F2276" s="31"/>
      <c r="G2276" s="31"/>
    </row>
    <row r="2277" spans="1:7" ht="15.75" customHeight="1">
      <c r="A2277" s="26" t="s">
        <v>9212</v>
      </c>
      <c r="B2277" s="13"/>
      <c r="C2277" s="71"/>
      <c r="D2277" s="31"/>
      <c r="E2277" s="31"/>
      <c r="F2277" s="31"/>
      <c r="G2277" s="31"/>
    </row>
    <row r="2278" spans="1:7" ht="15.75" customHeight="1">
      <c r="A2278" s="26" t="s">
        <v>9216</v>
      </c>
      <c r="B2278" s="13"/>
      <c r="C2278" s="71"/>
      <c r="D2278" s="31"/>
      <c r="E2278" s="31"/>
      <c r="F2278" s="31"/>
      <c r="G2278" s="31"/>
    </row>
    <row r="2279" spans="1:7" ht="15.75" customHeight="1">
      <c r="A2279" s="26" t="s">
        <v>9220</v>
      </c>
      <c r="B2279" s="13"/>
      <c r="C2279" s="71"/>
      <c r="D2279" s="31"/>
      <c r="E2279" s="31"/>
      <c r="F2279" s="31"/>
      <c r="G2279" s="31"/>
    </row>
    <row r="2280" spans="1:7" ht="15.75" customHeight="1">
      <c r="A2280" s="26" t="s">
        <v>9224</v>
      </c>
      <c r="B2280" s="13"/>
      <c r="C2280" s="71"/>
      <c r="D2280" s="31"/>
      <c r="E2280" s="31"/>
      <c r="F2280" s="31"/>
      <c r="G2280" s="31"/>
    </row>
    <row r="2281" spans="1:7" ht="15.75" customHeight="1">
      <c r="A2281" s="26" t="s">
        <v>9228</v>
      </c>
      <c r="B2281" s="13"/>
      <c r="C2281" s="71"/>
      <c r="D2281" s="31"/>
      <c r="E2281" s="31"/>
      <c r="F2281" s="31"/>
      <c r="G2281" s="31"/>
    </row>
    <row r="2282" spans="1:7" ht="15.75" customHeight="1">
      <c r="A2282" s="26" t="s">
        <v>9230</v>
      </c>
      <c r="B2282" s="13"/>
      <c r="C2282" s="71"/>
      <c r="D2282" s="31"/>
      <c r="E2282" s="31"/>
      <c r="F2282" s="31"/>
      <c r="G2282" s="31"/>
    </row>
    <row r="2283" spans="1:7" ht="15.75" customHeight="1">
      <c r="A2283" s="26" t="s">
        <v>9232</v>
      </c>
      <c r="B2283" s="13"/>
      <c r="C2283" s="71"/>
      <c r="D2283" s="31"/>
      <c r="E2283" s="31"/>
      <c r="F2283" s="31"/>
      <c r="G2283" s="31"/>
    </row>
    <row r="2284" spans="1:7" ht="15.75" customHeight="1">
      <c r="A2284" s="26" t="s">
        <v>9234</v>
      </c>
      <c r="B2284" s="2502" t="s">
        <v>9514</v>
      </c>
      <c r="C2284" s="71"/>
      <c r="D2284" s="31"/>
      <c r="E2284" s="31"/>
      <c r="F2284" s="31"/>
      <c r="G2284" s="31"/>
    </row>
    <row r="2285" spans="1:7" ht="15.75" customHeight="1">
      <c r="A2285" s="26" t="s">
        <v>9237</v>
      </c>
      <c r="B2285" s="71"/>
      <c r="C2285" s="71"/>
      <c r="D2285" s="31"/>
      <c r="E2285" s="31"/>
      <c r="F2285" s="31"/>
      <c r="G2285" s="31"/>
    </row>
    <row r="2286" spans="1:7" ht="15.75" customHeight="1">
      <c r="A2286" s="26" t="s">
        <v>9239</v>
      </c>
      <c r="B2286" s="71"/>
      <c r="C2286" s="71"/>
      <c r="D2286" s="31"/>
      <c r="E2286" s="31"/>
      <c r="F2286" s="31"/>
      <c r="G2286" s="31"/>
    </row>
    <row r="2287" spans="1:7" ht="15.75" customHeight="1">
      <c r="A2287" s="26" t="s">
        <v>9241</v>
      </c>
      <c r="B2287" s="71"/>
      <c r="C2287" s="71"/>
      <c r="D2287" s="31"/>
      <c r="E2287" s="31"/>
      <c r="F2287" s="31"/>
      <c r="G2287" s="31"/>
    </row>
    <row r="2288" spans="1:7" ht="15.75" customHeight="1">
      <c r="A2288" s="26" t="s">
        <v>9245</v>
      </c>
      <c r="B2288" s="71"/>
      <c r="C2288" s="71"/>
      <c r="D2288" s="31"/>
      <c r="E2288" s="31"/>
      <c r="F2288" s="31"/>
      <c r="G2288" s="31"/>
    </row>
    <row r="2289" spans="1:7" ht="15.75" customHeight="1">
      <c r="A2289" s="26" t="s">
        <v>9249</v>
      </c>
      <c r="B2289" s="71"/>
      <c r="C2289" s="71"/>
      <c r="D2289" s="31"/>
      <c r="E2289" s="31"/>
      <c r="F2289" s="31"/>
      <c r="G2289" s="31"/>
    </row>
    <row r="2290" spans="1:7" ht="15.75" customHeight="1">
      <c r="A2290" s="26" t="s">
        <v>9253</v>
      </c>
      <c r="B2290" s="71"/>
      <c r="C2290" s="71"/>
      <c r="D2290" s="31"/>
      <c r="E2290" s="31"/>
      <c r="F2290" s="31"/>
      <c r="G2290" s="31"/>
    </row>
    <row r="2291" spans="1:7" ht="15.75" customHeight="1">
      <c r="A2291" s="26" t="s">
        <v>9257</v>
      </c>
      <c r="B2291" s="71"/>
      <c r="C2291" s="71"/>
      <c r="D2291" s="31"/>
      <c r="E2291" s="31"/>
      <c r="F2291" s="31"/>
      <c r="G2291" s="31"/>
    </row>
    <row r="2292" spans="1:7" ht="15.75" customHeight="1">
      <c r="A2292" s="26" t="s">
        <v>9260</v>
      </c>
      <c r="B2292" s="71"/>
      <c r="C2292" s="71"/>
      <c r="D2292" s="31"/>
      <c r="E2292" s="31"/>
      <c r="F2292" s="31"/>
      <c r="G2292" s="31"/>
    </row>
    <row r="2293" spans="1:7" ht="15.75" customHeight="1">
      <c r="A2293" s="26" t="s">
        <v>9264</v>
      </c>
      <c r="B2293" s="71"/>
      <c r="C2293" s="71"/>
      <c r="D2293" s="31"/>
      <c r="E2293" s="31"/>
      <c r="F2293" s="31"/>
      <c r="G2293" s="31"/>
    </row>
    <row r="2294" spans="1:7" ht="15.75" customHeight="1">
      <c r="A2294" s="26" t="s">
        <v>9267</v>
      </c>
      <c r="B2294" s="71"/>
      <c r="C2294" s="71"/>
      <c r="D2294" s="31"/>
      <c r="E2294" s="31"/>
      <c r="F2294" s="31"/>
      <c r="G2294" s="31"/>
    </row>
    <row r="2295" spans="1:7" ht="15.75" customHeight="1">
      <c r="A2295" s="26" t="s">
        <v>9270</v>
      </c>
      <c r="B2295" s="71"/>
      <c r="C2295" s="71"/>
      <c r="D2295" s="31"/>
      <c r="E2295" s="31"/>
      <c r="F2295" s="31"/>
      <c r="G2295" s="31"/>
    </row>
    <row r="2296" spans="1:7" ht="15.75" customHeight="1">
      <c r="A2296" s="26" t="s">
        <v>9273</v>
      </c>
      <c r="B2296" s="71"/>
      <c r="C2296" s="71"/>
      <c r="D2296" s="31"/>
      <c r="E2296" s="31"/>
      <c r="F2296" s="31"/>
      <c r="G2296" s="31"/>
    </row>
    <row r="2297" spans="1:7" ht="15.75" customHeight="1">
      <c r="A2297" s="26" t="s">
        <v>9276</v>
      </c>
      <c r="B2297" s="71"/>
      <c r="C2297" s="71"/>
      <c r="D2297" s="31"/>
      <c r="E2297" s="31"/>
      <c r="F2297" s="31"/>
      <c r="G2297" s="31"/>
    </row>
    <row r="2298" spans="1:7" ht="15.75" customHeight="1">
      <c r="A2298" s="26" t="s">
        <v>9278</v>
      </c>
      <c r="B2298" s="71"/>
      <c r="C2298" s="71"/>
      <c r="D2298" s="31"/>
      <c r="E2298" s="31"/>
      <c r="F2298" s="31"/>
      <c r="G2298" s="31"/>
    </row>
    <row r="2299" spans="1:7" ht="15.75" customHeight="1">
      <c r="A2299" s="26" t="s">
        <v>9281</v>
      </c>
      <c r="B2299" s="71"/>
      <c r="C2299" s="71"/>
      <c r="D2299" s="31"/>
      <c r="E2299" s="31"/>
      <c r="F2299" s="31"/>
      <c r="G2299" s="31"/>
    </row>
    <row r="2300" spans="1:7" ht="15.75" customHeight="1">
      <c r="A2300" s="26" t="s">
        <v>9283</v>
      </c>
      <c r="B2300" s="71"/>
      <c r="C2300" s="71"/>
      <c r="D2300" s="31"/>
      <c r="E2300" s="31"/>
      <c r="F2300" s="31"/>
      <c r="G2300" s="31"/>
    </row>
    <row r="2301" spans="1:7" ht="15.75" customHeight="1">
      <c r="A2301" s="26" t="s">
        <v>9285</v>
      </c>
      <c r="B2301" s="71"/>
      <c r="C2301" s="71"/>
      <c r="D2301" s="31"/>
      <c r="E2301" s="31"/>
      <c r="F2301" s="31"/>
      <c r="G2301" s="31"/>
    </row>
    <row r="2302" spans="1:7" ht="15.75" customHeight="1">
      <c r="A2302" s="26" t="s">
        <v>9287</v>
      </c>
      <c r="B2302" s="71"/>
      <c r="C2302" s="71"/>
      <c r="D2302" s="31"/>
      <c r="E2302" s="31"/>
      <c r="F2302" s="31"/>
      <c r="G2302" s="31"/>
    </row>
    <row r="2303" spans="1:7" ht="15.75" customHeight="1">
      <c r="A2303" s="26" t="s">
        <v>9289</v>
      </c>
      <c r="B2303" s="71"/>
      <c r="C2303" s="71"/>
      <c r="D2303" s="31"/>
      <c r="E2303" s="31"/>
      <c r="F2303" s="31"/>
      <c r="G2303" s="31"/>
    </row>
    <row r="2304" spans="1:7" ht="15.75" customHeight="1">
      <c r="A2304" s="26" t="s">
        <v>9291</v>
      </c>
      <c r="B2304" s="71"/>
      <c r="C2304" s="71"/>
      <c r="D2304" s="31"/>
      <c r="E2304" s="31"/>
      <c r="F2304" s="31"/>
      <c r="G2304" s="31"/>
    </row>
    <row r="2305" spans="1:7" ht="15.75" customHeight="1">
      <c r="A2305" s="26" t="s">
        <v>9293</v>
      </c>
      <c r="B2305" s="71"/>
      <c r="C2305" s="71"/>
      <c r="D2305" s="31"/>
      <c r="E2305" s="31"/>
      <c r="F2305" s="31"/>
      <c r="G2305" s="31"/>
    </row>
    <row r="2306" spans="1:7" ht="15.75" customHeight="1">
      <c r="A2306" s="26" t="s">
        <v>9295</v>
      </c>
      <c r="B2306" s="71"/>
      <c r="C2306" s="71"/>
      <c r="D2306" s="31"/>
      <c r="E2306" s="31"/>
      <c r="F2306" s="31"/>
      <c r="G2306" s="31"/>
    </row>
    <row r="2307" spans="1:7" ht="15.75" customHeight="1">
      <c r="A2307" s="26" t="s">
        <v>9297</v>
      </c>
      <c r="B2307" s="71"/>
      <c r="C2307" s="71"/>
      <c r="D2307" s="31"/>
      <c r="E2307" s="31"/>
      <c r="F2307" s="31"/>
      <c r="G2307" s="31"/>
    </row>
    <row r="2308" spans="1:7" ht="15.75" customHeight="1">
      <c r="A2308" s="26" t="s">
        <v>9300</v>
      </c>
      <c r="B2308" s="13"/>
      <c r="C2308" s="71"/>
      <c r="D2308" s="31"/>
      <c r="E2308" s="31"/>
      <c r="F2308" s="31"/>
      <c r="G2308" s="31"/>
    </row>
    <row r="2309" spans="1:7" ht="15.75" customHeight="1">
      <c r="A2309" s="26" t="s">
        <v>9304</v>
      </c>
      <c r="B2309" s="13"/>
      <c r="C2309" s="71"/>
      <c r="D2309" s="31"/>
      <c r="E2309" s="31"/>
      <c r="F2309" s="31"/>
      <c r="G2309" s="31"/>
    </row>
    <row r="2310" spans="1:7" ht="15.75" customHeight="1">
      <c r="A2310" s="26" t="s">
        <v>9307</v>
      </c>
      <c r="B2310" s="13"/>
      <c r="C2310" s="71"/>
      <c r="D2310" s="31"/>
      <c r="E2310" s="31"/>
      <c r="F2310" s="31"/>
      <c r="G2310" s="31"/>
    </row>
    <row r="2311" spans="1:7" ht="15.75" customHeight="1">
      <c r="A2311" s="26" t="s">
        <v>9310</v>
      </c>
      <c r="B2311" s="2491" t="s">
        <v>9511</v>
      </c>
      <c r="C2311" s="71"/>
      <c r="D2311" s="31"/>
      <c r="E2311" s="31"/>
      <c r="F2311" s="31"/>
      <c r="G2311" s="31"/>
    </row>
    <row r="2312" spans="1:7" ht="15.75" customHeight="1">
      <c r="A2312" s="26" t="s">
        <v>9312</v>
      </c>
      <c r="B2312" s="2490" t="s">
        <v>9511</v>
      </c>
      <c r="C2312" s="71"/>
      <c r="D2312" s="31"/>
      <c r="E2312" s="31"/>
      <c r="F2312" s="31"/>
      <c r="G2312" s="31"/>
    </row>
    <row r="2313" spans="1:7" ht="15.75" customHeight="1">
      <c r="A2313" s="26" t="s">
        <v>9315</v>
      </c>
      <c r="B2313" s="2492" t="s">
        <v>4639</v>
      </c>
      <c r="C2313" s="71"/>
      <c r="D2313" s="31"/>
      <c r="E2313" s="31"/>
      <c r="F2313" s="31"/>
      <c r="G2313" s="31"/>
    </row>
    <row r="2314" spans="1:7" ht="15.75" customHeight="1">
      <c r="A2314" s="26" t="s">
        <v>9318</v>
      </c>
      <c r="B2314" s="1114" t="s">
        <v>9511</v>
      </c>
      <c r="C2314" s="71"/>
      <c r="D2314" s="31"/>
      <c r="E2314" s="31"/>
      <c r="F2314" s="31"/>
      <c r="G2314" s="31"/>
    </row>
    <row r="2315" spans="1:7" ht="15.75" customHeight="1">
      <c r="A2315" s="26" t="s">
        <v>9320</v>
      </c>
      <c r="B2315" s="1115" t="s">
        <v>9511</v>
      </c>
      <c r="C2315" s="71"/>
      <c r="D2315" s="31"/>
      <c r="E2315" s="31"/>
      <c r="F2315" s="31"/>
      <c r="G2315" s="31"/>
    </row>
    <row r="2316" spans="1:7" ht="15.75" customHeight="1">
      <c r="A2316" s="26" t="s">
        <v>9323</v>
      </c>
      <c r="B2316" s="1117" t="s">
        <v>9511</v>
      </c>
      <c r="C2316" s="71"/>
      <c r="D2316" s="31"/>
      <c r="E2316" s="31"/>
      <c r="F2316" s="31"/>
      <c r="G2316" s="31"/>
    </row>
    <row r="2317" spans="1:7" ht="15.75" customHeight="1">
      <c r="A2317" s="26" t="s">
        <v>9326</v>
      </c>
      <c r="B2317" s="2472" t="s">
        <v>9511</v>
      </c>
      <c r="C2317" s="71"/>
      <c r="D2317" s="31"/>
      <c r="E2317" s="31"/>
      <c r="F2317" s="31"/>
      <c r="G2317" s="31"/>
    </row>
    <row r="2318" spans="1:7" ht="15.75" customHeight="1">
      <c r="A2318" s="26" t="s">
        <v>9329</v>
      </c>
      <c r="B2318" s="2479" t="s">
        <v>9511</v>
      </c>
      <c r="C2318" s="71"/>
      <c r="D2318" s="31"/>
      <c r="E2318" s="31"/>
      <c r="F2318" s="31"/>
      <c r="G2318" s="31"/>
    </row>
    <row r="2319" spans="1:7" ht="15.75" customHeight="1">
      <c r="A2319" s="26" t="s">
        <v>9332</v>
      </c>
      <c r="B2319" s="2498" t="s">
        <v>4639</v>
      </c>
      <c r="C2319" s="71"/>
      <c r="D2319" s="31"/>
      <c r="E2319" s="31"/>
      <c r="F2319" s="31"/>
      <c r="G2319" s="31"/>
    </row>
    <row r="2320" spans="1:7" ht="15.75" customHeight="1">
      <c r="A2320" s="26" t="s">
        <v>9335</v>
      </c>
      <c r="B2320" s="2474" t="s">
        <v>9511</v>
      </c>
      <c r="C2320" s="71"/>
      <c r="D2320" s="31"/>
      <c r="E2320" s="31"/>
      <c r="F2320" s="31"/>
      <c r="G2320" s="31"/>
    </row>
    <row r="2321" spans="1:7" ht="15.75" customHeight="1">
      <c r="A2321" s="26" t="s">
        <v>9337</v>
      </c>
      <c r="B2321" s="2501" t="s">
        <v>9511</v>
      </c>
      <c r="C2321" s="71"/>
      <c r="D2321" s="31"/>
      <c r="E2321" s="31"/>
      <c r="F2321" s="31"/>
      <c r="G2321" s="31"/>
    </row>
    <row r="2322" spans="1:7" ht="15.75" customHeight="1">
      <c r="A2322" s="26" t="s">
        <v>9340</v>
      </c>
      <c r="B2322" s="2475" t="s">
        <v>4639</v>
      </c>
      <c r="C2322" s="71"/>
      <c r="D2322" s="31"/>
      <c r="E2322" s="31"/>
      <c r="F2322" s="31"/>
      <c r="G2322" s="31"/>
    </row>
    <row r="2323" spans="1:7" ht="15.75" customHeight="1">
      <c r="A2323" s="26" t="s">
        <v>9343</v>
      </c>
      <c r="B2323" s="2495" t="s">
        <v>9511</v>
      </c>
      <c r="C2323" s="71"/>
      <c r="D2323" s="31"/>
      <c r="E2323" s="31"/>
      <c r="F2323" s="31"/>
      <c r="G2323" s="31"/>
    </row>
    <row r="2324" spans="1:7" ht="15.75" customHeight="1">
      <c r="A2324" s="26" t="s">
        <v>9346</v>
      </c>
      <c r="B2324" s="2499" t="s">
        <v>9511</v>
      </c>
      <c r="C2324" s="71"/>
      <c r="D2324" s="31"/>
      <c r="E2324" s="31"/>
      <c r="F2324" s="31"/>
      <c r="G2324" s="31"/>
    </row>
    <row r="2325" spans="1:7" ht="15.75" customHeight="1">
      <c r="A2325" s="26" t="s">
        <v>9349</v>
      </c>
      <c r="B2325" s="2496" t="s">
        <v>4639</v>
      </c>
      <c r="C2325" s="71"/>
      <c r="D2325" s="31"/>
      <c r="E2325" s="31"/>
      <c r="F2325" s="31"/>
      <c r="G2325" s="31"/>
    </row>
    <row r="2326" spans="1:7" ht="15.75" customHeight="1">
      <c r="A2326" s="26" t="s">
        <v>9352</v>
      </c>
      <c r="B2326" s="2497" t="s">
        <v>9511</v>
      </c>
      <c r="C2326" s="71"/>
      <c r="D2326" s="31"/>
      <c r="E2326" s="31"/>
      <c r="F2326" s="31"/>
      <c r="G2326" s="31"/>
    </row>
    <row r="2327" spans="1:7" ht="15.75" customHeight="1">
      <c r="A2327" s="26" t="s">
        <v>9354</v>
      </c>
      <c r="B2327" s="2500" t="s">
        <v>4639</v>
      </c>
      <c r="C2327" s="71"/>
      <c r="D2327" s="31"/>
      <c r="E2327" s="31"/>
      <c r="F2327" s="31"/>
      <c r="G2327" s="31"/>
    </row>
    <row r="2328" spans="1:7" ht="15.75" customHeight="1">
      <c r="A2328" s="26" t="s">
        <v>9357</v>
      </c>
      <c r="B2328" s="1122" t="s">
        <v>4639</v>
      </c>
      <c r="C2328" s="71"/>
      <c r="D2328" s="31"/>
      <c r="E2328" s="31"/>
      <c r="F2328" s="31"/>
      <c r="G2328" s="31"/>
    </row>
    <row r="2329" spans="1:7" ht="15.75" customHeight="1">
      <c r="A2329" s="26" t="s">
        <v>9361</v>
      </c>
      <c r="B2329" s="71"/>
      <c r="C2329" s="71"/>
      <c r="D2329" s="31"/>
      <c r="E2329" s="31"/>
      <c r="F2329" s="31"/>
      <c r="G2329" s="31"/>
    </row>
    <row r="2330" spans="1:7" ht="15.75" customHeight="1">
      <c r="A2330" s="26" t="s">
        <v>9366</v>
      </c>
      <c r="B2330" s="71"/>
      <c r="C2330" s="71"/>
      <c r="D2330" s="31"/>
      <c r="E2330" s="31"/>
      <c r="F2330" s="31"/>
      <c r="G2330" s="31"/>
    </row>
    <row r="2331" spans="1:7" ht="15.75" customHeight="1">
      <c r="A2331" s="26" t="s">
        <v>9369</v>
      </c>
      <c r="B2331" s="71"/>
      <c r="C2331" s="71"/>
      <c r="D2331" s="31"/>
      <c r="E2331" s="31"/>
      <c r="F2331" s="31"/>
      <c r="G2331" s="31"/>
    </row>
    <row r="2332" spans="1:7" ht="15.75" customHeight="1">
      <c r="A2332" s="26" t="s">
        <v>9372</v>
      </c>
      <c r="B2332" s="71"/>
      <c r="C2332" s="71"/>
      <c r="D2332" s="31"/>
      <c r="E2332" s="31"/>
      <c r="F2332" s="31"/>
      <c r="G2332" s="31"/>
    </row>
    <row r="2333" spans="1:7" ht="15.75" customHeight="1">
      <c r="A2333" s="26" t="s">
        <v>9375</v>
      </c>
      <c r="B2333" s="71"/>
      <c r="C2333" s="71"/>
      <c r="D2333" s="31"/>
      <c r="E2333" s="31"/>
      <c r="F2333" s="31"/>
      <c r="G2333" s="31"/>
    </row>
    <row r="2334" spans="1:7" ht="15.75" customHeight="1">
      <c r="A2334" s="26" t="s">
        <v>9377</v>
      </c>
      <c r="B2334" s="71"/>
      <c r="C2334" s="71"/>
      <c r="D2334" s="31"/>
      <c r="E2334" s="31"/>
      <c r="F2334" s="31"/>
      <c r="G2334" s="31"/>
    </row>
    <row r="2335" spans="1:7" ht="15.75" customHeight="1">
      <c r="A2335" s="26" t="s">
        <v>9380</v>
      </c>
      <c r="B2335" s="71"/>
      <c r="C2335" s="71"/>
      <c r="D2335" s="31"/>
      <c r="E2335" s="31"/>
      <c r="F2335" s="31"/>
      <c r="G2335" s="31"/>
    </row>
    <row r="2336" spans="1:7" ht="15.75" customHeight="1">
      <c r="A2336" s="26" t="s">
        <v>9382</v>
      </c>
      <c r="B2336" s="71"/>
      <c r="C2336" s="71"/>
      <c r="D2336" s="31"/>
      <c r="E2336" s="31"/>
      <c r="F2336" s="31"/>
      <c r="G2336" s="31"/>
    </row>
    <row r="2337" spans="1:7" ht="15.75" customHeight="1">
      <c r="A2337" s="26" t="s">
        <v>9384</v>
      </c>
      <c r="B2337" s="71"/>
      <c r="C2337" s="71"/>
      <c r="D2337" s="31"/>
      <c r="E2337" s="31"/>
      <c r="F2337" s="31"/>
      <c r="G2337" s="31"/>
    </row>
    <row r="2338" spans="1:7" ht="15.75" customHeight="1">
      <c r="A2338" s="26" t="s">
        <v>9386</v>
      </c>
      <c r="B2338" s="71"/>
      <c r="C2338" s="71"/>
      <c r="D2338" s="31"/>
      <c r="E2338" s="31"/>
      <c r="F2338" s="31"/>
      <c r="G2338" s="31"/>
    </row>
    <row r="2339" spans="1:7" ht="15.75" customHeight="1">
      <c r="A2339" s="26" t="s">
        <v>9388</v>
      </c>
      <c r="B2339" s="71"/>
      <c r="C2339" s="71"/>
      <c r="D2339" s="31"/>
      <c r="E2339" s="31"/>
      <c r="F2339" s="31"/>
      <c r="G2339" s="31"/>
    </row>
    <row r="2340" spans="1:7" ht="15.75" customHeight="1">
      <c r="A2340" s="26" t="s">
        <v>9390</v>
      </c>
      <c r="B2340" s="71"/>
      <c r="C2340" s="71"/>
      <c r="D2340" s="31"/>
      <c r="E2340" s="31"/>
      <c r="F2340" s="31"/>
      <c r="G2340" s="31"/>
    </row>
    <row r="2341" spans="1:7" ht="15.75" customHeight="1">
      <c r="A2341" s="26" t="s">
        <v>9392</v>
      </c>
      <c r="B2341" s="71"/>
      <c r="C2341" s="71"/>
      <c r="D2341" s="31"/>
      <c r="E2341" s="31"/>
      <c r="F2341" s="31"/>
      <c r="G2341" s="31"/>
    </row>
    <row r="2342" spans="1:7" ht="15.75" customHeight="1">
      <c r="A2342" s="26" t="s">
        <v>9395</v>
      </c>
      <c r="B2342" s="71"/>
      <c r="C2342" s="71"/>
      <c r="D2342" s="31"/>
      <c r="E2342" s="31"/>
      <c r="F2342" s="31"/>
      <c r="G2342" s="31"/>
    </row>
    <row r="2343" spans="1:7" ht="15.75" customHeight="1">
      <c r="A2343" s="26" t="s">
        <v>9397</v>
      </c>
      <c r="B2343" s="71"/>
      <c r="C2343" s="71"/>
      <c r="D2343" s="31"/>
      <c r="E2343" s="31"/>
      <c r="F2343" s="31"/>
      <c r="G2343" s="31"/>
    </row>
    <row r="2344" spans="1:7" ht="15.75" customHeight="1">
      <c r="A2344" s="26" t="s">
        <v>9399</v>
      </c>
      <c r="B2344" s="71"/>
      <c r="C2344" s="71"/>
      <c r="D2344" s="31"/>
      <c r="E2344" s="31"/>
      <c r="F2344" s="31"/>
      <c r="G2344" s="31"/>
    </row>
    <row r="2345" spans="1:7" ht="15.75" customHeight="1">
      <c r="A2345" s="26" t="s">
        <v>9401</v>
      </c>
      <c r="B2345" s="71"/>
      <c r="C2345" s="71"/>
      <c r="D2345" s="31"/>
      <c r="E2345" s="31"/>
      <c r="F2345" s="31"/>
      <c r="G2345" s="31"/>
    </row>
    <row r="2346" spans="1:7" ht="15.75" customHeight="1">
      <c r="A2346" s="26" t="s">
        <v>9404</v>
      </c>
      <c r="B2346" s="71"/>
      <c r="C2346" s="71"/>
      <c r="D2346" s="31"/>
      <c r="E2346" s="31"/>
      <c r="F2346" s="31"/>
      <c r="G2346" s="31"/>
    </row>
    <row r="2347" spans="1:7" ht="15.75" customHeight="1">
      <c r="A2347" s="26" t="s">
        <v>9406</v>
      </c>
      <c r="B2347" s="40"/>
      <c r="C2347" s="71"/>
      <c r="D2347" s="31"/>
      <c r="E2347" s="31"/>
      <c r="F2347" s="31"/>
      <c r="G2347" s="31"/>
    </row>
    <row r="2348" spans="1:7" ht="15.75" customHeight="1">
      <c r="A2348" s="26" t="s">
        <v>9408</v>
      </c>
      <c r="B2348" s="17"/>
      <c r="C2348" s="71"/>
      <c r="D2348" s="31"/>
      <c r="E2348" s="31"/>
      <c r="F2348" s="31"/>
      <c r="G2348" s="31"/>
    </row>
    <row r="2349" spans="1:7" ht="15.75" customHeight="1">
      <c r="A2349" s="26" t="s">
        <v>9413</v>
      </c>
      <c r="B2349" s="71"/>
      <c r="C2349" s="71"/>
      <c r="D2349" s="31"/>
      <c r="E2349" s="31"/>
      <c r="F2349" s="31"/>
      <c r="G2349" s="31"/>
    </row>
    <row r="2350" spans="1:7" ht="15.75" customHeight="1">
      <c r="A2350" s="26" t="s">
        <v>9417</v>
      </c>
      <c r="B2350" s="13"/>
      <c r="C2350" s="71"/>
      <c r="D2350" s="31"/>
      <c r="E2350" s="31"/>
      <c r="F2350" s="31"/>
      <c r="G2350" s="31"/>
    </row>
    <row r="2351" spans="1:7" ht="15.75" customHeight="1">
      <c r="A2351" s="26" t="s">
        <v>9421</v>
      </c>
      <c r="B2351" s="71"/>
      <c r="C2351" s="71"/>
      <c r="D2351" s="31"/>
      <c r="E2351" s="31"/>
      <c r="F2351" s="31"/>
      <c r="G2351" s="31"/>
    </row>
    <row r="2352" spans="1:7" ht="15.75" customHeight="1">
      <c r="A2352" s="26" t="s">
        <v>9424</v>
      </c>
      <c r="B2352" s="13"/>
      <c r="C2352" s="71"/>
      <c r="D2352" s="31"/>
      <c r="E2352" s="31"/>
      <c r="F2352" s="31"/>
      <c r="G2352" s="31"/>
    </row>
    <row r="2353" spans="1:7" ht="15.75" customHeight="1">
      <c r="A2353" s="26" t="s">
        <v>9427</v>
      </c>
      <c r="B2353" s="13"/>
      <c r="C2353" s="71"/>
      <c r="D2353" s="31"/>
      <c r="E2353" s="31"/>
      <c r="F2353" s="31"/>
      <c r="G2353" s="31"/>
    </row>
    <row r="2354" spans="1:7" ht="15.75" customHeight="1">
      <c r="A2354" s="26" t="s">
        <v>9430</v>
      </c>
      <c r="B2354" s="13"/>
      <c r="C2354" s="71"/>
      <c r="D2354" s="31"/>
      <c r="E2354" s="31"/>
      <c r="F2354" s="31"/>
      <c r="G2354" s="31"/>
    </row>
    <row r="2355" spans="1:7" ht="15.75" customHeight="1">
      <c r="A2355" s="26" t="s">
        <v>9433</v>
      </c>
      <c r="B2355" s="13"/>
      <c r="C2355" s="71"/>
      <c r="D2355" s="31"/>
      <c r="E2355" s="31"/>
      <c r="F2355" s="31"/>
      <c r="G2355" s="31"/>
    </row>
    <row r="2356" spans="1:7" ht="15.75" customHeight="1">
      <c r="A2356" s="26" t="s">
        <v>9436</v>
      </c>
      <c r="B2356" s="13"/>
      <c r="C2356" s="71"/>
      <c r="D2356" s="31"/>
      <c r="E2356" s="31"/>
      <c r="F2356" s="31"/>
      <c r="G2356" s="31"/>
    </row>
    <row r="2357" spans="1:7" ht="15.75" customHeight="1">
      <c r="A2357" s="26" t="s">
        <v>9439</v>
      </c>
      <c r="B2357" s="13"/>
      <c r="C2357" s="71"/>
      <c r="D2357" s="31"/>
      <c r="E2357" s="31"/>
      <c r="F2357" s="31"/>
      <c r="G2357" s="31"/>
    </row>
    <row r="2358" spans="1:7" ht="15.75" customHeight="1">
      <c r="A2358" s="26" t="s">
        <v>9441</v>
      </c>
      <c r="B2358" s="71"/>
      <c r="C2358" s="71"/>
      <c r="D2358" s="31"/>
      <c r="E2358" s="31"/>
      <c r="F2358" s="31"/>
      <c r="G2358" s="31"/>
    </row>
    <row r="2359" spans="1:7" ht="15.75" customHeight="1">
      <c r="A2359" s="26" t="s">
        <v>9444</v>
      </c>
      <c r="B2359" s="13"/>
      <c r="C2359" s="71"/>
      <c r="D2359" s="31"/>
      <c r="E2359" s="31"/>
      <c r="F2359" s="31"/>
      <c r="G2359" s="31"/>
    </row>
    <row r="2360" spans="1:7" ht="15.75" customHeight="1">
      <c r="A2360" s="26" t="s">
        <v>9447</v>
      </c>
      <c r="B2360" s="13"/>
      <c r="C2360" s="71"/>
      <c r="D2360" s="31"/>
      <c r="E2360" s="31"/>
      <c r="F2360" s="31"/>
      <c r="G2360" s="31"/>
    </row>
    <row r="2361" spans="1:7" ht="15.75" customHeight="1">
      <c r="A2361" s="26" t="s">
        <v>9449</v>
      </c>
      <c r="B2361" s="13"/>
      <c r="C2361" s="71"/>
      <c r="D2361" s="31"/>
      <c r="E2361" s="31"/>
      <c r="F2361" s="31"/>
      <c r="G2361" s="31"/>
    </row>
    <row r="2362" spans="1:7" ht="15.75" customHeight="1">
      <c r="A2362" s="26" t="s">
        <v>9452</v>
      </c>
      <c r="B2362" s="13"/>
      <c r="C2362" s="71"/>
      <c r="D2362" s="31"/>
      <c r="E2362" s="31"/>
      <c r="F2362" s="31"/>
      <c r="G2362" s="31"/>
    </row>
    <row r="2363" spans="1:7" ht="15.75" customHeight="1">
      <c r="A2363" s="26" t="s">
        <v>9456</v>
      </c>
      <c r="B2363" s="13"/>
      <c r="C2363" s="71"/>
      <c r="D2363" s="31"/>
      <c r="E2363" s="31"/>
      <c r="F2363" s="31"/>
      <c r="G2363" s="31"/>
    </row>
    <row r="2364" spans="1:7" ht="15.75" customHeight="1">
      <c r="A2364" s="26" t="s">
        <v>9459</v>
      </c>
      <c r="B2364" s="13"/>
      <c r="C2364" s="71"/>
      <c r="D2364" s="31"/>
      <c r="E2364" s="31"/>
      <c r="F2364" s="31"/>
      <c r="G2364" s="31"/>
    </row>
    <row r="2365" spans="1:7" ht="15.75" customHeight="1">
      <c r="A2365" s="26" t="s">
        <v>9462</v>
      </c>
      <c r="B2365" s="17"/>
      <c r="C2365" s="71"/>
      <c r="D2365" s="31"/>
      <c r="E2365" s="31"/>
      <c r="F2365" s="31"/>
      <c r="G2365" s="31"/>
    </row>
    <row r="2366" spans="1:7" ht="15.75" customHeight="1">
      <c r="A2366" s="26" t="s">
        <v>9467</v>
      </c>
      <c r="B2366" s="17"/>
      <c r="C2366" s="71"/>
      <c r="D2366" s="31"/>
      <c r="E2366" s="31"/>
      <c r="F2366" s="31"/>
      <c r="G2366" s="31"/>
    </row>
    <row r="2367" spans="1:7" ht="15.75" customHeight="1">
      <c r="A2367" s="26" t="s">
        <v>9470</v>
      </c>
      <c r="B2367" s="13"/>
      <c r="C2367" s="71"/>
      <c r="D2367" s="31"/>
      <c r="E2367" s="31"/>
      <c r="F2367" s="31"/>
      <c r="G2367" s="31"/>
    </row>
    <row r="2368" spans="1:7" ht="15.75" customHeight="1">
      <c r="A2368" s="26" t="s">
        <v>9473</v>
      </c>
      <c r="B2368" s="13"/>
      <c r="C2368" s="71"/>
      <c r="D2368" s="31"/>
      <c r="E2368" s="31"/>
      <c r="F2368" s="31"/>
      <c r="G2368" s="31"/>
    </row>
    <row r="2369" spans="1:7" ht="15.75" customHeight="1">
      <c r="A2369" s="26" t="s">
        <v>9477</v>
      </c>
      <c r="B2369" s="40"/>
      <c r="C2369" s="71"/>
      <c r="D2369" s="31"/>
      <c r="E2369" s="31"/>
      <c r="F2369" s="31"/>
      <c r="G2369" s="31"/>
    </row>
    <row r="2370" spans="1:7" ht="15.75" customHeight="1">
      <c r="A2370" s="26" t="s">
        <v>9480</v>
      </c>
      <c r="B2370" s="40"/>
      <c r="C2370" s="71"/>
      <c r="D2370" s="31"/>
      <c r="E2370" s="31"/>
      <c r="F2370" s="31"/>
      <c r="G2370" s="31"/>
    </row>
    <row r="2371" spans="1:7" ht="15.75" customHeight="1">
      <c r="A2371" s="26" t="s">
        <v>9485</v>
      </c>
      <c r="B2371" s="13"/>
      <c r="C2371" s="71"/>
      <c r="D2371" s="31"/>
      <c r="E2371" s="31"/>
      <c r="F2371" s="31"/>
      <c r="G2371" s="31"/>
    </row>
    <row r="2372" spans="1:7" ht="15.75" customHeight="1">
      <c r="A2372" s="26" t="s">
        <v>9490</v>
      </c>
      <c r="B2372" s="17"/>
      <c r="C2372" s="71"/>
      <c r="D2372" s="31"/>
      <c r="E2372" s="31"/>
      <c r="F2372" s="31"/>
      <c r="G2372" s="31"/>
    </row>
    <row r="2373" spans="1:7" ht="15.75" customHeight="1">
      <c r="A2373" s="26" t="s">
        <v>9493</v>
      </c>
      <c r="B2373" s="17"/>
      <c r="C2373" s="71"/>
      <c r="D2373" s="31"/>
      <c r="E2373" s="31"/>
      <c r="F2373" s="31"/>
      <c r="G2373" s="31"/>
    </row>
    <row r="2374" spans="1:7" ht="15.75" customHeight="1">
      <c r="A2374" s="26" t="s">
        <v>9495</v>
      </c>
      <c r="B2374" s="13"/>
      <c r="C2374" s="71"/>
      <c r="D2374" s="31"/>
      <c r="E2374" s="31"/>
      <c r="F2374" s="31"/>
      <c r="G2374" s="31"/>
    </row>
    <row r="2375" spans="1:7" ht="15.75" customHeight="1">
      <c r="A2375" s="26" t="s">
        <v>9498</v>
      </c>
      <c r="B2375" s="40"/>
      <c r="C2375" s="71"/>
      <c r="D2375" s="31"/>
      <c r="E2375" s="31"/>
      <c r="F2375" s="31"/>
      <c r="G2375" s="31"/>
    </row>
    <row r="2376" spans="1:7" ht="15.75" customHeight="1">
      <c r="A2376" s="26" t="s">
        <v>9500</v>
      </c>
      <c r="B2376" s="40"/>
      <c r="C2376" s="71"/>
      <c r="D2376" s="31"/>
      <c r="E2376" s="31"/>
      <c r="F2376" s="31"/>
      <c r="G2376" s="31"/>
    </row>
    <row r="2377" spans="1:7" ht="15.75" customHeight="1">
      <c r="A2377" s="26" t="s">
        <v>9504</v>
      </c>
      <c r="B2377" s="17"/>
      <c r="C2377" s="71"/>
      <c r="D2377" s="31"/>
      <c r="E2377" s="31"/>
      <c r="F2377" s="31"/>
      <c r="G2377" s="31"/>
    </row>
    <row r="2378" spans="1:7" ht="15.75" customHeight="1">
      <c r="A2378" s="26" t="s">
        <v>9508</v>
      </c>
      <c r="B2378" s="116"/>
      <c r="C2378" s="71"/>
      <c r="D2378" s="31"/>
      <c r="E2378" s="31"/>
      <c r="F2378" s="31"/>
      <c r="G2378" s="31"/>
    </row>
    <row r="2379" spans="1:7" ht="15.75" customHeight="1">
      <c r="A2379" s="10"/>
      <c r="B2379" s="283"/>
      <c r="C2379" s="37"/>
      <c r="D2379" s="3"/>
      <c r="E2379" s="3"/>
      <c r="F2379" s="3"/>
      <c r="G2379" s="3"/>
    </row>
    <row r="2380" spans="1:7" ht="15.75" customHeight="1">
      <c r="A2380" s="10"/>
      <c r="B2380" s="283"/>
      <c r="C2380" s="37"/>
      <c r="D2380" s="3"/>
      <c r="E2380" s="3"/>
      <c r="F2380" s="3"/>
      <c r="G2380" s="3"/>
    </row>
    <row r="2381" spans="1:7" ht="15.75" customHeight="1">
      <c r="A2381" s="10"/>
      <c r="B2381" s="283"/>
      <c r="C2381" s="37"/>
      <c r="D2381" s="3"/>
      <c r="E2381" s="3"/>
      <c r="F2381" s="3"/>
      <c r="G2381" s="3"/>
    </row>
    <row r="2382" spans="1:7" ht="15.75" customHeight="1">
      <c r="A2382" s="10"/>
      <c r="B2382" s="283"/>
      <c r="C2382" s="37"/>
      <c r="D2382" s="3"/>
      <c r="E2382" s="3"/>
      <c r="F2382" s="3"/>
      <c r="G2382" s="3"/>
    </row>
    <row r="2383" spans="1:7" ht="15.75" customHeight="1">
      <c r="A2383" s="10"/>
      <c r="B2383" s="283"/>
      <c r="C2383" s="37"/>
      <c r="D2383" s="3"/>
      <c r="E2383" s="3"/>
      <c r="F2383" s="3"/>
      <c r="G2383" s="3"/>
    </row>
    <row r="2384" spans="1:7" ht="15.75" customHeight="1">
      <c r="A2384" s="10"/>
      <c r="B2384" s="283"/>
      <c r="C2384" s="37"/>
      <c r="D2384" s="3"/>
      <c r="E2384" s="3"/>
      <c r="F2384" s="3"/>
      <c r="G2384" s="3"/>
    </row>
    <row r="2385" spans="1:7" ht="15.75" customHeight="1">
      <c r="A2385" s="10"/>
      <c r="B2385" s="283"/>
      <c r="C2385" s="37"/>
      <c r="D2385" s="3"/>
      <c r="E2385" s="3"/>
      <c r="F2385" s="3"/>
      <c r="G2385" s="3"/>
    </row>
    <row r="2386" spans="1:7" ht="15.75" customHeight="1">
      <c r="A2386" s="10"/>
      <c r="B2386" s="283"/>
      <c r="C2386" s="37"/>
      <c r="D2386" s="3"/>
      <c r="E2386" s="3"/>
      <c r="F2386" s="3"/>
      <c r="G2386" s="3"/>
    </row>
    <row r="2387" spans="1:7" ht="15.75" customHeight="1">
      <c r="A2387" s="10"/>
      <c r="B2387" s="283"/>
      <c r="C2387" s="37"/>
      <c r="D2387" s="3"/>
      <c r="E2387" s="3"/>
      <c r="F2387" s="3"/>
      <c r="G2387" s="3"/>
    </row>
    <row r="2388" spans="1:7" ht="15.75" customHeight="1">
      <c r="A2388" s="10"/>
      <c r="B2388" s="283"/>
      <c r="C2388" s="37"/>
      <c r="D2388" s="3"/>
      <c r="E2388" s="3"/>
      <c r="F2388" s="3"/>
      <c r="G2388" s="3"/>
    </row>
    <row r="2389" spans="1:7" ht="15.75" customHeight="1">
      <c r="A2389" s="10"/>
      <c r="B2389" s="283"/>
      <c r="C2389" s="37"/>
      <c r="D2389" s="3"/>
      <c r="E2389" s="3"/>
      <c r="F2389" s="3"/>
      <c r="G2389" s="3"/>
    </row>
    <row r="2390" spans="1:7" ht="15.75" customHeight="1">
      <c r="A2390" s="10"/>
      <c r="B2390" s="283"/>
      <c r="C2390" s="37"/>
      <c r="D2390" s="3"/>
      <c r="E2390" s="3"/>
      <c r="F2390" s="3"/>
      <c r="G2390" s="3"/>
    </row>
    <row r="2391" spans="1:7" ht="15.75" customHeight="1">
      <c r="A2391" s="10"/>
      <c r="B2391" s="283"/>
      <c r="C2391" s="37"/>
      <c r="D2391" s="3"/>
      <c r="E2391" s="3"/>
      <c r="F2391" s="3"/>
      <c r="G2391" s="3"/>
    </row>
    <row r="2392" spans="1:7" ht="15.75" customHeight="1">
      <c r="A2392" s="10"/>
      <c r="B2392" s="283"/>
      <c r="C2392" s="37"/>
      <c r="D2392" s="3"/>
      <c r="E2392" s="3"/>
      <c r="F2392" s="3"/>
      <c r="G2392" s="3"/>
    </row>
    <row r="2393" spans="1:7" ht="15.75" customHeight="1">
      <c r="A2393" s="10"/>
      <c r="B2393" s="283"/>
      <c r="C2393" s="37"/>
      <c r="D2393" s="3"/>
      <c r="E2393" s="3"/>
      <c r="F2393" s="3"/>
      <c r="G2393" s="3"/>
    </row>
    <row r="2394" spans="1:7" ht="15.75" customHeight="1">
      <c r="A2394" s="10"/>
      <c r="B2394" s="283"/>
      <c r="C2394" s="37"/>
      <c r="D2394" s="3"/>
      <c r="E2394" s="3"/>
      <c r="F2394" s="3"/>
      <c r="G2394" s="3"/>
    </row>
    <row r="2395" spans="1:7" ht="15.75" customHeight="1">
      <c r="A2395" s="10"/>
      <c r="B2395" s="283"/>
      <c r="C2395" s="37"/>
      <c r="D2395" s="3"/>
      <c r="E2395" s="3"/>
      <c r="F2395" s="3"/>
      <c r="G2395" s="3"/>
    </row>
    <row r="2396" spans="1:7" ht="15.75" customHeight="1">
      <c r="A2396" s="10"/>
      <c r="B2396" s="283"/>
      <c r="C2396" s="37"/>
      <c r="D2396" s="3"/>
      <c r="E2396" s="3"/>
      <c r="F2396" s="3"/>
      <c r="G2396" s="3"/>
    </row>
    <row r="2397" spans="1:7" ht="15.75" customHeight="1">
      <c r="A2397" s="10"/>
      <c r="B2397" s="283"/>
      <c r="C2397" s="37"/>
      <c r="D2397" s="3"/>
      <c r="E2397" s="3"/>
      <c r="F2397" s="3"/>
      <c r="G2397" s="3"/>
    </row>
    <row r="2398" spans="1:7" ht="15.75" customHeight="1">
      <c r="A2398" s="10"/>
      <c r="B2398" s="283"/>
      <c r="C2398" s="37"/>
      <c r="D2398" s="3"/>
      <c r="E2398" s="3"/>
      <c r="F2398" s="3"/>
      <c r="G2398" s="3"/>
    </row>
    <row r="2399" spans="1:7" ht="15.75" customHeight="1">
      <c r="A2399" s="10"/>
      <c r="B2399" s="283"/>
      <c r="C2399" s="37"/>
      <c r="D2399" s="3"/>
      <c r="E2399" s="3"/>
      <c r="F2399" s="3"/>
      <c r="G2399" s="3"/>
    </row>
    <row r="2400" spans="1:7" ht="15.75" customHeight="1">
      <c r="A2400" s="10"/>
      <c r="B2400" s="283"/>
      <c r="C2400" s="37"/>
      <c r="D2400" s="3"/>
      <c r="E2400" s="3"/>
      <c r="F2400" s="3"/>
      <c r="G2400" s="3"/>
    </row>
    <row r="2401" spans="1:7" ht="15.75" customHeight="1">
      <c r="A2401" s="10"/>
      <c r="B2401" s="283"/>
      <c r="C2401" s="37"/>
      <c r="D2401" s="3"/>
      <c r="E2401" s="3"/>
      <c r="F2401" s="3"/>
      <c r="G2401" s="3"/>
    </row>
    <row r="2402" spans="1:7" ht="15.75" customHeight="1">
      <c r="A2402" s="10"/>
      <c r="B2402" s="283"/>
      <c r="C2402" s="37"/>
      <c r="D2402" s="3"/>
      <c r="E2402" s="3"/>
      <c r="F2402" s="3"/>
      <c r="G2402" s="3"/>
    </row>
    <row r="2403" spans="1:7" ht="15.75" customHeight="1">
      <c r="A2403" s="10"/>
      <c r="B2403" s="283"/>
      <c r="C2403" s="37"/>
      <c r="D2403" s="3"/>
      <c r="E2403" s="3"/>
      <c r="F2403" s="3"/>
      <c r="G2403" s="3"/>
    </row>
    <row r="2404" spans="1:7" ht="15.75" customHeight="1">
      <c r="A2404" s="10"/>
      <c r="B2404" s="283"/>
      <c r="C2404" s="37"/>
      <c r="D2404" s="3"/>
      <c r="E2404" s="3"/>
      <c r="F2404" s="3"/>
      <c r="G2404" s="3"/>
    </row>
    <row r="2405" spans="1:7" ht="15.75" customHeight="1">
      <c r="A2405" s="10"/>
      <c r="B2405" s="283"/>
      <c r="C2405" s="37"/>
      <c r="D2405" s="3"/>
      <c r="E2405" s="3"/>
      <c r="F2405" s="3"/>
      <c r="G2405" s="3"/>
    </row>
    <row r="2406" spans="1:7" ht="15.75" customHeight="1">
      <c r="A2406" s="10"/>
      <c r="B2406" s="283"/>
      <c r="C2406" s="37"/>
      <c r="D2406" s="3"/>
      <c r="E2406" s="3"/>
      <c r="F2406" s="3"/>
      <c r="G2406" s="3"/>
    </row>
    <row r="2407" spans="1:7" ht="15.75" customHeight="1">
      <c r="A2407" s="10"/>
      <c r="B2407" s="283"/>
      <c r="C2407" s="37"/>
      <c r="D2407" s="3"/>
      <c r="E2407" s="3"/>
      <c r="F2407" s="3"/>
      <c r="G2407" s="3"/>
    </row>
    <row r="2408" spans="1:7" ht="15.75" customHeight="1">
      <c r="A2408" s="10"/>
      <c r="B2408" s="283"/>
      <c r="C2408" s="37"/>
      <c r="D2408" s="3"/>
      <c r="E2408" s="3"/>
      <c r="F2408" s="3"/>
      <c r="G2408" s="3"/>
    </row>
    <row r="2409" spans="1:7" ht="15.75" customHeight="1">
      <c r="A2409" s="10"/>
      <c r="B2409" s="283"/>
      <c r="C2409" s="37"/>
      <c r="D2409" s="3"/>
      <c r="E2409" s="3"/>
      <c r="F2409" s="3"/>
      <c r="G2409" s="3"/>
    </row>
    <row r="2410" spans="1:7" ht="15.75" customHeight="1">
      <c r="A2410" s="10"/>
      <c r="B2410" s="283"/>
      <c r="C2410" s="37"/>
      <c r="D2410" s="3"/>
      <c r="E2410" s="3"/>
      <c r="F2410" s="3"/>
      <c r="G2410" s="3"/>
    </row>
    <row r="2411" spans="1:7" ht="15.75" customHeight="1">
      <c r="A2411" s="10"/>
      <c r="B2411" s="283"/>
      <c r="C2411" s="37"/>
      <c r="D2411" s="3"/>
      <c r="E2411" s="3"/>
      <c r="F2411" s="3"/>
      <c r="G2411" s="3"/>
    </row>
    <row r="2412" spans="1:7" ht="15.75" customHeight="1">
      <c r="A2412" s="10"/>
      <c r="B2412" s="283"/>
      <c r="C2412" s="37"/>
      <c r="D2412" s="3"/>
      <c r="E2412" s="3"/>
      <c r="F2412" s="3"/>
      <c r="G2412" s="3"/>
    </row>
    <row r="2413" spans="1:7" ht="15.75" customHeight="1">
      <c r="A2413" s="10"/>
      <c r="B2413" s="283"/>
      <c r="C2413" s="37"/>
      <c r="D2413" s="3"/>
      <c r="E2413" s="3"/>
      <c r="F2413" s="3"/>
      <c r="G2413" s="3"/>
    </row>
    <row r="2414" spans="1:7" ht="15.75" customHeight="1">
      <c r="A2414" s="10"/>
      <c r="B2414" s="283"/>
      <c r="C2414" s="37"/>
      <c r="D2414" s="3"/>
      <c r="E2414" s="3"/>
      <c r="F2414" s="3"/>
      <c r="G2414" s="3"/>
    </row>
    <row r="2415" spans="1:7" ht="15.75" customHeight="1">
      <c r="A2415" s="10"/>
      <c r="B2415" s="283"/>
      <c r="C2415" s="37"/>
      <c r="D2415" s="3"/>
      <c r="E2415" s="3"/>
      <c r="F2415" s="3"/>
      <c r="G2415" s="3"/>
    </row>
    <row r="2416" spans="1:7" ht="15.75" customHeight="1">
      <c r="A2416" s="10"/>
      <c r="B2416" s="283"/>
      <c r="C2416" s="37"/>
      <c r="D2416" s="3"/>
      <c r="E2416" s="3"/>
      <c r="F2416" s="3"/>
      <c r="G2416" s="3"/>
    </row>
    <row r="2417" spans="1:7" ht="15.75" customHeight="1">
      <c r="A2417" s="10"/>
      <c r="B2417" s="283"/>
      <c r="C2417" s="37"/>
      <c r="D2417" s="3"/>
      <c r="E2417" s="3"/>
      <c r="F2417" s="3"/>
      <c r="G2417" s="3"/>
    </row>
    <row r="2418" spans="1:7" ht="15.75" customHeight="1">
      <c r="A2418" s="10"/>
      <c r="B2418" s="283"/>
      <c r="C2418" s="37"/>
      <c r="D2418" s="3"/>
      <c r="E2418" s="3"/>
      <c r="F2418" s="3"/>
      <c r="G2418" s="3"/>
    </row>
    <row r="2419" spans="1:7" ht="15.75" customHeight="1">
      <c r="A2419" s="10"/>
      <c r="B2419" s="283"/>
      <c r="C2419" s="37"/>
      <c r="D2419" s="3"/>
      <c r="E2419" s="3"/>
      <c r="F2419" s="3"/>
      <c r="G2419" s="3"/>
    </row>
    <row r="2420" spans="1:7" ht="15.75" customHeight="1">
      <c r="A2420" s="10"/>
      <c r="B2420" s="283"/>
      <c r="C2420" s="37"/>
      <c r="D2420" s="3"/>
      <c r="E2420" s="3"/>
      <c r="F2420" s="3"/>
      <c r="G2420" s="3"/>
    </row>
    <row r="2421" spans="1:7" ht="15.75" customHeight="1">
      <c r="A2421" s="10"/>
      <c r="B2421" s="283"/>
      <c r="C2421" s="37"/>
      <c r="D2421" s="3"/>
      <c r="E2421" s="3"/>
      <c r="F2421" s="3"/>
      <c r="G2421" s="3"/>
    </row>
    <row r="2422" spans="1:7" ht="15.75" customHeight="1">
      <c r="A2422" s="10"/>
      <c r="B2422" s="283"/>
      <c r="C2422" s="37"/>
      <c r="D2422" s="3"/>
      <c r="E2422" s="3"/>
      <c r="F2422" s="3"/>
      <c r="G2422" s="3"/>
    </row>
    <row r="2423" spans="1:7" ht="15.75" customHeight="1">
      <c r="A2423" s="10"/>
      <c r="B2423" s="283"/>
      <c r="C2423" s="37"/>
      <c r="D2423" s="3"/>
      <c r="E2423" s="3"/>
      <c r="F2423" s="3"/>
      <c r="G2423" s="3"/>
    </row>
    <row r="2424" spans="1:7" ht="15.75" customHeight="1">
      <c r="A2424" s="10"/>
      <c r="B2424" s="283"/>
      <c r="C2424" s="37"/>
      <c r="D2424" s="3"/>
      <c r="E2424" s="3"/>
      <c r="F2424" s="3"/>
      <c r="G2424" s="3"/>
    </row>
    <row r="2425" spans="1:7" ht="15.75" customHeight="1">
      <c r="A2425" s="10"/>
      <c r="B2425" s="283"/>
      <c r="C2425" s="37"/>
      <c r="D2425" s="3"/>
      <c r="E2425" s="3"/>
      <c r="F2425" s="3"/>
      <c r="G2425" s="3"/>
    </row>
    <row r="2426" spans="1:7" ht="15.75" customHeight="1">
      <c r="A2426" s="10"/>
      <c r="B2426" s="283"/>
      <c r="C2426" s="37"/>
      <c r="D2426" s="3"/>
      <c r="E2426" s="3"/>
      <c r="F2426" s="3"/>
      <c r="G2426" s="3"/>
    </row>
    <row r="2427" spans="1:7" ht="15.75" customHeight="1">
      <c r="A2427" s="10"/>
      <c r="B2427" s="283"/>
      <c r="C2427" s="37"/>
      <c r="D2427" s="3"/>
      <c r="E2427" s="3"/>
      <c r="F2427" s="3"/>
      <c r="G2427" s="3"/>
    </row>
    <row r="2428" spans="1:7" ht="15.75" customHeight="1">
      <c r="A2428" s="10"/>
      <c r="B2428" s="283"/>
      <c r="C2428" s="37"/>
      <c r="D2428" s="3"/>
      <c r="E2428" s="3"/>
      <c r="F2428" s="3"/>
      <c r="G2428" s="3"/>
    </row>
    <row r="2429" spans="1:7" ht="15.75" customHeight="1">
      <c r="A2429" s="10"/>
      <c r="B2429" s="283"/>
      <c r="C2429" s="37"/>
      <c r="D2429" s="3"/>
      <c r="E2429" s="3"/>
      <c r="F2429" s="3"/>
      <c r="G2429" s="3"/>
    </row>
    <row r="2430" spans="1:7" ht="15.75" customHeight="1">
      <c r="A2430" s="10"/>
      <c r="B2430" s="283"/>
      <c r="C2430" s="37"/>
      <c r="D2430" s="3"/>
      <c r="E2430" s="3"/>
      <c r="F2430" s="3"/>
      <c r="G2430" s="3"/>
    </row>
    <row r="2431" spans="1:7" ht="15.75" customHeight="1">
      <c r="A2431" s="10"/>
      <c r="B2431" s="283"/>
      <c r="C2431" s="37"/>
      <c r="D2431" s="3"/>
      <c r="E2431" s="3"/>
      <c r="F2431" s="3"/>
      <c r="G2431" s="3"/>
    </row>
    <row r="2432" spans="1:7" ht="15.75" customHeight="1">
      <c r="A2432" s="10"/>
      <c r="B2432" s="283"/>
      <c r="C2432" s="37"/>
      <c r="D2432" s="3"/>
      <c r="E2432" s="3"/>
      <c r="F2432" s="3"/>
      <c r="G2432" s="3"/>
    </row>
    <row r="2433" spans="1:7" ht="15.75" customHeight="1">
      <c r="A2433" s="10"/>
      <c r="B2433" s="283"/>
      <c r="C2433" s="37"/>
      <c r="D2433" s="3"/>
      <c r="E2433" s="3"/>
      <c r="F2433" s="3"/>
      <c r="G2433" s="3"/>
    </row>
    <row r="2434" spans="1:7" ht="15.75" customHeight="1">
      <c r="A2434" s="10"/>
      <c r="B2434" s="283"/>
      <c r="C2434" s="37"/>
      <c r="D2434" s="3"/>
      <c r="E2434" s="3"/>
      <c r="F2434" s="3"/>
      <c r="G2434" s="3"/>
    </row>
    <row r="2435" spans="1:7" ht="15.75" customHeight="1">
      <c r="A2435" s="10"/>
      <c r="B2435" s="283"/>
      <c r="C2435" s="37"/>
      <c r="D2435" s="3"/>
      <c r="E2435" s="3"/>
      <c r="F2435" s="3"/>
      <c r="G2435" s="3"/>
    </row>
    <row r="2436" spans="1:7" ht="15.75" customHeight="1">
      <c r="A2436" s="10"/>
      <c r="B2436" s="283"/>
      <c r="C2436" s="37"/>
      <c r="D2436" s="3"/>
      <c r="E2436" s="3"/>
      <c r="F2436" s="3"/>
      <c r="G2436" s="3"/>
    </row>
    <row r="2437" spans="1:7" ht="15.75" customHeight="1">
      <c r="A2437" s="10"/>
      <c r="B2437" s="283"/>
      <c r="C2437" s="37"/>
      <c r="D2437" s="3"/>
      <c r="E2437" s="3"/>
      <c r="F2437" s="3"/>
      <c r="G2437" s="3"/>
    </row>
    <row r="2438" spans="1:7" ht="15.75" customHeight="1">
      <c r="A2438" s="10"/>
      <c r="B2438" s="283"/>
      <c r="C2438" s="37"/>
      <c r="D2438" s="3"/>
      <c r="E2438" s="3"/>
      <c r="F2438" s="3"/>
      <c r="G2438" s="3"/>
    </row>
    <row r="2439" spans="1:7" ht="15.75" customHeight="1">
      <c r="A2439" s="10"/>
      <c r="B2439" s="283"/>
      <c r="C2439" s="37"/>
      <c r="D2439" s="3"/>
      <c r="E2439" s="3"/>
      <c r="F2439" s="3"/>
      <c r="G2439" s="3"/>
    </row>
    <row r="2440" spans="1:7" ht="15.75" customHeight="1">
      <c r="A2440" s="10"/>
      <c r="B2440" s="283"/>
      <c r="C2440" s="37"/>
      <c r="D2440" s="3"/>
      <c r="E2440" s="3"/>
      <c r="F2440" s="3"/>
      <c r="G2440" s="3"/>
    </row>
    <row r="2441" spans="1:7" ht="15.75" customHeight="1">
      <c r="A2441" s="10"/>
      <c r="B2441" s="283"/>
      <c r="C2441" s="37"/>
      <c r="D2441" s="3"/>
      <c r="E2441" s="3"/>
      <c r="F2441" s="3"/>
      <c r="G2441" s="3"/>
    </row>
    <row r="2442" spans="1:7" ht="15.75" customHeight="1">
      <c r="A2442" s="10"/>
      <c r="B2442" s="283"/>
      <c r="C2442" s="37"/>
      <c r="D2442" s="3"/>
      <c r="E2442" s="3"/>
      <c r="F2442" s="3"/>
      <c r="G2442" s="3"/>
    </row>
    <row r="2443" spans="1:7" ht="15.75" customHeight="1">
      <c r="A2443" s="10"/>
      <c r="B2443" s="283"/>
      <c r="C2443" s="37"/>
      <c r="D2443" s="3"/>
      <c r="E2443" s="3"/>
      <c r="F2443" s="3"/>
      <c r="G2443" s="3"/>
    </row>
    <row r="2444" spans="1:7" ht="15.75" customHeight="1">
      <c r="A2444" s="10"/>
      <c r="B2444" s="283"/>
      <c r="C2444" s="37"/>
      <c r="D2444" s="3"/>
      <c r="E2444" s="3"/>
      <c r="F2444" s="3"/>
      <c r="G2444" s="3"/>
    </row>
    <row r="2445" spans="1:7" ht="15.75" customHeight="1">
      <c r="A2445" s="10"/>
      <c r="B2445" s="283"/>
      <c r="C2445" s="37"/>
      <c r="D2445" s="3"/>
      <c r="E2445" s="3"/>
      <c r="F2445" s="3"/>
      <c r="G2445" s="3"/>
    </row>
    <row r="2446" spans="1:7" ht="15.75" customHeight="1">
      <c r="A2446" s="10"/>
      <c r="B2446" s="283"/>
      <c r="C2446" s="37"/>
      <c r="D2446" s="3"/>
      <c r="E2446" s="3"/>
      <c r="F2446" s="3"/>
      <c r="G2446" s="3"/>
    </row>
    <row r="2447" spans="1:7" ht="15.75" customHeight="1">
      <c r="A2447" s="10"/>
      <c r="B2447" s="283"/>
      <c r="C2447" s="37"/>
      <c r="D2447" s="3"/>
      <c r="E2447" s="3"/>
      <c r="F2447" s="3"/>
      <c r="G2447" s="3"/>
    </row>
    <row r="2448" spans="1:7" ht="15.75" customHeight="1">
      <c r="A2448" s="10"/>
      <c r="B2448" s="283"/>
      <c r="C2448" s="37"/>
      <c r="D2448" s="3"/>
      <c r="E2448" s="3"/>
      <c r="F2448" s="3"/>
      <c r="G2448" s="3"/>
    </row>
    <row r="2449" spans="1:7" ht="15.75" customHeight="1">
      <c r="A2449" s="10"/>
      <c r="B2449" s="283"/>
      <c r="C2449" s="37"/>
      <c r="D2449" s="3"/>
      <c r="E2449" s="3"/>
      <c r="F2449" s="3"/>
      <c r="G2449" s="3"/>
    </row>
    <row r="2450" spans="1:7" ht="15.75" customHeight="1">
      <c r="A2450" s="10"/>
      <c r="B2450" s="283"/>
      <c r="C2450" s="37"/>
      <c r="D2450" s="3"/>
      <c r="E2450" s="3"/>
      <c r="F2450" s="3"/>
      <c r="G2450" s="3"/>
    </row>
    <row r="2451" spans="1:7" ht="15.75" customHeight="1">
      <c r="A2451" s="10"/>
      <c r="B2451" s="283"/>
      <c r="C2451" s="37"/>
      <c r="D2451" s="3"/>
      <c r="E2451" s="3"/>
      <c r="F2451" s="3"/>
      <c r="G2451" s="3"/>
    </row>
    <row r="2452" spans="1:7" ht="15.75" customHeight="1">
      <c r="A2452" s="10"/>
      <c r="B2452" s="283"/>
      <c r="C2452" s="37"/>
      <c r="D2452" s="3"/>
      <c r="E2452" s="3"/>
      <c r="F2452" s="3"/>
      <c r="G2452" s="3"/>
    </row>
    <row r="2453" spans="1:7" ht="15.75" customHeight="1">
      <c r="A2453" s="10"/>
      <c r="B2453" s="283"/>
      <c r="C2453" s="37"/>
      <c r="D2453" s="3"/>
      <c r="E2453" s="3"/>
      <c r="F2453" s="3"/>
      <c r="G2453" s="3"/>
    </row>
    <row r="2454" spans="1:7" ht="15.75" customHeight="1">
      <c r="A2454" s="10"/>
      <c r="B2454" s="283"/>
      <c r="C2454" s="37"/>
      <c r="D2454" s="3"/>
      <c r="E2454" s="3"/>
      <c r="F2454" s="3"/>
      <c r="G2454" s="3"/>
    </row>
    <row r="2455" spans="1:7" ht="15.75" customHeight="1">
      <c r="A2455" s="10"/>
      <c r="B2455" s="283"/>
      <c r="C2455" s="37"/>
      <c r="D2455" s="3"/>
      <c r="E2455" s="3"/>
      <c r="F2455" s="3"/>
      <c r="G2455" s="3"/>
    </row>
    <row r="2456" spans="1:7" ht="15.75" customHeight="1">
      <c r="A2456" s="10"/>
      <c r="B2456" s="283"/>
      <c r="C2456" s="37"/>
      <c r="D2456" s="3"/>
      <c r="E2456" s="3"/>
      <c r="F2456" s="3"/>
      <c r="G2456" s="3"/>
    </row>
    <row r="2457" spans="1:7" ht="15.75" customHeight="1">
      <c r="A2457" s="10"/>
      <c r="B2457" s="283"/>
      <c r="C2457" s="37"/>
      <c r="D2457" s="3"/>
      <c r="E2457" s="3"/>
      <c r="F2457" s="3"/>
      <c r="G2457" s="3"/>
    </row>
    <row r="2458" spans="1:7" ht="15.75" customHeight="1">
      <c r="A2458" s="10"/>
      <c r="B2458" s="283"/>
      <c r="C2458" s="37"/>
      <c r="D2458" s="3"/>
      <c r="E2458" s="3"/>
      <c r="F2458" s="3"/>
      <c r="G2458" s="3"/>
    </row>
    <row r="2459" spans="1:7" ht="15.75" customHeight="1">
      <c r="A2459" s="10"/>
      <c r="B2459" s="283"/>
      <c r="C2459" s="37"/>
      <c r="D2459" s="3"/>
      <c r="E2459" s="3"/>
      <c r="F2459" s="3"/>
      <c r="G2459" s="3"/>
    </row>
    <row r="2460" spans="1:7" ht="15.75" customHeight="1">
      <c r="A2460" s="10"/>
      <c r="B2460" s="283"/>
      <c r="C2460" s="37"/>
      <c r="D2460" s="3"/>
      <c r="E2460" s="3"/>
      <c r="F2460" s="3"/>
      <c r="G2460" s="3"/>
    </row>
    <row r="2461" spans="1:7" ht="15.75" customHeight="1">
      <c r="A2461" s="10"/>
      <c r="B2461" s="283"/>
      <c r="C2461" s="37"/>
      <c r="D2461" s="3"/>
      <c r="E2461" s="3"/>
      <c r="F2461" s="3"/>
      <c r="G2461" s="3"/>
    </row>
    <row r="2462" spans="1:7" ht="15.75" customHeight="1">
      <c r="A2462" s="10"/>
      <c r="B2462" s="283"/>
      <c r="C2462" s="37"/>
      <c r="D2462" s="3"/>
      <c r="E2462" s="3"/>
      <c r="F2462" s="3"/>
      <c r="G2462" s="3"/>
    </row>
    <row r="2463" spans="1:7" ht="15.75" customHeight="1">
      <c r="A2463" s="10"/>
      <c r="B2463" s="283"/>
      <c r="C2463" s="37"/>
      <c r="D2463" s="3"/>
      <c r="E2463" s="3"/>
      <c r="F2463" s="3"/>
      <c r="G2463" s="3"/>
    </row>
    <row r="2464" spans="1:7" ht="15.75" customHeight="1">
      <c r="A2464" s="10"/>
      <c r="B2464" s="283"/>
      <c r="C2464" s="37"/>
      <c r="D2464" s="3"/>
      <c r="E2464" s="3"/>
      <c r="F2464" s="3"/>
      <c r="G2464" s="3"/>
    </row>
    <row r="2465" spans="1:7" ht="15.75" customHeight="1">
      <c r="A2465" s="10"/>
      <c r="B2465" s="283"/>
      <c r="C2465" s="37"/>
      <c r="D2465" s="3"/>
      <c r="E2465" s="3"/>
      <c r="F2465" s="3"/>
      <c r="G2465" s="3"/>
    </row>
    <row r="2466" spans="1:7" ht="15.75" customHeight="1">
      <c r="A2466" s="10"/>
      <c r="B2466" s="283"/>
      <c r="C2466" s="37"/>
      <c r="D2466" s="3"/>
      <c r="E2466" s="3"/>
      <c r="F2466" s="3"/>
      <c r="G2466" s="3"/>
    </row>
    <row r="2467" spans="1:7" ht="15.75" customHeight="1">
      <c r="A2467" s="10"/>
      <c r="B2467" s="283"/>
      <c r="C2467" s="37"/>
      <c r="D2467" s="3"/>
      <c r="E2467" s="3"/>
      <c r="F2467" s="3"/>
      <c r="G2467" s="3"/>
    </row>
    <row r="2468" spans="1:7" ht="15.75" customHeight="1">
      <c r="A2468" s="10"/>
      <c r="B2468" s="283"/>
      <c r="C2468" s="37"/>
      <c r="D2468" s="3"/>
      <c r="E2468" s="3"/>
      <c r="F2468" s="3"/>
      <c r="G2468" s="3"/>
    </row>
    <row r="2469" spans="1:7" ht="15.75" customHeight="1">
      <c r="A2469" s="10"/>
      <c r="B2469" s="283"/>
      <c r="C2469" s="37"/>
      <c r="D2469" s="3"/>
      <c r="E2469" s="3"/>
      <c r="F2469" s="3"/>
      <c r="G2469" s="3"/>
    </row>
    <row r="2470" spans="1:7" ht="15.75" customHeight="1">
      <c r="A2470" s="10"/>
      <c r="B2470" s="283"/>
      <c r="C2470" s="37"/>
      <c r="D2470" s="3"/>
      <c r="E2470" s="3"/>
      <c r="F2470" s="3"/>
      <c r="G2470" s="3"/>
    </row>
    <row r="2471" spans="1:7" ht="15.75" customHeight="1">
      <c r="A2471" s="10"/>
      <c r="B2471" s="283"/>
      <c r="C2471" s="37"/>
      <c r="D2471" s="3"/>
      <c r="E2471" s="3"/>
      <c r="F2471" s="3"/>
      <c r="G2471" s="3"/>
    </row>
    <row r="2472" spans="1:7" ht="15.75" customHeight="1">
      <c r="A2472" s="10"/>
      <c r="B2472" s="283"/>
      <c r="C2472" s="37"/>
      <c r="D2472" s="3"/>
      <c r="E2472" s="3"/>
      <c r="F2472" s="3"/>
      <c r="G2472" s="3"/>
    </row>
    <row r="2473" spans="1:7" ht="15.75" customHeight="1">
      <c r="A2473" s="10"/>
      <c r="B2473" s="283"/>
      <c r="C2473" s="37"/>
      <c r="D2473" s="3"/>
      <c r="E2473" s="3"/>
      <c r="F2473" s="3"/>
      <c r="G2473" s="3"/>
    </row>
    <row r="2474" spans="1:7" ht="15.75" customHeight="1">
      <c r="A2474" s="10"/>
      <c r="B2474" s="283"/>
      <c r="C2474" s="37"/>
      <c r="D2474" s="3"/>
      <c r="E2474" s="3"/>
      <c r="F2474" s="3"/>
      <c r="G2474" s="3"/>
    </row>
    <row r="2475" spans="1:7" ht="15.75" customHeight="1">
      <c r="A2475" s="10"/>
      <c r="B2475" s="283"/>
      <c r="C2475" s="37"/>
      <c r="D2475" s="3"/>
      <c r="E2475" s="3"/>
      <c r="F2475" s="3"/>
      <c r="G2475" s="3"/>
    </row>
    <row r="2476" spans="1:7" ht="15.75" customHeight="1">
      <c r="A2476" s="10"/>
      <c r="B2476" s="283"/>
      <c r="C2476" s="37"/>
      <c r="D2476" s="3"/>
      <c r="E2476" s="3"/>
      <c r="F2476" s="3"/>
      <c r="G2476" s="3"/>
    </row>
    <row r="2477" spans="1:7" ht="15.75" customHeight="1">
      <c r="A2477" s="10"/>
      <c r="B2477" s="283"/>
      <c r="C2477" s="37"/>
      <c r="D2477" s="3"/>
      <c r="E2477" s="3"/>
      <c r="F2477" s="3"/>
      <c r="G2477" s="3"/>
    </row>
    <row r="2478" spans="1:7" ht="15.75" customHeight="1">
      <c r="A2478" s="10"/>
      <c r="B2478" s="283"/>
      <c r="C2478" s="37"/>
      <c r="D2478" s="3"/>
      <c r="E2478" s="3"/>
      <c r="F2478" s="3"/>
      <c r="G2478" s="3"/>
    </row>
    <row r="2479" spans="1:7" ht="15.75" customHeight="1">
      <c r="A2479" s="10"/>
      <c r="B2479" s="283"/>
      <c r="C2479" s="37"/>
      <c r="D2479" s="3"/>
      <c r="E2479" s="3"/>
      <c r="F2479" s="3"/>
      <c r="G2479" s="3"/>
    </row>
    <row r="2480" spans="1:7" ht="15.75" customHeight="1">
      <c r="A2480" s="10"/>
      <c r="B2480" s="283"/>
      <c r="C2480" s="37"/>
      <c r="D2480" s="3"/>
      <c r="E2480" s="3"/>
      <c r="F2480" s="3"/>
      <c r="G2480" s="3"/>
    </row>
    <row r="2481" spans="1:7" ht="15.75" customHeight="1">
      <c r="A2481" s="10"/>
      <c r="B2481" s="283"/>
      <c r="C2481" s="37"/>
      <c r="D2481" s="3"/>
      <c r="E2481" s="3"/>
      <c r="F2481" s="3"/>
      <c r="G2481" s="3"/>
    </row>
    <row r="2482" spans="1:7" ht="15.75" customHeight="1">
      <c r="A2482" s="10"/>
      <c r="B2482" s="283"/>
      <c r="C2482" s="37"/>
      <c r="D2482" s="3"/>
      <c r="E2482" s="3"/>
      <c r="F2482" s="3"/>
      <c r="G2482" s="3"/>
    </row>
    <row r="2483" spans="1:7" ht="15.75" customHeight="1">
      <c r="A2483" s="10"/>
      <c r="B2483" s="283"/>
      <c r="C2483" s="37"/>
      <c r="D2483" s="3"/>
      <c r="E2483" s="3"/>
      <c r="F2483" s="3"/>
      <c r="G2483" s="3"/>
    </row>
    <row r="2484" spans="1:7" ht="15.75" customHeight="1">
      <c r="A2484" s="10"/>
      <c r="B2484" s="283"/>
      <c r="C2484" s="37"/>
      <c r="D2484" s="3"/>
      <c r="E2484" s="3"/>
      <c r="F2484" s="3"/>
      <c r="G2484" s="3"/>
    </row>
    <row r="2485" spans="1:7" ht="15.75" customHeight="1">
      <c r="A2485" s="10"/>
      <c r="B2485" s="283"/>
      <c r="C2485" s="37"/>
      <c r="D2485" s="3"/>
      <c r="E2485" s="3"/>
      <c r="F2485" s="3"/>
      <c r="G2485" s="3"/>
    </row>
    <row r="2486" spans="1:7" ht="15.75" customHeight="1">
      <c r="A2486" s="10"/>
      <c r="B2486" s="283"/>
      <c r="C2486" s="37"/>
      <c r="D2486" s="3"/>
      <c r="E2486" s="3"/>
      <c r="F2486" s="3"/>
      <c r="G2486" s="3"/>
    </row>
    <row r="2487" spans="1:7" ht="15.75" customHeight="1">
      <c r="A2487" s="10"/>
      <c r="B2487" s="283"/>
      <c r="C2487" s="37"/>
      <c r="D2487" s="3"/>
      <c r="E2487" s="3"/>
      <c r="F2487" s="3"/>
      <c r="G2487" s="3"/>
    </row>
    <row r="2488" spans="1:7" ht="15.75" customHeight="1">
      <c r="A2488" s="10"/>
      <c r="B2488" s="283"/>
      <c r="C2488" s="37"/>
      <c r="D2488" s="3"/>
      <c r="E2488" s="3"/>
      <c r="F2488" s="3"/>
      <c r="G2488" s="3"/>
    </row>
    <row r="2489" spans="1:7" ht="15.75" customHeight="1">
      <c r="A2489" s="10"/>
      <c r="B2489" s="283"/>
      <c r="C2489" s="37"/>
      <c r="D2489" s="3"/>
      <c r="E2489" s="3"/>
      <c r="F2489" s="3"/>
      <c r="G2489" s="3"/>
    </row>
    <row r="2490" spans="1:7" ht="15.75" customHeight="1">
      <c r="A2490" s="10"/>
      <c r="B2490" s="283"/>
      <c r="C2490" s="37"/>
      <c r="D2490" s="3"/>
      <c r="E2490" s="3"/>
      <c r="F2490" s="3"/>
      <c r="G2490" s="3"/>
    </row>
    <row r="2491" spans="1:7" ht="15.75" customHeight="1">
      <c r="A2491" s="10"/>
      <c r="B2491" s="283"/>
      <c r="C2491" s="37"/>
      <c r="D2491" s="3"/>
      <c r="E2491" s="3"/>
      <c r="F2491" s="3"/>
      <c r="G2491" s="3"/>
    </row>
    <row r="2492" spans="1:7" ht="15.75" customHeight="1">
      <c r="A2492" s="10"/>
      <c r="B2492" s="283"/>
      <c r="C2492" s="37"/>
      <c r="D2492" s="3"/>
      <c r="E2492" s="3"/>
      <c r="F2492" s="3"/>
      <c r="G2492" s="3"/>
    </row>
    <row r="2493" spans="1:7" ht="15.75" customHeight="1">
      <c r="A2493" s="10"/>
      <c r="B2493" s="283"/>
      <c r="C2493" s="37"/>
      <c r="D2493" s="3"/>
      <c r="E2493" s="3"/>
      <c r="F2493" s="3"/>
      <c r="G2493" s="3"/>
    </row>
    <row r="2494" spans="1:7" ht="15.75" customHeight="1">
      <c r="A2494" s="10"/>
      <c r="B2494" s="283"/>
      <c r="C2494" s="37"/>
      <c r="D2494" s="3"/>
      <c r="E2494" s="3"/>
      <c r="F2494" s="3"/>
      <c r="G2494" s="3"/>
    </row>
    <row r="2495" spans="1:7" ht="15.75" customHeight="1">
      <c r="A2495" s="10"/>
      <c r="B2495" s="283"/>
      <c r="C2495" s="37"/>
      <c r="D2495" s="3"/>
      <c r="E2495" s="3"/>
      <c r="F2495" s="3"/>
      <c r="G2495" s="3"/>
    </row>
    <row r="2496" spans="1:7" ht="15.75" customHeight="1">
      <c r="A2496" s="10"/>
      <c r="B2496" s="283"/>
      <c r="C2496" s="37"/>
      <c r="D2496" s="3"/>
      <c r="E2496" s="3"/>
      <c r="F2496" s="3"/>
      <c r="G2496" s="3"/>
    </row>
    <row r="2497" spans="1:7" ht="15.75" customHeight="1">
      <c r="A2497" s="10"/>
      <c r="B2497" s="283"/>
      <c r="C2497" s="37"/>
      <c r="D2497" s="3"/>
      <c r="E2497" s="3"/>
      <c r="F2497" s="3"/>
      <c r="G2497" s="3"/>
    </row>
    <row r="2498" spans="1:7" ht="15.75" customHeight="1">
      <c r="A2498" s="10"/>
      <c r="B2498" s="283"/>
      <c r="C2498" s="37"/>
      <c r="D2498" s="3"/>
      <c r="E2498" s="3"/>
      <c r="F2498" s="3"/>
      <c r="G2498" s="3"/>
    </row>
    <row r="2499" spans="1:7" ht="15.75" customHeight="1">
      <c r="A2499" s="10"/>
      <c r="B2499" s="283"/>
      <c r="C2499" s="37"/>
      <c r="D2499" s="3"/>
      <c r="E2499" s="3"/>
      <c r="F2499" s="3"/>
      <c r="G2499" s="3"/>
    </row>
    <row r="2500" spans="1:7" ht="15.75" customHeight="1">
      <c r="A2500" s="10"/>
      <c r="B2500" s="283"/>
      <c r="C2500" s="37"/>
      <c r="D2500" s="3"/>
      <c r="E2500" s="3"/>
      <c r="F2500" s="3"/>
      <c r="G2500" s="3"/>
    </row>
    <row r="2501" spans="1:7" ht="15.75" customHeight="1">
      <c r="A2501" s="10"/>
      <c r="B2501" s="283"/>
      <c r="C2501" s="37"/>
      <c r="D2501" s="3"/>
      <c r="E2501" s="3"/>
      <c r="F2501" s="3"/>
      <c r="G2501" s="3"/>
    </row>
    <row r="2502" spans="1:7" ht="15.75" customHeight="1">
      <c r="A2502" s="10"/>
      <c r="B2502" s="283"/>
      <c r="C2502" s="37"/>
      <c r="D2502" s="3"/>
      <c r="E2502" s="3"/>
      <c r="F2502" s="3"/>
      <c r="G2502" s="3"/>
    </row>
    <row r="2503" spans="1:7" ht="15.75" customHeight="1">
      <c r="A2503" s="10"/>
      <c r="B2503" s="283"/>
      <c r="C2503" s="37"/>
      <c r="D2503" s="3"/>
      <c r="E2503" s="3"/>
      <c r="F2503" s="3"/>
      <c r="G2503" s="3"/>
    </row>
    <row r="2504" spans="1:7" ht="15.75" customHeight="1">
      <c r="A2504" s="10"/>
      <c r="B2504" s="283"/>
      <c r="C2504" s="37"/>
      <c r="D2504" s="3"/>
      <c r="E2504" s="3"/>
      <c r="F2504" s="3"/>
      <c r="G2504" s="3"/>
    </row>
    <row r="2505" spans="1:7" ht="15.75" customHeight="1">
      <c r="A2505" s="10"/>
      <c r="B2505" s="283"/>
      <c r="C2505" s="37"/>
      <c r="D2505" s="3"/>
      <c r="E2505" s="3"/>
      <c r="F2505" s="3"/>
      <c r="G2505" s="3"/>
    </row>
    <row r="2506" spans="1:7" ht="15.75" customHeight="1">
      <c r="A2506" s="10"/>
      <c r="B2506" s="283"/>
      <c r="C2506" s="37"/>
      <c r="D2506" s="3"/>
      <c r="E2506" s="3"/>
      <c r="F2506" s="3"/>
      <c r="G2506" s="3"/>
    </row>
    <row r="2507" spans="1:7" ht="15.75" customHeight="1">
      <c r="A2507" s="10"/>
      <c r="B2507" s="283"/>
      <c r="C2507" s="37"/>
      <c r="D2507" s="3"/>
      <c r="E2507" s="3"/>
      <c r="F2507" s="3"/>
      <c r="G2507" s="3"/>
    </row>
    <row r="2508" spans="1:7" ht="15.75" customHeight="1">
      <c r="A2508" s="10"/>
      <c r="B2508" s="283"/>
      <c r="C2508" s="37"/>
      <c r="D2508" s="3"/>
      <c r="E2508" s="3"/>
      <c r="F2508" s="3"/>
      <c r="G2508" s="3"/>
    </row>
    <row r="2509" spans="1:7" ht="15.75" customHeight="1">
      <c r="A2509" s="10"/>
      <c r="B2509" s="283"/>
      <c r="C2509" s="37"/>
      <c r="D2509" s="3"/>
      <c r="E2509" s="3"/>
      <c r="F2509" s="3"/>
      <c r="G2509" s="3"/>
    </row>
    <row r="2510" spans="1:7" ht="15.75" customHeight="1">
      <c r="A2510" s="10"/>
      <c r="B2510" s="283"/>
      <c r="C2510" s="37"/>
      <c r="D2510" s="3"/>
      <c r="E2510" s="3"/>
      <c r="F2510" s="3"/>
      <c r="G2510" s="3"/>
    </row>
    <row r="2511" spans="1:7" ht="15.75" customHeight="1">
      <c r="A2511" s="10"/>
      <c r="B2511" s="283"/>
      <c r="C2511" s="37"/>
      <c r="D2511" s="3"/>
      <c r="E2511" s="3"/>
      <c r="F2511" s="3"/>
      <c r="G2511" s="3"/>
    </row>
    <row r="2512" spans="1:7" ht="15.75" customHeight="1">
      <c r="A2512" s="10"/>
      <c r="B2512" s="283"/>
      <c r="C2512" s="37"/>
      <c r="D2512" s="3"/>
      <c r="E2512" s="3"/>
      <c r="F2512" s="3"/>
      <c r="G2512" s="3"/>
    </row>
    <row r="2513" spans="1:7" ht="15.75" customHeight="1">
      <c r="A2513" s="10"/>
      <c r="B2513" s="283"/>
      <c r="C2513" s="37"/>
      <c r="D2513" s="3"/>
      <c r="E2513" s="3"/>
      <c r="F2513" s="3"/>
      <c r="G2513" s="3"/>
    </row>
    <row r="2514" spans="1:7" ht="15.75" customHeight="1">
      <c r="A2514" s="10"/>
      <c r="B2514" s="283"/>
      <c r="C2514" s="37"/>
      <c r="D2514" s="3"/>
      <c r="E2514" s="3"/>
      <c r="F2514" s="3"/>
      <c r="G2514" s="3"/>
    </row>
    <row r="2515" spans="1:7" ht="15.75" customHeight="1">
      <c r="A2515" s="10"/>
      <c r="B2515" s="283"/>
      <c r="C2515" s="37"/>
      <c r="D2515" s="3"/>
      <c r="E2515" s="3"/>
      <c r="F2515" s="3"/>
      <c r="G2515" s="3"/>
    </row>
    <row r="2516" spans="1:7" ht="15.75" customHeight="1">
      <c r="A2516" s="10"/>
      <c r="B2516" s="283"/>
      <c r="C2516" s="37"/>
      <c r="D2516" s="3"/>
      <c r="E2516" s="3"/>
      <c r="F2516" s="3"/>
      <c r="G2516" s="3"/>
    </row>
    <row r="2517" spans="1:7" ht="15.75" customHeight="1">
      <c r="A2517" s="10"/>
      <c r="B2517" s="283"/>
      <c r="C2517" s="37"/>
      <c r="D2517" s="3"/>
      <c r="E2517" s="3"/>
      <c r="F2517" s="3"/>
      <c r="G2517" s="3"/>
    </row>
    <row r="2518" spans="1:7" ht="15.75" customHeight="1">
      <c r="A2518" s="10"/>
      <c r="B2518" s="283"/>
      <c r="C2518" s="37"/>
      <c r="D2518" s="3"/>
      <c r="E2518" s="3"/>
      <c r="F2518" s="3"/>
      <c r="G2518" s="3"/>
    </row>
    <row r="2519" spans="1:7" ht="15.75" customHeight="1">
      <c r="A2519" s="10"/>
      <c r="B2519" s="283"/>
      <c r="C2519" s="37"/>
      <c r="D2519" s="3"/>
      <c r="E2519" s="3"/>
      <c r="F2519" s="3"/>
      <c r="G2519" s="3"/>
    </row>
    <row r="2520" spans="1:7" ht="15.75" customHeight="1">
      <c r="A2520" s="10"/>
      <c r="B2520" s="283"/>
      <c r="C2520" s="37"/>
      <c r="D2520" s="3"/>
      <c r="E2520" s="3"/>
      <c r="F2520" s="3"/>
      <c r="G2520" s="3"/>
    </row>
    <row r="2521" spans="1:7" ht="15.75" customHeight="1">
      <c r="A2521" s="10"/>
      <c r="B2521" s="283"/>
      <c r="C2521" s="37"/>
      <c r="D2521" s="3"/>
      <c r="E2521" s="3"/>
      <c r="F2521" s="3"/>
      <c r="G2521" s="3"/>
    </row>
    <row r="2522" spans="1:7" ht="15.75" customHeight="1">
      <c r="A2522" s="10"/>
      <c r="B2522" s="283"/>
      <c r="C2522" s="37"/>
      <c r="D2522" s="3"/>
      <c r="E2522" s="3"/>
      <c r="F2522" s="3"/>
      <c r="G2522" s="3"/>
    </row>
    <row r="2523" spans="1:7" ht="15.75" customHeight="1">
      <c r="A2523" s="10"/>
      <c r="B2523" s="283"/>
      <c r="C2523" s="37"/>
      <c r="D2523" s="3"/>
      <c r="E2523" s="3"/>
      <c r="F2523" s="3"/>
      <c r="G2523" s="3"/>
    </row>
    <row r="2524" spans="1:7" ht="15.75" customHeight="1">
      <c r="A2524" s="10"/>
      <c r="B2524" s="283"/>
      <c r="C2524" s="37"/>
      <c r="D2524" s="3"/>
      <c r="E2524" s="3"/>
      <c r="F2524" s="3"/>
      <c r="G2524" s="3"/>
    </row>
    <row r="2525" spans="1:7" ht="15.75" customHeight="1">
      <c r="A2525" s="10"/>
      <c r="B2525" s="283"/>
      <c r="C2525" s="37"/>
      <c r="D2525" s="3"/>
      <c r="E2525" s="3"/>
      <c r="F2525" s="3"/>
      <c r="G2525" s="3"/>
    </row>
    <row r="2526" spans="1:7" ht="15.75" customHeight="1">
      <c r="A2526" s="10"/>
      <c r="B2526" s="283"/>
      <c r="C2526" s="37"/>
      <c r="D2526" s="3"/>
      <c r="E2526" s="3"/>
      <c r="F2526" s="3"/>
      <c r="G2526" s="3"/>
    </row>
    <row r="2527" spans="1:7" ht="15.75" customHeight="1">
      <c r="A2527" s="10"/>
      <c r="B2527" s="283"/>
      <c r="C2527" s="37"/>
      <c r="D2527" s="3"/>
      <c r="E2527" s="3"/>
      <c r="F2527" s="3"/>
      <c r="G2527" s="3"/>
    </row>
    <row r="2528" spans="1:7" ht="15.75" customHeight="1">
      <c r="A2528" s="10"/>
      <c r="B2528" s="283"/>
      <c r="C2528" s="37"/>
      <c r="D2528" s="3"/>
      <c r="E2528" s="3"/>
      <c r="F2528" s="3"/>
      <c r="G2528" s="3"/>
    </row>
    <row r="2529" spans="1:7" ht="15.75" customHeight="1">
      <c r="A2529" s="10"/>
      <c r="B2529" s="283"/>
      <c r="C2529" s="37"/>
      <c r="D2529" s="3"/>
      <c r="E2529" s="3"/>
      <c r="F2529" s="3"/>
      <c r="G2529" s="3"/>
    </row>
    <row r="2530" spans="1:7" ht="15.75" customHeight="1">
      <c r="A2530" s="10"/>
      <c r="B2530" s="283"/>
      <c r="C2530" s="37"/>
      <c r="D2530" s="3"/>
      <c r="E2530" s="3"/>
      <c r="F2530" s="3"/>
      <c r="G2530" s="3"/>
    </row>
    <row r="2531" spans="1:7" ht="15.75" customHeight="1">
      <c r="A2531" s="10"/>
      <c r="B2531" s="283"/>
      <c r="C2531" s="37"/>
      <c r="D2531" s="3"/>
      <c r="E2531" s="3"/>
      <c r="F2531" s="3"/>
      <c r="G2531" s="3"/>
    </row>
    <row r="2532" spans="1:7" ht="15.75" customHeight="1">
      <c r="A2532" s="10"/>
      <c r="B2532" s="283"/>
      <c r="C2532" s="37"/>
      <c r="D2532" s="3"/>
      <c r="E2532" s="3"/>
      <c r="F2532" s="3"/>
      <c r="G2532" s="3"/>
    </row>
    <row r="2533" spans="1:7" ht="15.75" customHeight="1">
      <c r="A2533" s="10"/>
      <c r="B2533" s="283"/>
      <c r="C2533" s="37"/>
      <c r="D2533" s="3"/>
      <c r="E2533" s="3"/>
      <c r="F2533" s="3"/>
      <c r="G2533" s="3"/>
    </row>
    <row r="2534" spans="1:7" ht="15.75" customHeight="1">
      <c r="A2534" s="10"/>
      <c r="B2534" s="283"/>
      <c r="C2534" s="37"/>
      <c r="D2534" s="3"/>
      <c r="E2534" s="3"/>
      <c r="F2534" s="3"/>
      <c r="G2534" s="3"/>
    </row>
    <row r="2535" spans="1:7" ht="15.75" customHeight="1">
      <c r="A2535" s="10"/>
      <c r="B2535" s="283"/>
      <c r="C2535" s="37"/>
      <c r="D2535" s="3"/>
      <c r="E2535" s="3"/>
      <c r="F2535" s="3"/>
      <c r="G2535" s="3"/>
    </row>
    <row r="2536" spans="1:7" ht="15.75" customHeight="1">
      <c r="A2536" s="10"/>
      <c r="B2536" s="283"/>
      <c r="C2536" s="37"/>
      <c r="D2536" s="3"/>
      <c r="E2536" s="3"/>
      <c r="F2536" s="3"/>
      <c r="G2536" s="3"/>
    </row>
    <row r="2537" spans="1:7" ht="15.75" customHeight="1">
      <c r="A2537" s="10"/>
      <c r="B2537" s="283"/>
      <c r="C2537" s="37"/>
      <c r="D2537" s="3"/>
      <c r="E2537" s="3"/>
      <c r="F2537" s="3"/>
      <c r="G2537" s="3"/>
    </row>
    <row r="2538" spans="1:7" ht="15.75" customHeight="1">
      <c r="A2538" s="10"/>
      <c r="B2538" s="283"/>
      <c r="C2538" s="37"/>
      <c r="D2538" s="3"/>
      <c r="E2538" s="3"/>
      <c r="F2538" s="3"/>
      <c r="G2538" s="3"/>
    </row>
    <row r="2539" spans="1:7" ht="15.75" customHeight="1">
      <c r="A2539" s="10"/>
      <c r="B2539" s="283"/>
      <c r="C2539" s="37"/>
      <c r="D2539" s="3"/>
      <c r="E2539" s="3"/>
      <c r="F2539" s="3"/>
      <c r="G2539" s="3"/>
    </row>
    <row r="2540" spans="1:7" ht="15.75" customHeight="1">
      <c r="A2540" s="10"/>
      <c r="B2540" s="283"/>
      <c r="C2540" s="37"/>
      <c r="D2540" s="3"/>
      <c r="E2540" s="3"/>
      <c r="F2540" s="3"/>
      <c r="G2540" s="3"/>
    </row>
    <row r="2541" spans="1:7" ht="15.75" customHeight="1">
      <c r="A2541" s="10"/>
      <c r="B2541" s="283"/>
      <c r="C2541" s="37"/>
      <c r="D2541" s="3"/>
      <c r="E2541" s="3"/>
      <c r="F2541" s="3"/>
      <c r="G2541" s="3"/>
    </row>
    <row r="2542" spans="1:7" ht="15.75" customHeight="1">
      <c r="A2542" s="10"/>
      <c r="B2542" s="283"/>
      <c r="C2542" s="37"/>
      <c r="D2542" s="3"/>
      <c r="E2542" s="3"/>
      <c r="F2542" s="3"/>
      <c r="G2542" s="3"/>
    </row>
    <row r="2543" spans="1:7" ht="15.75" customHeight="1">
      <c r="A2543" s="10"/>
      <c r="B2543" s="283"/>
      <c r="C2543" s="37"/>
      <c r="D2543" s="3"/>
      <c r="E2543" s="3"/>
      <c r="F2543" s="3"/>
      <c r="G2543" s="3"/>
    </row>
    <row r="2544" spans="1:7" ht="15.75" customHeight="1">
      <c r="A2544" s="10"/>
      <c r="B2544" s="283"/>
      <c r="C2544" s="37"/>
      <c r="D2544" s="3"/>
      <c r="E2544" s="3"/>
      <c r="F2544" s="3"/>
      <c r="G2544" s="3"/>
    </row>
    <row r="2545" spans="1:7" ht="15.75" customHeight="1">
      <c r="A2545" s="10"/>
      <c r="B2545" s="283"/>
      <c r="C2545" s="37"/>
      <c r="D2545" s="3"/>
      <c r="E2545" s="3"/>
      <c r="F2545" s="3"/>
      <c r="G2545" s="3"/>
    </row>
    <row r="2546" spans="1:7" ht="15.75" customHeight="1">
      <c r="A2546" s="10"/>
      <c r="B2546" s="283"/>
      <c r="C2546" s="37"/>
      <c r="D2546" s="3"/>
      <c r="E2546" s="3"/>
      <c r="F2546" s="3"/>
      <c r="G2546" s="3"/>
    </row>
    <row r="2547" spans="1:7" ht="15.75" customHeight="1">
      <c r="A2547" s="10"/>
      <c r="B2547" s="283"/>
      <c r="C2547" s="37"/>
      <c r="D2547" s="3"/>
      <c r="E2547" s="3"/>
      <c r="F2547" s="3"/>
      <c r="G2547" s="3"/>
    </row>
    <row r="2548" spans="1:7" ht="15.75" customHeight="1">
      <c r="A2548" s="10"/>
      <c r="B2548" s="283"/>
      <c r="C2548" s="37"/>
      <c r="D2548" s="3"/>
      <c r="E2548" s="3"/>
      <c r="F2548" s="3"/>
      <c r="G2548" s="3"/>
    </row>
    <row r="2549" spans="1:7" ht="15.75" customHeight="1">
      <c r="A2549" s="10"/>
      <c r="B2549" s="283"/>
      <c r="C2549" s="37"/>
      <c r="D2549" s="3"/>
      <c r="E2549" s="3"/>
      <c r="F2549" s="3"/>
      <c r="G2549" s="3"/>
    </row>
    <row r="2550" spans="1:7" ht="15.75" customHeight="1">
      <c r="A2550" s="10"/>
      <c r="B2550" s="283"/>
      <c r="C2550" s="37"/>
      <c r="D2550" s="3"/>
      <c r="E2550" s="3"/>
      <c r="F2550" s="3"/>
      <c r="G2550" s="3"/>
    </row>
    <row r="2551" spans="1:7" ht="15.75" customHeight="1">
      <c r="A2551" s="10"/>
      <c r="B2551" s="283"/>
      <c r="C2551" s="37"/>
      <c r="D2551" s="3"/>
      <c r="E2551" s="3"/>
      <c r="F2551" s="3"/>
      <c r="G2551" s="3"/>
    </row>
    <row r="2552" spans="1:7" ht="15.75" customHeight="1">
      <c r="A2552" s="10"/>
      <c r="B2552" s="283"/>
      <c r="C2552" s="37"/>
      <c r="D2552" s="3"/>
      <c r="E2552" s="3"/>
      <c r="F2552" s="3"/>
      <c r="G2552" s="3"/>
    </row>
    <row r="2553" spans="1:7" ht="15.75" customHeight="1">
      <c r="A2553" s="10"/>
      <c r="B2553" s="283"/>
      <c r="C2553" s="37"/>
      <c r="D2553" s="3"/>
      <c r="E2553" s="3"/>
      <c r="F2553" s="3"/>
      <c r="G2553" s="3"/>
    </row>
    <row r="2554" spans="1:7" ht="15.75" customHeight="1">
      <c r="A2554" s="10"/>
      <c r="B2554" s="283"/>
      <c r="C2554" s="37"/>
      <c r="D2554" s="3"/>
      <c r="E2554" s="3"/>
      <c r="F2554" s="3"/>
      <c r="G2554" s="3"/>
    </row>
    <row r="2555" spans="1:7" ht="15.75" customHeight="1">
      <c r="A2555" s="10"/>
      <c r="B2555" s="283"/>
      <c r="C2555" s="37"/>
      <c r="D2555" s="3"/>
      <c r="E2555" s="3"/>
      <c r="F2555" s="3"/>
      <c r="G2555" s="3"/>
    </row>
    <row r="2556" spans="1:7" ht="15.75" customHeight="1">
      <c r="A2556" s="10"/>
      <c r="B2556" s="283"/>
      <c r="C2556" s="37"/>
      <c r="D2556" s="3"/>
      <c r="E2556" s="3"/>
      <c r="F2556" s="3"/>
      <c r="G2556" s="3"/>
    </row>
    <row r="2557" spans="1:7" ht="15.75" customHeight="1">
      <c r="A2557" s="10"/>
      <c r="B2557" s="283"/>
      <c r="C2557" s="37"/>
      <c r="D2557" s="3"/>
      <c r="E2557" s="3"/>
      <c r="F2557" s="3"/>
      <c r="G2557" s="3"/>
    </row>
    <row r="2558" spans="1:7" ht="15.75" customHeight="1">
      <c r="A2558" s="10"/>
      <c r="B2558" s="283"/>
      <c r="C2558" s="37"/>
      <c r="D2558" s="3"/>
      <c r="E2558" s="3"/>
      <c r="F2558" s="3"/>
      <c r="G2558" s="3"/>
    </row>
    <row r="2559" spans="1:7" ht="15.75" customHeight="1">
      <c r="A2559" s="10"/>
      <c r="B2559" s="283"/>
      <c r="C2559" s="37"/>
      <c r="D2559" s="3"/>
      <c r="E2559" s="3"/>
      <c r="F2559" s="3"/>
      <c r="G2559" s="3"/>
    </row>
    <row r="2560" spans="1:7" ht="15.75" customHeight="1">
      <c r="A2560" s="10"/>
      <c r="B2560" s="283"/>
      <c r="C2560" s="37"/>
      <c r="D2560" s="3"/>
      <c r="E2560" s="3"/>
      <c r="F2560" s="3"/>
      <c r="G2560" s="3"/>
    </row>
    <row r="2561" spans="1:7" ht="15.75" customHeight="1">
      <c r="A2561" s="10"/>
      <c r="B2561" s="283"/>
      <c r="C2561" s="37"/>
      <c r="D2561" s="3"/>
      <c r="E2561" s="3"/>
      <c r="F2561" s="3"/>
      <c r="G2561" s="3"/>
    </row>
    <row r="2562" spans="1:7" ht="15.75" customHeight="1">
      <c r="A2562" s="10"/>
      <c r="B2562" s="283"/>
      <c r="C2562" s="37"/>
      <c r="D2562" s="3"/>
      <c r="E2562" s="3"/>
      <c r="F2562" s="3"/>
      <c r="G2562" s="3"/>
    </row>
    <row r="2563" spans="1:7" ht="15.75" customHeight="1">
      <c r="A2563" s="10"/>
      <c r="B2563" s="283"/>
      <c r="C2563" s="37"/>
      <c r="D2563" s="3"/>
      <c r="E2563" s="3"/>
      <c r="F2563" s="3"/>
      <c r="G2563" s="3"/>
    </row>
    <row r="2564" spans="1:7" ht="15.75" customHeight="1">
      <c r="A2564" s="10"/>
      <c r="B2564" s="283"/>
      <c r="C2564" s="37"/>
      <c r="D2564" s="3"/>
      <c r="E2564" s="3"/>
      <c r="F2564" s="3"/>
      <c r="G2564" s="3"/>
    </row>
    <row r="2565" spans="1:7" ht="15.75" customHeight="1">
      <c r="A2565" s="10"/>
      <c r="B2565" s="283"/>
      <c r="C2565" s="37"/>
      <c r="D2565" s="3"/>
      <c r="E2565" s="3"/>
      <c r="F2565" s="3"/>
      <c r="G2565" s="3"/>
    </row>
    <row r="2566" spans="1:7" ht="15.75" customHeight="1">
      <c r="A2566" s="10"/>
      <c r="B2566" s="283"/>
      <c r="C2566" s="37"/>
      <c r="D2566" s="3"/>
      <c r="E2566" s="3"/>
      <c r="F2566" s="3"/>
      <c r="G2566" s="3"/>
    </row>
    <row r="2567" spans="1:7" ht="15.75" customHeight="1">
      <c r="A2567" s="10"/>
      <c r="B2567" s="283"/>
      <c r="C2567" s="37"/>
      <c r="D2567" s="3"/>
      <c r="E2567" s="3"/>
      <c r="F2567" s="3"/>
      <c r="G2567" s="3"/>
    </row>
    <row r="2568" spans="1:7" ht="15.75" customHeight="1">
      <c r="A2568" s="10"/>
      <c r="B2568" s="283"/>
      <c r="C2568" s="37"/>
      <c r="D2568" s="3"/>
      <c r="E2568" s="3"/>
      <c r="F2568" s="3"/>
      <c r="G2568" s="3"/>
    </row>
    <row r="2569" spans="1:7" ht="15.75" customHeight="1">
      <c r="A2569" s="10"/>
      <c r="B2569" s="283"/>
      <c r="C2569" s="37"/>
      <c r="D2569" s="3"/>
      <c r="E2569" s="3"/>
      <c r="F2569" s="3"/>
      <c r="G2569" s="3"/>
    </row>
    <row r="2570" spans="1:7" ht="15.75" customHeight="1">
      <c r="A2570" s="10"/>
      <c r="B2570" s="283"/>
      <c r="C2570" s="37"/>
      <c r="D2570" s="3"/>
      <c r="E2570" s="3"/>
      <c r="F2570" s="3"/>
      <c r="G2570" s="3"/>
    </row>
    <row r="2571" spans="1:7" ht="15.75" customHeight="1">
      <c r="A2571" s="10"/>
      <c r="B2571" s="283"/>
      <c r="C2571" s="37"/>
      <c r="D2571" s="3"/>
      <c r="E2571" s="3"/>
      <c r="F2571" s="3"/>
      <c r="G2571" s="3"/>
    </row>
    <row r="2572" spans="1:7" ht="15.75" customHeight="1">
      <c r="A2572" s="10"/>
      <c r="B2572" s="283"/>
      <c r="C2572" s="37"/>
      <c r="D2572" s="3"/>
      <c r="E2572" s="3"/>
      <c r="F2572" s="3"/>
      <c r="G2572" s="3"/>
    </row>
    <row r="2573" spans="1:7" ht="15.75" customHeight="1">
      <c r="A2573" s="10"/>
      <c r="B2573" s="283"/>
      <c r="C2573" s="37"/>
      <c r="D2573" s="3"/>
      <c r="E2573" s="3"/>
      <c r="F2573" s="3"/>
      <c r="G2573" s="3"/>
    </row>
    <row r="2574" spans="1:7" ht="15.75" customHeight="1">
      <c r="A2574" s="10"/>
      <c r="B2574" s="283"/>
      <c r="C2574" s="37"/>
      <c r="D2574" s="3"/>
      <c r="E2574" s="3"/>
      <c r="F2574" s="3"/>
      <c r="G2574" s="3"/>
    </row>
    <row r="2575" spans="1:7" ht="15.75" customHeight="1">
      <c r="A2575" s="10"/>
      <c r="B2575" s="283"/>
      <c r="C2575" s="37"/>
      <c r="D2575" s="3"/>
      <c r="E2575" s="3"/>
      <c r="F2575" s="3"/>
      <c r="G2575" s="3"/>
    </row>
    <row r="2576" spans="1:7" ht="15.75" customHeight="1">
      <c r="A2576" s="10"/>
      <c r="B2576" s="283"/>
      <c r="C2576" s="37"/>
      <c r="D2576" s="3"/>
      <c r="E2576" s="3"/>
      <c r="F2576" s="3"/>
      <c r="G2576" s="3"/>
    </row>
    <row r="2577" spans="1:7" ht="15.75" customHeight="1">
      <c r="A2577" s="10"/>
      <c r="B2577" s="283"/>
      <c r="C2577" s="37"/>
      <c r="D2577" s="3"/>
      <c r="E2577" s="3"/>
      <c r="F2577" s="3"/>
      <c r="G2577" s="3"/>
    </row>
    <row r="2578" spans="1:7" ht="15.75" customHeight="1">
      <c r="A2578" s="10"/>
      <c r="B2578" s="283"/>
      <c r="C2578" s="37"/>
      <c r="D2578" s="3"/>
      <c r="E2578" s="3"/>
      <c r="F2578" s="3"/>
      <c r="G2578" s="3"/>
    </row>
    <row r="2579" spans="1:7" ht="15.75" customHeight="1">
      <c r="A2579" s="10"/>
      <c r="B2579" s="283"/>
      <c r="C2579" s="37"/>
      <c r="D2579" s="3"/>
      <c r="E2579" s="3"/>
      <c r="F2579" s="3"/>
      <c r="G2579" s="3"/>
    </row>
    <row r="2580" spans="1:7" ht="15.75" customHeight="1">
      <c r="A2580" s="10"/>
      <c r="B2580" s="283"/>
      <c r="C2580" s="37"/>
      <c r="D2580" s="3"/>
      <c r="E2580" s="3"/>
      <c r="F2580" s="3"/>
      <c r="G2580" s="3"/>
    </row>
    <row r="2581" spans="1:7" ht="15.75" customHeight="1">
      <c r="A2581" s="10"/>
      <c r="B2581" s="283"/>
      <c r="C2581" s="37"/>
      <c r="D2581" s="3"/>
      <c r="E2581" s="3"/>
      <c r="F2581" s="3"/>
      <c r="G2581" s="3"/>
    </row>
    <row r="2582" spans="1:7" ht="15.75" customHeight="1">
      <c r="A2582" s="10"/>
      <c r="B2582" s="283"/>
      <c r="C2582" s="37"/>
      <c r="D2582" s="3"/>
      <c r="E2582" s="3"/>
      <c r="F2582" s="3"/>
      <c r="G2582" s="3"/>
    </row>
    <row r="2583" spans="1:7" ht="15.75" customHeight="1">
      <c r="A2583" s="10"/>
      <c r="B2583" s="283"/>
      <c r="C2583" s="37"/>
      <c r="D2583" s="3"/>
      <c r="E2583" s="3"/>
      <c r="F2583" s="3"/>
      <c r="G2583" s="3"/>
    </row>
    <row r="2584" spans="1:7" ht="15.75" customHeight="1">
      <c r="A2584" s="10"/>
      <c r="B2584" s="283"/>
      <c r="C2584" s="37"/>
      <c r="D2584" s="3"/>
      <c r="E2584" s="3"/>
      <c r="F2584" s="3"/>
      <c r="G2584" s="3"/>
    </row>
    <row r="2585" spans="1:7" ht="15.75" customHeight="1">
      <c r="A2585" s="10"/>
      <c r="B2585" s="283"/>
      <c r="C2585" s="37"/>
      <c r="D2585" s="3"/>
      <c r="E2585" s="3"/>
      <c r="F2585" s="3"/>
      <c r="G2585" s="3"/>
    </row>
    <row r="2586" spans="1:7" ht="15.75" customHeight="1">
      <c r="A2586" s="10"/>
      <c r="B2586" s="283"/>
      <c r="C2586" s="37"/>
      <c r="D2586" s="3"/>
      <c r="E2586" s="3"/>
      <c r="F2586" s="3"/>
      <c r="G2586" s="3"/>
    </row>
    <row r="2587" spans="1:7" ht="15.75" customHeight="1">
      <c r="A2587" s="10"/>
      <c r="B2587" s="283"/>
      <c r="C2587" s="37"/>
      <c r="D2587" s="3"/>
      <c r="E2587" s="3"/>
      <c r="F2587" s="3"/>
      <c r="G2587" s="3"/>
    </row>
    <row r="2588" spans="1:7" ht="15.75" customHeight="1">
      <c r="A2588" s="10"/>
      <c r="B2588" s="283"/>
      <c r="C2588" s="37"/>
      <c r="D2588" s="3"/>
      <c r="E2588" s="3"/>
      <c r="F2588" s="3"/>
      <c r="G2588" s="3"/>
    </row>
    <row r="2589" spans="1:7" ht="15.75" customHeight="1">
      <c r="A2589" s="10"/>
      <c r="B2589" s="283"/>
      <c r="C2589" s="37"/>
      <c r="D2589" s="3"/>
      <c r="E2589" s="3"/>
      <c r="F2589" s="3"/>
      <c r="G2589" s="3"/>
    </row>
    <row r="2590" spans="1:7" ht="15.75" customHeight="1">
      <c r="A2590" s="10"/>
      <c r="B2590" s="283"/>
      <c r="C2590" s="37"/>
      <c r="D2590" s="3"/>
      <c r="E2590" s="3"/>
      <c r="F2590" s="3"/>
      <c r="G2590" s="3"/>
    </row>
    <row r="2591" spans="1:7" ht="15.75" customHeight="1">
      <c r="A2591" s="10"/>
      <c r="B2591" s="283"/>
      <c r="C2591" s="37"/>
      <c r="D2591" s="3"/>
      <c r="E2591" s="3"/>
      <c r="F2591" s="3"/>
      <c r="G2591" s="3"/>
    </row>
    <row r="2592" spans="1:7" ht="15.75" customHeight="1">
      <c r="A2592" s="10"/>
      <c r="B2592" s="283"/>
      <c r="C2592" s="37"/>
      <c r="D2592" s="3"/>
      <c r="E2592" s="3"/>
      <c r="F2592" s="3"/>
      <c r="G2592" s="3"/>
    </row>
    <row r="2593" spans="1:7" ht="15.75" customHeight="1">
      <c r="A2593" s="10"/>
      <c r="B2593" s="283"/>
      <c r="C2593" s="37"/>
      <c r="D2593" s="3"/>
      <c r="E2593" s="3"/>
      <c r="F2593" s="3"/>
      <c r="G2593" s="3"/>
    </row>
    <row r="2594" spans="1:7" ht="15.75" customHeight="1">
      <c r="A2594" s="10"/>
      <c r="B2594" s="283"/>
      <c r="C2594" s="37"/>
      <c r="D2594" s="3"/>
      <c r="E2594" s="3"/>
      <c r="F2594" s="3"/>
      <c r="G2594" s="3"/>
    </row>
    <row r="2595" spans="1:7" ht="15.75" customHeight="1">
      <c r="A2595" s="10"/>
      <c r="B2595" s="283"/>
      <c r="C2595" s="37"/>
      <c r="D2595" s="3"/>
      <c r="E2595" s="3"/>
      <c r="F2595" s="3"/>
      <c r="G2595" s="3"/>
    </row>
    <row r="2596" spans="1:7" ht="15.75" customHeight="1">
      <c r="A2596" s="10"/>
      <c r="B2596" s="283"/>
      <c r="C2596" s="37"/>
      <c r="D2596" s="3"/>
      <c r="E2596" s="3"/>
      <c r="F2596" s="3"/>
      <c r="G2596" s="3"/>
    </row>
    <row r="2597" spans="1:7" ht="15.75" customHeight="1">
      <c r="A2597" s="10"/>
      <c r="B2597" s="283"/>
      <c r="C2597" s="37"/>
      <c r="D2597" s="3"/>
      <c r="E2597" s="3"/>
      <c r="F2597" s="3"/>
      <c r="G2597" s="3"/>
    </row>
    <row r="2598" spans="1:7" ht="15.75" customHeight="1">
      <c r="A2598" s="10"/>
      <c r="B2598" s="283"/>
      <c r="C2598" s="37"/>
      <c r="D2598" s="3"/>
      <c r="E2598" s="3"/>
      <c r="F2598" s="3"/>
      <c r="G2598" s="3"/>
    </row>
    <row r="2599" spans="1:7" ht="15.75" customHeight="1">
      <c r="A2599" s="10"/>
      <c r="B2599" s="283"/>
      <c r="C2599" s="37"/>
      <c r="D2599" s="3"/>
      <c r="E2599" s="3"/>
      <c r="F2599" s="3"/>
      <c r="G2599" s="3"/>
    </row>
    <row r="2600" spans="1:7" ht="15.75" customHeight="1">
      <c r="A2600" s="10"/>
      <c r="B2600" s="283"/>
      <c r="C2600" s="37"/>
      <c r="D2600" s="3"/>
      <c r="E2600" s="3"/>
      <c r="F2600" s="3"/>
      <c r="G2600" s="3"/>
    </row>
    <row r="2601" spans="1:7" ht="15.75" customHeight="1">
      <c r="A2601" s="10"/>
      <c r="B2601" s="283"/>
      <c r="C2601" s="37"/>
      <c r="D2601" s="3"/>
      <c r="E2601" s="3"/>
      <c r="F2601" s="3"/>
      <c r="G2601" s="3"/>
    </row>
    <row r="2602" spans="1:7" ht="15.75" customHeight="1">
      <c r="A2602" s="10"/>
      <c r="B2602" s="283"/>
      <c r="C2602" s="37"/>
      <c r="D2602" s="3"/>
      <c r="E2602" s="3"/>
      <c r="F2602" s="3"/>
      <c r="G2602" s="3"/>
    </row>
    <row r="2603" spans="1:7" ht="15.75" customHeight="1">
      <c r="A2603" s="10"/>
      <c r="B2603" s="283"/>
      <c r="C2603" s="37"/>
      <c r="D2603" s="3"/>
      <c r="E2603" s="3"/>
      <c r="F2603" s="3"/>
      <c r="G2603" s="3"/>
    </row>
    <row r="2604" spans="1:7" ht="15.75" customHeight="1">
      <c r="A2604" s="10"/>
      <c r="B2604" s="283"/>
      <c r="C2604" s="37"/>
      <c r="D2604" s="3"/>
      <c r="E2604" s="3"/>
      <c r="F2604" s="3"/>
      <c r="G2604" s="3"/>
    </row>
    <row r="2605" spans="1:7" ht="15.75" customHeight="1">
      <c r="A2605" s="10"/>
      <c r="B2605" s="283"/>
      <c r="C2605" s="37"/>
      <c r="D2605" s="3"/>
      <c r="E2605" s="3"/>
      <c r="F2605" s="3"/>
      <c r="G2605" s="3"/>
    </row>
    <row r="2606" spans="1:7" ht="15.75" customHeight="1">
      <c r="A2606" s="10"/>
      <c r="B2606" s="283"/>
      <c r="C2606" s="37"/>
      <c r="D2606" s="3"/>
      <c r="E2606" s="3"/>
      <c r="F2606" s="3"/>
      <c r="G2606" s="3"/>
    </row>
    <row r="2607" spans="1:7" ht="15.75" customHeight="1">
      <c r="A2607" s="10"/>
      <c r="B2607" s="283"/>
      <c r="C2607" s="37"/>
      <c r="D2607" s="3"/>
      <c r="E2607" s="3"/>
      <c r="F2607" s="3"/>
      <c r="G2607" s="3"/>
    </row>
    <row r="2608" spans="1:7" ht="15.75" customHeight="1">
      <c r="A2608" s="10"/>
      <c r="B2608" s="283"/>
      <c r="C2608" s="37"/>
      <c r="D2608" s="3"/>
      <c r="E2608" s="3"/>
      <c r="F2608" s="3"/>
      <c r="G2608" s="3"/>
    </row>
    <row r="2609" spans="1:7" ht="15.75" customHeight="1">
      <c r="A2609" s="10"/>
      <c r="B2609" s="283"/>
      <c r="C2609" s="37"/>
      <c r="D2609" s="3"/>
      <c r="E2609" s="3"/>
      <c r="F2609" s="3"/>
      <c r="G2609" s="3"/>
    </row>
    <row r="2610" spans="1:7" ht="15.75" customHeight="1">
      <c r="A2610" s="10"/>
      <c r="B2610" s="283"/>
      <c r="C2610" s="37"/>
      <c r="D2610" s="3"/>
      <c r="E2610" s="3"/>
      <c r="F2610" s="3"/>
      <c r="G2610" s="3"/>
    </row>
    <row r="2611" spans="1:7" ht="15.75" customHeight="1">
      <c r="A2611" s="10"/>
      <c r="B2611" s="283"/>
      <c r="C2611" s="37"/>
      <c r="D2611" s="3"/>
      <c r="E2611" s="3"/>
      <c r="F2611" s="3"/>
      <c r="G2611" s="3"/>
    </row>
    <row r="2612" spans="1:7" ht="15.75" customHeight="1">
      <c r="A2612" s="10"/>
      <c r="B2612" s="283"/>
      <c r="C2612" s="37"/>
      <c r="D2612" s="3"/>
      <c r="E2612" s="3"/>
      <c r="F2612" s="3"/>
      <c r="G2612" s="3"/>
    </row>
    <row r="2613" spans="1:7" ht="15.75" customHeight="1">
      <c r="A2613" s="10"/>
      <c r="B2613" s="283"/>
      <c r="C2613" s="37"/>
      <c r="D2613" s="3"/>
      <c r="E2613" s="3"/>
      <c r="F2613" s="3"/>
      <c r="G2613" s="3"/>
    </row>
    <row r="2614" spans="1:7" ht="15.75" customHeight="1">
      <c r="A2614" s="10"/>
      <c r="B2614" s="283"/>
      <c r="C2614" s="37"/>
      <c r="D2614" s="3"/>
      <c r="E2614" s="3"/>
      <c r="F2614" s="3"/>
      <c r="G2614" s="3"/>
    </row>
    <row r="2615" spans="1:7" ht="15.75" customHeight="1">
      <c r="A2615" s="10"/>
      <c r="B2615" s="283"/>
      <c r="C2615" s="37"/>
      <c r="D2615" s="3"/>
      <c r="E2615" s="3"/>
      <c r="F2615" s="3"/>
      <c r="G2615" s="3"/>
    </row>
    <row r="2616" spans="1:7" ht="15.75" customHeight="1">
      <c r="A2616" s="10"/>
      <c r="B2616" s="283"/>
      <c r="C2616" s="37"/>
      <c r="D2616" s="3"/>
      <c r="E2616" s="3"/>
      <c r="F2616" s="3"/>
      <c r="G2616" s="3"/>
    </row>
    <row r="2617" spans="1:7" ht="15.75" customHeight="1">
      <c r="A2617" s="10"/>
      <c r="B2617" s="283"/>
      <c r="C2617" s="37"/>
      <c r="D2617" s="3"/>
      <c r="E2617" s="3"/>
      <c r="F2617" s="3"/>
      <c r="G2617" s="3"/>
    </row>
    <row r="2618" spans="1:7" ht="15.75" customHeight="1">
      <c r="A2618" s="10"/>
      <c r="B2618" s="283"/>
      <c r="C2618" s="37"/>
      <c r="D2618" s="3"/>
      <c r="E2618" s="3"/>
      <c r="F2618" s="3"/>
      <c r="G2618" s="3"/>
    </row>
    <row r="2619" spans="1:7" ht="15.75" customHeight="1">
      <c r="A2619" s="10"/>
      <c r="B2619" s="283"/>
      <c r="C2619" s="37"/>
      <c r="D2619" s="3"/>
      <c r="E2619" s="3"/>
      <c r="F2619" s="3"/>
      <c r="G2619" s="3"/>
    </row>
    <row r="2620" spans="1:7" ht="15.75" customHeight="1">
      <c r="A2620" s="10"/>
      <c r="B2620" s="283"/>
      <c r="C2620" s="37"/>
      <c r="D2620" s="3"/>
      <c r="E2620" s="3"/>
      <c r="F2620" s="3"/>
      <c r="G2620" s="3"/>
    </row>
    <row r="2621" spans="1:7" ht="15.75" customHeight="1">
      <c r="A2621" s="10"/>
      <c r="B2621" s="283"/>
      <c r="C2621" s="37"/>
      <c r="D2621" s="3"/>
      <c r="E2621" s="3"/>
      <c r="F2621" s="3"/>
      <c r="G2621" s="3"/>
    </row>
    <row r="2622" spans="1:7" ht="15.75" customHeight="1">
      <c r="A2622" s="10"/>
      <c r="B2622" s="283"/>
      <c r="C2622" s="37"/>
      <c r="D2622" s="3"/>
      <c r="E2622" s="3"/>
      <c r="F2622" s="3"/>
      <c r="G2622" s="3"/>
    </row>
    <row r="2623" spans="1:7" ht="15.75" customHeight="1">
      <c r="A2623" s="10"/>
      <c r="B2623" s="283"/>
      <c r="C2623" s="37"/>
      <c r="D2623" s="3"/>
      <c r="E2623" s="3"/>
      <c r="F2623" s="3"/>
      <c r="G2623" s="3"/>
    </row>
    <row r="2624" spans="1:7" ht="15.75" customHeight="1">
      <c r="A2624" s="10"/>
      <c r="B2624" s="283"/>
      <c r="C2624" s="37"/>
      <c r="D2624" s="3"/>
      <c r="E2624" s="3"/>
      <c r="F2624" s="3"/>
      <c r="G2624" s="3"/>
    </row>
    <row r="2625" spans="1:7" ht="15.75" customHeight="1">
      <c r="A2625" s="10"/>
      <c r="B2625" s="283"/>
      <c r="C2625" s="37"/>
      <c r="D2625" s="3"/>
      <c r="E2625" s="3"/>
      <c r="F2625" s="3"/>
      <c r="G2625" s="3"/>
    </row>
    <row r="2626" spans="1:7" ht="15.75" customHeight="1">
      <c r="A2626" s="10"/>
      <c r="B2626" s="283"/>
      <c r="C2626" s="37"/>
      <c r="D2626" s="3"/>
      <c r="E2626" s="3"/>
      <c r="F2626" s="3"/>
      <c r="G2626" s="3"/>
    </row>
    <row r="2627" spans="1:7" ht="15.75" customHeight="1">
      <c r="A2627" s="10"/>
      <c r="B2627" s="283"/>
      <c r="C2627" s="37"/>
      <c r="D2627" s="3"/>
      <c r="E2627" s="3"/>
      <c r="F2627" s="3"/>
      <c r="G2627" s="3"/>
    </row>
    <row r="2628" spans="1:7" ht="15.75" customHeight="1">
      <c r="A2628" s="10"/>
      <c r="B2628" s="283"/>
      <c r="C2628" s="37"/>
      <c r="D2628" s="3"/>
      <c r="E2628" s="3"/>
      <c r="F2628" s="3"/>
      <c r="G2628" s="3"/>
    </row>
    <row r="2629" spans="1:7" ht="15.75" customHeight="1">
      <c r="A2629" s="10"/>
      <c r="B2629" s="283"/>
      <c r="C2629" s="37"/>
      <c r="D2629" s="3"/>
      <c r="E2629" s="3"/>
      <c r="F2629" s="3"/>
      <c r="G2629" s="3"/>
    </row>
    <row r="2630" spans="1:7" ht="15.75" customHeight="1">
      <c r="A2630" s="10"/>
      <c r="B2630" s="283"/>
      <c r="C2630" s="37"/>
      <c r="D2630" s="3"/>
      <c r="E2630" s="3"/>
      <c r="F2630" s="3"/>
      <c r="G2630" s="3"/>
    </row>
    <row r="2631" spans="1:7" ht="15.75" customHeight="1">
      <c r="A2631" s="10"/>
      <c r="B2631" s="283"/>
      <c r="C2631" s="37"/>
      <c r="D2631" s="3"/>
      <c r="E2631" s="3"/>
      <c r="F2631" s="3"/>
      <c r="G2631" s="3"/>
    </row>
    <row r="2632" spans="1:7" ht="15.75" customHeight="1">
      <c r="A2632" s="10"/>
      <c r="B2632" s="283"/>
      <c r="C2632" s="37"/>
      <c r="D2632" s="3"/>
      <c r="E2632" s="3"/>
      <c r="F2632" s="3"/>
      <c r="G2632" s="3"/>
    </row>
    <row r="2633" spans="1:7" ht="15.75" customHeight="1">
      <c r="A2633" s="10"/>
      <c r="B2633" s="283"/>
      <c r="C2633" s="37"/>
      <c r="D2633" s="3"/>
      <c r="E2633" s="3"/>
      <c r="F2633" s="3"/>
      <c r="G2633" s="3"/>
    </row>
    <row r="2634" spans="1:7" ht="15.75" customHeight="1">
      <c r="A2634" s="10"/>
      <c r="B2634" s="283"/>
      <c r="C2634" s="37"/>
      <c r="D2634" s="3"/>
      <c r="E2634" s="3"/>
      <c r="F2634" s="3"/>
      <c r="G2634" s="3"/>
    </row>
    <row r="2635" spans="1:7" ht="15.75" customHeight="1">
      <c r="A2635" s="10"/>
      <c r="B2635" s="283"/>
      <c r="C2635" s="37"/>
      <c r="D2635" s="3"/>
      <c r="E2635" s="3"/>
      <c r="F2635" s="3"/>
      <c r="G2635" s="3"/>
    </row>
    <row r="2636" spans="1:7" ht="15.75" customHeight="1">
      <c r="A2636" s="10"/>
      <c r="B2636" s="283"/>
      <c r="C2636" s="37"/>
      <c r="D2636" s="3"/>
      <c r="E2636" s="3"/>
      <c r="F2636" s="3"/>
      <c r="G2636" s="3"/>
    </row>
    <row r="2637" spans="1:7" ht="15.75" customHeight="1">
      <c r="A2637" s="10"/>
      <c r="B2637" s="283"/>
      <c r="C2637" s="37"/>
      <c r="D2637" s="3"/>
      <c r="E2637" s="3"/>
      <c r="F2637" s="3"/>
      <c r="G2637" s="3"/>
    </row>
    <row r="2638" spans="1:7" ht="15.75" customHeight="1">
      <c r="A2638" s="10"/>
      <c r="B2638" s="283"/>
      <c r="C2638" s="37"/>
      <c r="D2638" s="3"/>
      <c r="E2638" s="3"/>
      <c r="F2638" s="3"/>
      <c r="G2638" s="3"/>
    </row>
    <row r="2639" spans="1:7" ht="15.75" customHeight="1">
      <c r="A2639" s="10"/>
      <c r="B2639" s="283"/>
      <c r="C2639" s="37"/>
      <c r="D2639" s="3"/>
      <c r="E2639" s="3"/>
      <c r="F2639" s="3"/>
      <c r="G2639" s="3"/>
    </row>
    <row r="2640" spans="1:7" ht="15.75" customHeight="1">
      <c r="A2640" s="10"/>
      <c r="B2640" s="283"/>
      <c r="C2640" s="37"/>
      <c r="D2640" s="3"/>
      <c r="E2640" s="3"/>
      <c r="F2640" s="3"/>
      <c r="G2640" s="3"/>
    </row>
    <row r="2641" spans="1:7" ht="15.75" customHeight="1">
      <c r="A2641" s="10"/>
      <c r="B2641" s="283"/>
      <c r="C2641" s="37"/>
      <c r="D2641" s="3"/>
      <c r="E2641" s="3"/>
      <c r="F2641" s="3"/>
      <c r="G2641" s="3"/>
    </row>
    <row r="2642" spans="1:7" ht="15.75" customHeight="1">
      <c r="A2642" s="10"/>
      <c r="B2642" s="283"/>
      <c r="C2642" s="37"/>
      <c r="D2642" s="3"/>
      <c r="E2642" s="3"/>
      <c r="F2642" s="3"/>
      <c r="G2642" s="3"/>
    </row>
    <row r="2643" spans="1:7" ht="15.75" customHeight="1">
      <c r="A2643" s="10"/>
      <c r="B2643" s="283"/>
      <c r="C2643" s="37"/>
      <c r="D2643" s="3"/>
      <c r="E2643" s="3"/>
      <c r="F2643" s="3"/>
      <c r="G2643" s="3"/>
    </row>
    <row r="2644" spans="1:7" ht="15.75" customHeight="1">
      <c r="A2644" s="10"/>
      <c r="B2644" s="283"/>
      <c r="C2644" s="37"/>
      <c r="D2644" s="3"/>
      <c r="E2644" s="3"/>
      <c r="F2644" s="3"/>
      <c r="G2644" s="3"/>
    </row>
    <row r="2645" spans="1:7" ht="15.75" customHeight="1">
      <c r="A2645" s="10"/>
      <c r="B2645" s="283"/>
      <c r="C2645" s="37"/>
      <c r="D2645" s="3"/>
      <c r="E2645" s="3"/>
      <c r="F2645" s="3"/>
      <c r="G2645" s="3"/>
    </row>
    <row r="2646" spans="1:7" ht="15.75" customHeight="1">
      <c r="A2646" s="10"/>
      <c r="B2646" s="283"/>
      <c r="C2646" s="37"/>
      <c r="D2646" s="3"/>
      <c r="E2646" s="3"/>
      <c r="F2646" s="3"/>
      <c r="G2646" s="3"/>
    </row>
    <row r="2647" spans="1:7" ht="15.75" customHeight="1">
      <c r="A2647" s="10"/>
      <c r="B2647" s="283"/>
      <c r="C2647" s="37"/>
      <c r="D2647" s="3"/>
      <c r="E2647" s="3"/>
      <c r="F2647" s="3"/>
      <c r="G2647" s="3"/>
    </row>
    <row r="2648" spans="1:7" ht="15.75" customHeight="1">
      <c r="A2648" s="10"/>
      <c r="B2648" s="283"/>
      <c r="C2648" s="37"/>
      <c r="D2648" s="3"/>
      <c r="E2648" s="3"/>
      <c r="F2648" s="3"/>
      <c r="G2648" s="3"/>
    </row>
    <row r="2649" spans="1:7" ht="15.75" customHeight="1">
      <c r="A2649" s="10"/>
      <c r="B2649" s="283"/>
      <c r="C2649" s="37"/>
      <c r="D2649" s="3"/>
      <c r="E2649" s="3"/>
      <c r="F2649" s="3"/>
      <c r="G2649" s="3"/>
    </row>
    <row r="2650" spans="1:7" ht="15.75" customHeight="1">
      <c r="A2650" s="10"/>
      <c r="B2650" s="283"/>
      <c r="C2650" s="37"/>
      <c r="D2650" s="3"/>
      <c r="E2650" s="3"/>
      <c r="F2650" s="3"/>
      <c r="G2650" s="3"/>
    </row>
    <row r="2651" spans="1:7" ht="15.75" customHeight="1">
      <c r="A2651" s="10"/>
      <c r="B2651" s="283"/>
      <c r="C2651" s="37"/>
      <c r="D2651" s="3"/>
      <c r="E2651" s="3"/>
      <c r="F2651" s="3"/>
      <c r="G2651" s="3"/>
    </row>
    <row r="2652" spans="1:7" ht="15.75" customHeight="1">
      <c r="A2652" s="10"/>
      <c r="B2652" s="283"/>
      <c r="C2652" s="37"/>
      <c r="D2652" s="3"/>
      <c r="E2652" s="3"/>
      <c r="F2652" s="3"/>
      <c r="G2652" s="3"/>
    </row>
    <row r="2653" spans="1:7" ht="15.75" customHeight="1">
      <c r="A2653" s="10"/>
      <c r="B2653" s="283"/>
      <c r="C2653" s="37"/>
      <c r="D2653" s="3"/>
      <c r="E2653" s="3"/>
      <c r="F2653" s="3"/>
      <c r="G2653" s="3"/>
    </row>
    <row r="2654" spans="1:7" ht="15.75" customHeight="1">
      <c r="A2654" s="10"/>
      <c r="B2654" s="283"/>
      <c r="C2654" s="37"/>
      <c r="D2654" s="3"/>
      <c r="E2654" s="3"/>
      <c r="F2654" s="3"/>
      <c r="G2654" s="3"/>
    </row>
    <row r="2655" spans="1:7" ht="15.75" customHeight="1">
      <c r="A2655" s="10"/>
      <c r="B2655" s="283"/>
      <c r="C2655" s="37"/>
      <c r="D2655" s="3"/>
      <c r="E2655" s="3"/>
      <c r="F2655" s="3"/>
      <c r="G2655" s="3"/>
    </row>
    <row r="2656" spans="1:7" ht="15.75" customHeight="1">
      <c r="A2656" s="10"/>
      <c r="B2656" s="283"/>
      <c r="C2656" s="37"/>
      <c r="D2656" s="3"/>
      <c r="E2656" s="3"/>
      <c r="F2656" s="3"/>
      <c r="G2656" s="3"/>
    </row>
    <row r="2657" spans="1:7" ht="15.75" customHeight="1">
      <c r="A2657" s="10"/>
      <c r="B2657" s="283"/>
      <c r="C2657" s="37"/>
      <c r="D2657" s="3"/>
      <c r="E2657" s="3"/>
      <c r="F2657" s="3"/>
      <c r="G2657" s="3"/>
    </row>
    <row r="2658" spans="1:7" ht="15.75" customHeight="1">
      <c r="A2658" s="10"/>
      <c r="B2658" s="283"/>
      <c r="C2658" s="37"/>
      <c r="D2658" s="3"/>
      <c r="E2658" s="3"/>
      <c r="F2658" s="3"/>
      <c r="G2658" s="3"/>
    </row>
    <row r="2659" spans="1:7" ht="15.75" customHeight="1">
      <c r="A2659" s="10"/>
      <c r="B2659" s="283"/>
      <c r="C2659" s="37"/>
      <c r="D2659" s="3"/>
      <c r="E2659" s="3"/>
      <c r="F2659" s="3"/>
      <c r="G2659" s="3"/>
    </row>
    <row r="2660" spans="1:7" ht="15.75" customHeight="1">
      <c r="A2660" s="10"/>
      <c r="B2660" s="283"/>
      <c r="C2660" s="37"/>
      <c r="D2660" s="3"/>
      <c r="E2660" s="3"/>
      <c r="F2660" s="3"/>
      <c r="G2660" s="3"/>
    </row>
    <row r="2661" spans="1:7" ht="15.75" customHeight="1">
      <c r="A2661" s="10"/>
      <c r="B2661" s="283"/>
      <c r="C2661" s="37"/>
      <c r="D2661" s="3"/>
      <c r="E2661" s="3"/>
      <c r="F2661" s="3"/>
      <c r="G2661" s="3"/>
    </row>
    <row r="2662" spans="1:7" ht="15.75" customHeight="1">
      <c r="A2662" s="10"/>
      <c r="B2662" s="283"/>
      <c r="C2662" s="37"/>
      <c r="D2662" s="3"/>
      <c r="E2662" s="3"/>
      <c r="F2662" s="3"/>
      <c r="G2662" s="3"/>
    </row>
    <row r="2663" spans="1:7" ht="15.75" customHeight="1">
      <c r="A2663" s="10"/>
      <c r="B2663" s="283"/>
      <c r="C2663" s="37"/>
      <c r="D2663" s="3"/>
      <c r="E2663" s="3"/>
      <c r="F2663" s="3"/>
      <c r="G2663" s="3"/>
    </row>
    <row r="2664" spans="1:7" ht="15.75" customHeight="1">
      <c r="A2664" s="10"/>
      <c r="B2664" s="283"/>
      <c r="C2664" s="37"/>
      <c r="D2664" s="3"/>
      <c r="E2664" s="3"/>
      <c r="F2664" s="3"/>
      <c r="G2664" s="3"/>
    </row>
    <row r="2665" spans="1:7" ht="15.75" customHeight="1">
      <c r="A2665" s="10"/>
      <c r="B2665" s="283"/>
      <c r="C2665" s="37"/>
      <c r="D2665" s="3"/>
      <c r="E2665" s="3"/>
      <c r="F2665" s="3"/>
      <c r="G2665" s="3"/>
    </row>
    <row r="2666" spans="1:7" ht="15.75" customHeight="1">
      <c r="A2666" s="10"/>
      <c r="B2666" s="283"/>
      <c r="C2666" s="37"/>
      <c r="D2666" s="3"/>
      <c r="E2666" s="3"/>
      <c r="F2666" s="3"/>
      <c r="G2666" s="3"/>
    </row>
    <row r="2667" spans="1:7" ht="15.75" customHeight="1">
      <c r="A2667" s="10"/>
      <c r="B2667" s="283"/>
      <c r="C2667" s="37"/>
      <c r="D2667" s="3"/>
      <c r="E2667" s="3"/>
      <c r="F2667" s="3"/>
      <c r="G2667" s="3"/>
    </row>
    <row r="2668" spans="1:7" ht="15.75" customHeight="1">
      <c r="A2668" s="10"/>
      <c r="B2668" s="283"/>
      <c r="C2668" s="37"/>
      <c r="D2668" s="3"/>
      <c r="E2668" s="3"/>
      <c r="F2668" s="3"/>
      <c r="G2668" s="3"/>
    </row>
    <row r="2669" spans="1:7" ht="15.75" customHeight="1">
      <c r="A2669" s="10"/>
      <c r="B2669" s="283"/>
      <c r="C2669" s="37"/>
      <c r="D2669" s="3"/>
      <c r="E2669" s="3"/>
      <c r="F2669" s="3"/>
      <c r="G2669" s="3"/>
    </row>
    <row r="2670" spans="1:7" ht="15.75" customHeight="1">
      <c r="A2670" s="10"/>
      <c r="B2670" s="283"/>
      <c r="C2670" s="37"/>
      <c r="D2670" s="3"/>
      <c r="E2670" s="3"/>
      <c r="F2670" s="3"/>
      <c r="G2670" s="3"/>
    </row>
    <row r="2671" spans="1:7" ht="15.75" customHeight="1">
      <c r="A2671" s="10"/>
      <c r="B2671" s="283"/>
      <c r="C2671" s="37"/>
      <c r="D2671" s="3"/>
      <c r="E2671" s="3"/>
      <c r="F2671" s="3"/>
      <c r="G2671" s="3"/>
    </row>
    <row r="2672" spans="1:7" ht="15.75" customHeight="1">
      <c r="A2672" s="10"/>
      <c r="B2672" s="283"/>
      <c r="C2672" s="37"/>
      <c r="D2672" s="3"/>
      <c r="E2672" s="3"/>
      <c r="F2672" s="3"/>
      <c r="G2672" s="3"/>
    </row>
    <row r="2673" spans="1:7" ht="15.75" customHeight="1">
      <c r="A2673" s="10"/>
      <c r="B2673" s="283"/>
      <c r="C2673" s="37"/>
      <c r="D2673" s="3"/>
      <c r="E2673" s="3"/>
      <c r="F2673" s="3"/>
      <c r="G2673" s="3"/>
    </row>
    <row r="2674" spans="1:7" ht="15.75" customHeight="1">
      <c r="A2674" s="10"/>
      <c r="B2674" s="283"/>
      <c r="C2674" s="37"/>
      <c r="D2674" s="3"/>
      <c r="E2674" s="3"/>
      <c r="F2674" s="3"/>
      <c r="G2674" s="3"/>
    </row>
    <row r="2675" spans="1:7" ht="15.75" customHeight="1">
      <c r="A2675" s="10"/>
      <c r="B2675" s="283"/>
      <c r="C2675" s="37"/>
      <c r="D2675" s="3"/>
      <c r="E2675" s="3"/>
      <c r="F2675" s="3"/>
      <c r="G2675" s="3"/>
    </row>
    <row r="2676" spans="1:7" ht="15.75" customHeight="1">
      <c r="A2676" s="10"/>
      <c r="B2676" s="283"/>
      <c r="C2676" s="37"/>
      <c r="D2676" s="3"/>
      <c r="E2676" s="3"/>
      <c r="F2676" s="3"/>
      <c r="G2676" s="3"/>
    </row>
    <row r="2677" spans="1:7" ht="15.75" customHeight="1">
      <c r="A2677" s="10"/>
      <c r="B2677" s="283"/>
      <c r="C2677" s="37"/>
      <c r="D2677" s="3"/>
      <c r="E2677" s="3"/>
      <c r="F2677" s="3"/>
      <c r="G2677" s="3"/>
    </row>
    <row r="2678" spans="1:7" ht="15.75" customHeight="1">
      <c r="A2678" s="10"/>
      <c r="B2678" s="283"/>
      <c r="C2678" s="37"/>
      <c r="D2678" s="3"/>
      <c r="E2678" s="3"/>
      <c r="F2678" s="3"/>
      <c r="G2678" s="3"/>
    </row>
    <row r="2679" spans="1:7" ht="15.75" customHeight="1">
      <c r="A2679" s="10"/>
      <c r="B2679" s="283"/>
      <c r="C2679" s="37"/>
      <c r="D2679" s="3"/>
      <c r="E2679" s="3"/>
      <c r="F2679" s="3"/>
      <c r="G2679" s="3"/>
    </row>
    <row r="2680" spans="1:7" ht="15.75" customHeight="1">
      <c r="A2680" s="10"/>
      <c r="B2680" s="283"/>
      <c r="C2680" s="37"/>
      <c r="D2680" s="3"/>
      <c r="E2680" s="3"/>
      <c r="F2680" s="3"/>
      <c r="G2680" s="3"/>
    </row>
    <row r="2681" spans="1:7" ht="15.75" customHeight="1">
      <c r="A2681" s="10"/>
      <c r="B2681" s="283"/>
      <c r="C2681" s="37"/>
      <c r="D2681" s="3"/>
      <c r="E2681" s="3"/>
      <c r="F2681" s="3"/>
      <c r="G2681" s="3"/>
    </row>
    <row r="2682" spans="1:7" ht="15.75" customHeight="1">
      <c r="A2682" s="10"/>
      <c r="B2682" s="283"/>
      <c r="C2682" s="37"/>
      <c r="D2682" s="3"/>
      <c r="E2682" s="3"/>
      <c r="F2682" s="3"/>
      <c r="G2682" s="3"/>
    </row>
    <row r="2683" spans="1:7" ht="15.75" customHeight="1">
      <c r="A2683" s="10"/>
      <c r="B2683" s="283"/>
      <c r="C2683" s="37"/>
      <c r="D2683" s="3"/>
      <c r="E2683" s="3"/>
      <c r="F2683" s="3"/>
      <c r="G2683" s="3"/>
    </row>
    <row r="2684" spans="1:7" ht="15.75" customHeight="1">
      <c r="A2684" s="10"/>
      <c r="B2684" s="283"/>
      <c r="C2684" s="37"/>
      <c r="D2684" s="3"/>
      <c r="E2684" s="3"/>
      <c r="F2684" s="3"/>
      <c r="G2684" s="3"/>
    </row>
    <row r="2685" spans="1:7" ht="15.75" customHeight="1">
      <c r="A2685" s="10"/>
      <c r="B2685" s="283"/>
      <c r="C2685" s="37"/>
      <c r="D2685" s="3"/>
      <c r="E2685" s="3"/>
      <c r="F2685" s="3"/>
      <c r="G2685" s="3"/>
    </row>
    <row r="2686" spans="1:7" ht="15.75" customHeight="1">
      <c r="A2686" s="10"/>
      <c r="B2686" s="283"/>
      <c r="C2686" s="37"/>
      <c r="D2686" s="3"/>
      <c r="E2686" s="3"/>
      <c r="F2686" s="3"/>
      <c r="G2686" s="3"/>
    </row>
    <row r="2687" spans="1:7" ht="15.75" customHeight="1">
      <c r="A2687" s="10"/>
      <c r="B2687" s="283"/>
      <c r="C2687" s="37"/>
      <c r="D2687" s="3"/>
      <c r="E2687" s="3"/>
      <c r="F2687" s="3"/>
      <c r="G2687" s="3"/>
    </row>
    <row r="2688" spans="1:7" ht="15.75" customHeight="1">
      <c r="A2688" s="10"/>
      <c r="B2688" s="283"/>
      <c r="C2688" s="37"/>
      <c r="D2688" s="3"/>
      <c r="E2688" s="3"/>
      <c r="F2688" s="3"/>
      <c r="G2688" s="3"/>
    </row>
    <row r="2689" spans="1:7" ht="15.75" customHeight="1">
      <c r="A2689" s="10"/>
      <c r="B2689" s="283"/>
      <c r="C2689" s="37"/>
      <c r="D2689" s="3"/>
      <c r="E2689" s="3"/>
      <c r="F2689" s="3"/>
      <c r="G2689" s="3"/>
    </row>
    <row r="2690" spans="1:7" ht="15.75" customHeight="1">
      <c r="A2690" s="10"/>
      <c r="B2690" s="283"/>
      <c r="C2690" s="37"/>
      <c r="D2690" s="3"/>
      <c r="E2690" s="3"/>
      <c r="F2690" s="3"/>
      <c r="G2690" s="3"/>
    </row>
    <row r="2691" spans="1:7" ht="15.75" customHeight="1">
      <c r="A2691" s="10"/>
      <c r="B2691" s="283"/>
      <c r="C2691" s="37"/>
      <c r="D2691" s="3"/>
      <c r="E2691" s="3"/>
      <c r="F2691" s="3"/>
      <c r="G2691" s="3"/>
    </row>
    <row r="2692" spans="1:7" ht="15.75" customHeight="1">
      <c r="A2692" s="10"/>
      <c r="B2692" s="283"/>
      <c r="C2692" s="37"/>
      <c r="D2692" s="3"/>
      <c r="E2692" s="3"/>
      <c r="F2692" s="3"/>
      <c r="G2692" s="3"/>
    </row>
    <row r="2693" spans="1:7" ht="15.75" customHeight="1">
      <c r="A2693" s="10"/>
      <c r="B2693" s="283"/>
      <c r="C2693" s="37"/>
      <c r="D2693" s="3"/>
      <c r="E2693" s="3"/>
      <c r="F2693" s="3"/>
      <c r="G2693" s="3"/>
    </row>
    <row r="2694" spans="1:7" ht="15.75" customHeight="1">
      <c r="A2694" s="10"/>
      <c r="B2694" s="283"/>
      <c r="C2694" s="37"/>
      <c r="D2694" s="3"/>
      <c r="E2694" s="3"/>
      <c r="F2694" s="3"/>
      <c r="G2694" s="3"/>
    </row>
    <row r="2695" spans="1:7" ht="15.75" customHeight="1">
      <c r="A2695" s="10"/>
      <c r="B2695" s="283"/>
      <c r="C2695" s="37"/>
      <c r="D2695" s="3"/>
      <c r="E2695" s="3"/>
      <c r="F2695" s="3"/>
      <c r="G2695" s="3"/>
    </row>
    <row r="2696" spans="1:7" ht="15.75" customHeight="1">
      <c r="A2696" s="10"/>
      <c r="B2696" s="283"/>
      <c r="C2696" s="37"/>
      <c r="D2696" s="3"/>
      <c r="E2696" s="3"/>
      <c r="F2696" s="3"/>
      <c r="G2696" s="3"/>
    </row>
    <row r="2697" spans="1:7" ht="15.75" customHeight="1">
      <c r="A2697" s="10"/>
      <c r="B2697" s="283"/>
      <c r="C2697" s="37"/>
      <c r="D2697" s="3"/>
      <c r="E2697" s="3"/>
      <c r="F2697" s="3"/>
      <c r="G2697" s="3"/>
    </row>
    <row r="2698" spans="1:7" ht="15.75" customHeight="1">
      <c r="A2698" s="10"/>
      <c r="B2698" s="283"/>
      <c r="C2698" s="37"/>
      <c r="D2698" s="3"/>
      <c r="E2698" s="3"/>
      <c r="F2698" s="3"/>
      <c r="G2698" s="3"/>
    </row>
    <row r="2699" spans="1:7" ht="15.75" customHeight="1">
      <c r="A2699" s="10"/>
      <c r="B2699" s="283"/>
      <c r="C2699" s="37"/>
      <c r="D2699" s="3"/>
      <c r="E2699" s="3"/>
      <c r="F2699" s="3"/>
      <c r="G2699" s="3"/>
    </row>
    <row r="2700" spans="1:7" ht="15.75" customHeight="1">
      <c r="A2700" s="10"/>
      <c r="B2700" s="283"/>
      <c r="C2700" s="37"/>
      <c r="D2700" s="3"/>
      <c r="E2700" s="3"/>
      <c r="F2700" s="3"/>
      <c r="G2700" s="3"/>
    </row>
    <row r="2701" spans="1:7" ht="15.75" customHeight="1">
      <c r="A2701" s="10"/>
      <c r="B2701" s="283"/>
      <c r="C2701" s="37"/>
      <c r="D2701" s="3"/>
      <c r="E2701" s="3"/>
      <c r="F2701" s="3"/>
      <c r="G2701" s="3"/>
    </row>
    <row r="2702" spans="1:7" ht="15.75" customHeight="1">
      <c r="A2702" s="10"/>
      <c r="B2702" s="283"/>
      <c r="C2702" s="37"/>
      <c r="D2702" s="3"/>
      <c r="E2702" s="3"/>
      <c r="F2702" s="3"/>
      <c r="G2702" s="3"/>
    </row>
    <row r="2703" spans="1:7" ht="15.75" customHeight="1">
      <c r="A2703" s="10"/>
      <c r="B2703" s="283"/>
      <c r="C2703" s="37"/>
      <c r="D2703" s="3"/>
      <c r="E2703" s="3"/>
      <c r="F2703" s="3"/>
      <c r="G2703" s="3"/>
    </row>
    <row r="2704" spans="1:7" ht="15.75" customHeight="1">
      <c r="A2704" s="10"/>
      <c r="B2704" s="283"/>
      <c r="C2704" s="37"/>
      <c r="D2704" s="3"/>
      <c r="E2704" s="3"/>
      <c r="F2704" s="3"/>
      <c r="G2704" s="3"/>
    </row>
    <row r="2705" spans="1:7" ht="15.75" customHeight="1">
      <c r="A2705" s="10"/>
      <c r="B2705" s="283"/>
      <c r="C2705" s="37"/>
      <c r="D2705" s="3"/>
      <c r="E2705" s="3"/>
      <c r="F2705" s="3"/>
      <c r="G2705" s="3"/>
    </row>
    <row r="2706" spans="1:7" ht="15.75" customHeight="1">
      <c r="A2706" s="10"/>
      <c r="B2706" s="283"/>
      <c r="C2706" s="37"/>
      <c r="D2706" s="3"/>
      <c r="E2706" s="3"/>
      <c r="F2706" s="3"/>
      <c r="G2706" s="3"/>
    </row>
    <row r="2707" spans="1:7" ht="15.75" customHeight="1">
      <c r="A2707" s="10"/>
      <c r="B2707" s="283"/>
      <c r="C2707" s="37"/>
      <c r="D2707" s="3"/>
      <c r="E2707" s="3"/>
      <c r="F2707" s="3"/>
      <c r="G2707" s="3"/>
    </row>
    <row r="2708" spans="1:7" ht="15.75" customHeight="1">
      <c r="A2708" s="10"/>
      <c r="B2708" s="283"/>
      <c r="C2708" s="37"/>
      <c r="D2708" s="3"/>
      <c r="E2708" s="3"/>
      <c r="F2708" s="3"/>
      <c r="G2708" s="3"/>
    </row>
    <row r="2709" spans="1:7" ht="15.75" customHeight="1">
      <c r="A2709" s="10"/>
      <c r="B2709" s="283"/>
      <c r="C2709" s="37"/>
      <c r="D2709" s="3"/>
      <c r="E2709" s="3"/>
      <c r="F2709" s="3"/>
      <c r="G2709" s="3"/>
    </row>
    <row r="2710" spans="1:7" ht="15.75" customHeight="1">
      <c r="A2710" s="10"/>
      <c r="B2710" s="283"/>
      <c r="C2710" s="37"/>
      <c r="D2710" s="3"/>
      <c r="E2710" s="3"/>
      <c r="F2710" s="3"/>
      <c r="G2710" s="3"/>
    </row>
    <row r="2711" spans="1:7" ht="15.75" customHeight="1">
      <c r="A2711" s="10"/>
      <c r="B2711" s="283"/>
      <c r="C2711" s="37"/>
      <c r="D2711" s="3"/>
      <c r="E2711" s="3"/>
      <c r="F2711" s="3"/>
      <c r="G2711" s="3"/>
    </row>
    <row r="2712" spans="1:7" ht="15.75" customHeight="1">
      <c r="A2712" s="10"/>
      <c r="B2712" s="283"/>
      <c r="C2712" s="37"/>
      <c r="D2712" s="3"/>
      <c r="E2712" s="3"/>
      <c r="F2712" s="3"/>
      <c r="G2712" s="3"/>
    </row>
    <row r="2713" spans="1:7" ht="15.75" customHeight="1">
      <c r="A2713" s="10"/>
      <c r="B2713" s="283"/>
      <c r="C2713" s="37"/>
      <c r="D2713" s="3"/>
      <c r="E2713" s="3"/>
      <c r="F2713" s="3"/>
      <c r="G2713" s="3"/>
    </row>
    <row r="2714" spans="1:7" ht="15.75" customHeight="1">
      <c r="A2714" s="10"/>
      <c r="B2714" s="283"/>
      <c r="C2714" s="37"/>
      <c r="D2714" s="3"/>
      <c r="E2714" s="3"/>
      <c r="F2714" s="3"/>
      <c r="G2714" s="3"/>
    </row>
    <row r="2715" spans="1:7" ht="15.75" customHeight="1">
      <c r="A2715" s="10"/>
      <c r="B2715" s="283"/>
      <c r="C2715" s="37"/>
      <c r="D2715" s="3"/>
      <c r="E2715" s="3"/>
      <c r="F2715" s="3"/>
      <c r="G2715" s="3"/>
    </row>
    <row r="2716" spans="1:7" ht="15.75" customHeight="1">
      <c r="A2716" s="10"/>
      <c r="B2716" s="283"/>
      <c r="C2716" s="37"/>
      <c r="D2716" s="3"/>
      <c r="E2716" s="3"/>
      <c r="F2716" s="3"/>
      <c r="G2716" s="3"/>
    </row>
    <row r="2717" spans="1:7" ht="15.75" customHeight="1">
      <c r="A2717" s="10"/>
      <c r="B2717" s="283"/>
      <c r="C2717" s="37"/>
      <c r="D2717" s="3"/>
      <c r="E2717" s="3"/>
      <c r="F2717" s="3"/>
      <c r="G2717" s="3"/>
    </row>
    <row r="2718" spans="1:7" ht="15.75" customHeight="1">
      <c r="A2718" s="10"/>
      <c r="B2718" s="283"/>
      <c r="C2718" s="37"/>
      <c r="D2718" s="3"/>
      <c r="E2718" s="3"/>
      <c r="F2718" s="3"/>
      <c r="G2718" s="3"/>
    </row>
    <row r="2719" spans="1:7" ht="15.75" customHeight="1">
      <c r="A2719" s="10"/>
      <c r="B2719" s="283"/>
      <c r="C2719" s="37"/>
      <c r="D2719" s="3"/>
      <c r="E2719" s="3"/>
      <c r="F2719" s="3"/>
      <c r="G2719" s="3"/>
    </row>
    <row r="2720" spans="1:7" ht="15.75" customHeight="1">
      <c r="A2720" s="10"/>
      <c r="B2720" s="283"/>
      <c r="C2720" s="37"/>
      <c r="D2720" s="3"/>
      <c r="E2720" s="3"/>
      <c r="F2720" s="3"/>
      <c r="G2720" s="3"/>
    </row>
    <row r="2721" spans="1:7" ht="15.75" customHeight="1">
      <c r="A2721" s="10"/>
      <c r="B2721" s="283"/>
      <c r="C2721" s="37"/>
      <c r="D2721" s="3"/>
      <c r="E2721" s="3"/>
      <c r="F2721" s="3"/>
      <c r="G2721" s="3"/>
    </row>
    <row r="2722" spans="1:7" ht="15.75" customHeight="1">
      <c r="A2722" s="10"/>
      <c r="B2722" s="283"/>
      <c r="C2722" s="37"/>
      <c r="D2722" s="3"/>
      <c r="E2722" s="3"/>
      <c r="F2722" s="3"/>
      <c r="G2722" s="3"/>
    </row>
    <row r="2723" spans="1:7" ht="15.75" customHeight="1">
      <c r="A2723" s="10"/>
      <c r="B2723" s="283"/>
      <c r="C2723" s="37"/>
      <c r="D2723" s="3"/>
      <c r="E2723" s="3"/>
      <c r="F2723" s="3"/>
      <c r="G2723" s="3"/>
    </row>
    <row r="2724" spans="1:7" ht="15.75" customHeight="1">
      <c r="A2724" s="10"/>
      <c r="B2724" s="283"/>
      <c r="C2724" s="37"/>
      <c r="D2724" s="3"/>
      <c r="E2724" s="3"/>
      <c r="F2724" s="3"/>
      <c r="G2724" s="3"/>
    </row>
    <row r="2725" spans="1:7" ht="15.75" customHeight="1">
      <c r="A2725" s="10"/>
      <c r="B2725" s="283"/>
      <c r="C2725" s="37"/>
      <c r="D2725" s="3"/>
      <c r="E2725" s="3"/>
      <c r="F2725" s="3"/>
      <c r="G2725" s="3"/>
    </row>
    <row r="2726" spans="1:7" ht="15.75" customHeight="1">
      <c r="A2726" s="10"/>
      <c r="B2726" s="283"/>
      <c r="C2726" s="37"/>
      <c r="D2726" s="3"/>
      <c r="E2726" s="3"/>
      <c r="F2726" s="3"/>
      <c r="G2726" s="3"/>
    </row>
    <row r="2727" spans="1:7" ht="15.75" customHeight="1">
      <c r="A2727" s="10"/>
      <c r="B2727" s="283"/>
      <c r="C2727" s="37"/>
      <c r="D2727" s="3"/>
      <c r="E2727" s="3"/>
      <c r="F2727" s="3"/>
      <c r="G2727" s="3"/>
    </row>
    <row r="2728" spans="1:7" ht="15.75" customHeight="1">
      <c r="A2728" s="10"/>
      <c r="B2728" s="283"/>
      <c r="C2728" s="37"/>
      <c r="D2728" s="3"/>
      <c r="E2728" s="3"/>
      <c r="F2728" s="3"/>
      <c r="G2728" s="3"/>
    </row>
    <row r="2729" spans="1:7" ht="15.75" customHeight="1">
      <c r="A2729" s="10"/>
      <c r="B2729" s="283"/>
      <c r="C2729" s="37"/>
      <c r="D2729" s="3"/>
      <c r="E2729" s="3"/>
      <c r="F2729" s="3"/>
      <c r="G2729" s="3"/>
    </row>
    <row r="2730" spans="1:7" ht="15.75" customHeight="1">
      <c r="A2730" s="10"/>
      <c r="B2730" s="283"/>
      <c r="C2730" s="37"/>
      <c r="D2730" s="3"/>
      <c r="E2730" s="3"/>
      <c r="F2730" s="3"/>
      <c r="G2730" s="3"/>
    </row>
    <row r="2731" spans="1:7" ht="15.75" customHeight="1">
      <c r="A2731" s="10"/>
      <c r="B2731" s="283"/>
      <c r="C2731" s="37"/>
      <c r="D2731" s="3"/>
      <c r="E2731" s="3"/>
      <c r="F2731" s="3"/>
      <c r="G2731" s="3"/>
    </row>
    <row r="2732" spans="1:7" ht="15.75" customHeight="1">
      <c r="A2732" s="10"/>
      <c r="B2732" s="283"/>
      <c r="C2732" s="37"/>
      <c r="D2732" s="3"/>
      <c r="E2732" s="3"/>
      <c r="F2732" s="3"/>
      <c r="G2732" s="3"/>
    </row>
    <row r="2733" spans="1:7" ht="15.75" customHeight="1">
      <c r="A2733" s="10"/>
      <c r="B2733" s="283"/>
      <c r="C2733" s="37"/>
      <c r="D2733" s="3"/>
      <c r="E2733" s="3"/>
      <c r="F2733" s="3"/>
      <c r="G2733" s="3"/>
    </row>
    <row r="2734" spans="1:7" ht="15.75" customHeight="1">
      <c r="A2734" s="10"/>
      <c r="B2734" s="283"/>
      <c r="C2734" s="37"/>
      <c r="D2734" s="3"/>
      <c r="E2734" s="3"/>
      <c r="F2734" s="3"/>
      <c r="G2734" s="3"/>
    </row>
    <row r="2735" spans="1:7" ht="15.75" customHeight="1">
      <c r="A2735" s="10"/>
      <c r="B2735" s="283"/>
      <c r="C2735" s="37"/>
      <c r="D2735" s="3"/>
      <c r="E2735" s="3"/>
      <c r="F2735" s="3"/>
      <c r="G2735" s="3"/>
    </row>
    <row r="2736" spans="1:7" ht="15.75" customHeight="1">
      <c r="A2736" s="10"/>
      <c r="B2736" s="283"/>
      <c r="C2736" s="37"/>
      <c r="D2736" s="3"/>
      <c r="E2736" s="3"/>
      <c r="F2736" s="3"/>
      <c r="G2736" s="3"/>
    </row>
    <row r="2737" spans="1:7" ht="15.75" customHeight="1">
      <c r="A2737" s="10"/>
      <c r="B2737" s="283"/>
      <c r="C2737" s="37"/>
      <c r="D2737" s="3"/>
      <c r="E2737" s="3"/>
      <c r="F2737" s="3"/>
      <c r="G2737" s="3"/>
    </row>
    <row r="2738" spans="1:7" ht="15.75" customHeight="1">
      <c r="A2738" s="10"/>
      <c r="B2738" s="283"/>
      <c r="C2738" s="37"/>
      <c r="D2738" s="3"/>
      <c r="E2738" s="3"/>
      <c r="F2738" s="3"/>
      <c r="G2738" s="3"/>
    </row>
    <row r="2739" spans="1:7" ht="15.75" customHeight="1">
      <c r="A2739" s="10"/>
      <c r="B2739" s="283"/>
      <c r="C2739" s="37"/>
      <c r="D2739" s="3"/>
      <c r="E2739" s="3"/>
      <c r="F2739" s="3"/>
      <c r="G2739" s="3"/>
    </row>
    <row r="2740" spans="1:7" ht="15.75" customHeight="1">
      <c r="A2740" s="10"/>
      <c r="B2740" s="283"/>
      <c r="C2740" s="37"/>
      <c r="D2740" s="3"/>
      <c r="E2740" s="3"/>
      <c r="F2740" s="3"/>
      <c r="G2740" s="3"/>
    </row>
    <row r="2741" spans="1:7" ht="15.75" customHeight="1">
      <c r="A2741" s="10"/>
      <c r="B2741" s="283"/>
      <c r="C2741" s="37"/>
      <c r="D2741" s="3"/>
      <c r="E2741" s="3"/>
      <c r="F2741" s="3"/>
      <c r="G2741" s="3"/>
    </row>
    <row r="2742" spans="1:7" ht="15.75" customHeight="1">
      <c r="A2742" s="10"/>
      <c r="B2742" s="283"/>
      <c r="C2742" s="37"/>
      <c r="D2742" s="3"/>
      <c r="E2742" s="3"/>
      <c r="F2742" s="3"/>
      <c r="G2742" s="3"/>
    </row>
    <row r="2743" spans="1:7" ht="15.75" customHeight="1">
      <c r="A2743" s="10"/>
      <c r="B2743" s="283"/>
      <c r="C2743" s="37"/>
      <c r="D2743" s="3"/>
      <c r="E2743" s="3"/>
      <c r="F2743" s="3"/>
      <c r="G2743" s="3"/>
    </row>
    <row r="2744" spans="1:7" ht="15.75" customHeight="1">
      <c r="A2744" s="10"/>
      <c r="B2744" s="283"/>
      <c r="C2744" s="37"/>
      <c r="D2744" s="3"/>
      <c r="E2744" s="3"/>
      <c r="F2744" s="3"/>
      <c r="G2744" s="3"/>
    </row>
    <row r="2745" spans="1:7" ht="15.75" customHeight="1">
      <c r="A2745" s="10"/>
      <c r="B2745" s="283"/>
      <c r="C2745" s="37"/>
      <c r="D2745" s="3"/>
      <c r="E2745" s="3"/>
      <c r="F2745" s="3"/>
      <c r="G2745" s="3"/>
    </row>
    <row r="2746" spans="1:7" ht="15.75" customHeight="1">
      <c r="A2746" s="10"/>
      <c r="B2746" s="283"/>
      <c r="C2746" s="37"/>
      <c r="D2746" s="3"/>
      <c r="E2746" s="3"/>
      <c r="F2746" s="3"/>
      <c r="G2746" s="3"/>
    </row>
    <row r="2747" spans="1:7" ht="15.75" customHeight="1">
      <c r="A2747" s="10"/>
      <c r="B2747" s="283"/>
      <c r="C2747" s="37"/>
      <c r="D2747" s="3"/>
      <c r="E2747" s="3"/>
      <c r="F2747" s="3"/>
      <c r="G2747" s="3"/>
    </row>
    <row r="2748" spans="1:7" ht="15.75" customHeight="1">
      <c r="A2748" s="10"/>
      <c r="B2748" s="283"/>
      <c r="C2748" s="37"/>
      <c r="D2748" s="3"/>
      <c r="E2748" s="3"/>
      <c r="F2748" s="3"/>
      <c r="G2748" s="3"/>
    </row>
    <row r="2749" spans="1:7" ht="15.75" customHeight="1">
      <c r="A2749" s="10"/>
      <c r="B2749" s="283"/>
      <c r="C2749" s="37"/>
      <c r="D2749" s="3"/>
      <c r="E2749" s="3"/>
      <c r="F2749" s="3"/>
      <c r="G2749" s="3"/>
    </row>
    <row r="2750" spans="1:7" ht="15.75" customHeight="1">
      <c r="A2750" s="10"/>
      <c r="B2750" s="283"/>
      <c r="C2750" s="37"/>
      <c r="D2750" s="3"/>
      <c r="E2750" s="3"/>
      <c r="F2750" s="3"/>
      <c r="G2750" s="3"/>
    </row>
    <row r="2751" spans="1:7" ht="15.75" customHeight="1">
      <c r="A2751" s="10"/>
      <c r="B2751" s="283"/>
      <c r="C2751" s="37"/>
      <c r="D2751" s="3"/>
      <c r="E2751" s="3"/>
      <c r="F2751" s="3"/>
      <c r="G2751" s="3"/>
    </row>
    <row r="2752" spans="1:7" ht="15.75" customHeight="1">
      <c r="A2752" s="10"/>
      <c r="B2752" s="283"/>
      <c r="C2752" s="37"/>
      <c r="D2752" s="3"/>
      <c r="E2752" s="3"/>
      <c r="F2752" s="3"/>
      <c r="G2752" s="3"/>
    </row>
    <row r="2753" spans="1:7" ht="15.75" customHeight="1">
      <c r="A2753" s="10"/>
      <c r="B2753" s="283"/>
      <c r="C2753" s="37"/>
      <c r="D2753" s="3"/>
      <c r="E2753" s="3"/>
      <c r="F2753" s="3"/>
      <c r="G2753" s="3"/>
    </row>
    <row r="2754" spans="1:7" ht="15.75" customHeight="1">
      <c r="A2754" s="10"/>
      <c r="B2754" s="283"/>
      <c r="C2754" s="37"/>
      <c r="D2754" s="3"/>
      <c r="E2754" s="3"/>
      <c r="F2754" s="3"/>
      <c r="G2754" s="3"/>
    </row>
    <row r="2755" spans="1:7" ht="15.75" customHeight="1">
      <c r="A2755" s="10"/>
      <c r="B2755" s="283"/>
      <c r="C2755" s="37"/>
      <c r="D2755" s="3"/>
      <c r="E2755" s="3"/>
      <c r="F2755" s="3"/>
      <c r="G2755" s="3"/>
    </row>
    <row r="2756" spans="1:7" ht="15.75" customHeight="1">
      <c r="A2756" s="10"/>
      <c r="B2756" s="283"/>
      <c r="C2756" s="37"/>
      <c r="D2756" s="3"/>
      <c r="E2756" s="3"/>
      <c r="F2756" s="3"/>
      <c r="G2756" s="3"/>
    </row>
    <row r="2757" spans="1:7" ht="15.75" customHeight="1">
      <c r="A2757" s="10"/>
      <c r="B2757" s="283"/>
      <c r="C2757" s="37"/>
      <c r="D2757" s="3"/>
      <c r="E2757" s="3"/>
      <c r="F2757" s="3"/>
      <c r="G2757" s="3"/>
    </row>
    <row r="2758" spans="1:7" ht="15.75" customHeight="1">
      <c r="A2758" s="10"/>
      <c r="B2758" s="283"/>
      <c r="C2758" s="37"/>
      <c r="D2758" s="3"/>
      <c r="E2758" s="3"/>
      <c r="F2758" s="3"/>
      <c r="G2758" s="3"/>
    </row>
    <row r="2759" spans="1:7" ht="15.75" customHeight="1">
      <c r="A2759" s="10"/>
      <c r="B2759" s="283"/>
      <c r="C2759" s="37"/>
      <c r="D2759" s="3"/>
      <c r="E2759" s="3"/>
      <c r="F2759" s="3"/>
      <c r="G2759" s="3"/>
    </row>
    <row r="2760" spans="1:7" ht="15.75" customHeight="1">
      <c r="A2760" s="10"/>
      <c r="B2760" s="283"/>
      <c r="C2760" s="37"/>
      <c r="D2760" s="3"/>
      <c r="E2760" s="3"/>
      <c r="F2760" s="3"/>
      <c r="G2760" s="3"/>
    </row>
    <row r="2761" spans="1:7" ht="15.75" customHeight="1">
      <c r="A2761" s="10"/>
      <c r="B2761" s="283"/>
      <c r="C2761" s="37"/>
      <c r="D2761" s="3"/>
      <c r="E2761" s="3"/>
      <c r="F2761" s="3"/>
      <c r="G2761" s="3"/>
    </row>
    <row r="2762" spans="1:7" ht="15.75" customHeight="1">
      <c r="A2762" s="10"/>
      <c r="B2762" s="283"/>
      <c r="C2762" s="37"/>
      <c r="D2762" s="3"/>
      <c r="E2762" s="3"/>
      <c r="F2762" s="3"/>
      <c r="G2762" s="3"/>
    </row>
    <row r="2763" spans="1:7" ht="15.75" customHeight="1">
      <c r="A2763" s="10"/>
      <c r="B2763" s="283"/>
      <c r="C2763" s="37"/>
      <c r="D2763" s="3"/>
      <c r="E2763" s="3"/>
      <c r="F2763" s="3"/>
      <c r="G2763" s="3"/>
    </row>
    <row r="2764" spans="1:7" ht="15.75" customHeight="1">
      <c r="A2764" s="10"/>
      <c r="B2764" s="283"/>
      <c r="C2764" s="37"/>
      <c r="D2764" s="3"/>
      <c r="E2764" s="3"/>
      <c r="F2764" s="3"/>
      <c r="G2764" s="3"/>
    </row>
    <row r="2765" spans="1:7" ht="15.75" customHeight="1">
      <c r="A2765" s="10"/>
      <c r="B2765" s="283"/>
      <c r="C2765" s="37"/>
      <c r="D2765" s="3"/>
      <c r="E2765" s="3"/>
      <c r="F2765" s="3"/>
      <c r="G2765" s="3"/>
    </row>
    <row r="2766" spans="1:7" ht="15.75" customHeight="1">
      <c r="A2766" s="10"/>
      <c r="B2766" s="283"/>
      <c r="C2766" s="37"/>
      <c r="D2766" s="3"/>
      <c r="E2766" s="3"/>
      <c r="F2766" s="3"/>
      <c r="G2766" s="3"/>
    </row>
    <row r="2767" spans="1:7" ht="15.75" customHeight="1">
      <c r="A2767" s="10"/>
      <c r="B2767" s="283"/>
      <c r="C2767" s="37"/>
      <c r="D2767" s="3"/>
      <c r="E2767" s="3"/>
      <c r="F2767" s="3"/>
      <c r="G2767" s="3"/>
    </row>
    <row r="2768" spans="1:7" ht="15.75" customHeight="1">
      <c r="A2768" s="10"/>
      <c r="B2768" s="283"/>
      <c r="C2768" s="37"/>
      <c r="D2768" s="3"/>
      <c r="E2768" s="3"/>
      <c r="F2768" s="3"/>
      <c r="G2768" s="3"/>
    </row>
    <row r="2769" spans="1:7" ht="15.75" customHeight="1">
      <c r="A2769" s="10"/>
      <c r="B2769" s="283"/>
      <c r="C2769" s="37"/>
      <c r="D2769" s="3"/>
      <c r="E2769" s="3"/>
      <c r="F2769" s="3"/>
      <c r="G2769" s="3"/>
    </row>
    <row r="2770" spans="1:7" ht="15.75" customHeight="1">
      <c r="A2770" s="10"/>
      <c r="B2770" s="283"/>
      <c r="C2770" s="37"/>
      <c r="D2770" s="3"/>
      <c r="E2770" s="3"/>
      <c r="F2770" s="3"/>
      <c r="G2770" s="3"/>
    </row>
    <row r="2771" spans="1:7" ht="15.75" customHeight="1">
      <c r="A2771" s="10"/>
      <c r="B2771" s="283"/>
      <c r="C2771" s="37"/>
      <c r="D2771" s="3"/>
      <c r="E2771" s="3"/>
      <c r="F2771" s="3"/>
      <c r="G2771" s="3"/>
    </row>
    <row r="2772" spans="1:7" ht="15.75" customHeight="1">
      <c r="A2772" s="10"/>
      <c r="B2772" s="283"/>
      <c r="C2772" s="37"/>
      <c r="D2772" s="3"/>
      <c r="E2772" s="3"/>
      <c r="F2772" s="3"/>
      <c r="G2772" s="3"/>
    </row>
    <row r="2773" spans="1:7" ht="15.75" customHeight="1">
      <c r="A2773" s="10"/>
      <c r="B2773" s="283"/>
      <c r="C2773" s="37"/>
      <c r="D2773" s="3"/>
      <c r="E2773" s="3"/>
      <c r="F2773" s="3"/>
      <c r="G2773" s="3"/>
    </row>
    <row r="2774" spans="1:7" ht="15.75" customHeight="1">
      <c r="A2774" s="10"/>
      <c r="B2774" s="283"/>
      <c r="C2774" s="37"/>
      <c r="D2774" s="3"/>
      <c r="E2774" s="3"/>
      <c r="F2774" s="3"/>
      <c r="G2774" s="3"/>
    </row>
    <row r="2775" spans="1:7" ht="15.75" customHeight="1">
      <c r="A2775" s="10"/>
      <c r="B2775" s="283"/>
      <c r="C2775" s="37"/>
      <c r="D2775" s="3"/>
      <c r="E2775" s="3"/>
      <c r="F2775" s="3"/>
      <c r="G2775" s="3"/>
    </row>
    <row r="2776" spans="1:7" ht="15.75" customHeight="1">
      <c r="A2776" s="10"/>
      <c r="B2776" s="283"/>
      <c r="C2776" s="37"/>
      <c r="D2776" s="3"/>
      <c r="E2776" s="3"/>
      <c r="F2776" s="3"/>
      <c r="G2776" s="3"/>
    </row>
    <row r="2777" spans="1:7" ht="15.75" customHeight="1">
      <c r="A2777" s="10"/>
      <c r="B2777" s="283"/>
      <c r="C2777" s="37"/>
      <c r="D2777" s="3"/>
      <c r="E2777" s="3"/>
      <c r="F2777" s="3"/>
      <c r="G2777" s="3"/>
    </row>
    <row r="2778" spans="1:7" ht="15.75" customHeight="1">
      <c r="A2778" s="10"/>
      <c r="B2778" s="283"/>
      <c r="C2778" s="37"/>
      <c r="D2778" s="3"/>
      <c r="E2778" s="3"/>
      <c r="F2778" s="3"/>
      <c r="G2778" s="3"/>
    </row>
    <row r="2779" spans="1:7" ht="15.75" customHeight="1">
      <c r="A2779" s="10"/>
      <c r="B2779" s="283"/>
      <c r="C2779" s="37"/>
      <c r="D2779" s="3"/>
      <c r="E2779" s="3"/>
      <c r="F2779" s="3"/>
      <c r="G2779" s="3"/>
    </row>
    <row r="2780" spans="1:7" ht="15.75" customHeight="1">
      <c r="A2780" s="10"/>
      <c r="B2780" s="283"/>
      <c r="C2780" s="37"/>
      <c r="D2780" s="3"/>
      <c r="E2780" s="3"/>
      <c r="F2780" s="3"/>
      <c r="G2780" s="3"/>
    </row>
    <row r="2781" spans="1:7" ht="15.75" customHeight="1">
      <c r="A2781" s="10"/>
      <c r="B2781" s="283"/>
      <c r="C2781" s="37"/>
      <c r="D2781" s="3"/>
      <c r="E2781" s="3"/>
      <c r="F2781" s="3"/>
      <c r="G2781" s="3"/>
    </row>
    <row r="2782" spans="1:7" ht="15.75" customHeight="1">
      <c r="A2782" s="10"/>
      <c r="B2782" s="283"/>
      <c r="C2782" s="37"/>
      <c r="D2782" s="3"/>
      <c r="E2782" s="3"/>
      <c r="F2782" s="3"/>
      <c r="G2782" s="3"/>
    </row>
    <row r="2783" spans="1:7" ht="15.75" customHeight="1">
      <c r="A2783" s="10"/>
      <c r="B2783" s="283"/>
      <c r="C2783" s="37"/>
      <c r="D2783" s="3"/>
      <c r="E2783" s="3"/>
      <c r="F2783" s="3"/>
      <c r="G2783" s="3"/>
    </row>
    <row r="2784" spans="1:7" ht="15.75" customHeight="1">
      <c r="A2784" s="10"/>
      <c r="B2784" s="283"/>
      <c r="C2784" s="37"/>
      <c r="D2784" s="3"/>
      <c r="E2784" s="3"/>
      <c r="F2784" s="3"/>
      <c r="G2784" s="3"/>
    </row>
    <row r="2785" spans="1:7" ht="15.75" customHeight="1">
      <c r="A2785" s="10"/>
      <c r="B2785" s="283"/>
      <c r="C2785" s="37"/>
      <c r="D2785" s="3"/>
      <c r="E2785" s="3"/>
      <c r="F2785" s="3"/>
      <c r="G2785" s="3"/>
    </row>
    <row r="2786" spans="1:7" ht="15.75" customHeight="1">
      <c r="A2786" s="10"/>
      <c r="B2786" s="283"/>
      <c r="C2786" s="37"/>
      <c r="D2786" s="3"/>
      <c r="E2786" s="3"/>
      <c r="F2786" s="3"/>
      <c r="G2786" s="3"/>
    </row>
    <row r="2787" spans="1:7" ht="15.75" customHeight="1">
      <c r="A2787" s="10"/>
      <c r="B2787" s="283"/>
      <c r="C2787" s="37"/>
      <c r="D2787" s="3"/>
      <c r="E2787" s="3"/>
      <c r="F2787" s="3"/>
      <c r="G2787" s="3"/>
    </row>
    <row r="2788" spans="1:7" ht="15.75" customHeight="1">
      <c r="A2788" s="10"/>
      <c r="B2788" s="283"/>
      <c r="C2788" s="37"/>
      <c r="D2788" s="3"/>
      <c r="E2788" s="3"/>
      <c r="F2788" s="3"/>
      <c r="G2788" s="3"/>
    </row>
    <row r="2789" spans="1:7" ht="15.75" customHeight="1">
      <c r="A2789" s="10"/>
      <c r="B2789" s="283"/>
      <c r="C2789" s="37"/>
      <c r="D2789" s="3"/>
      <c r="E2789" s="3"/>
      <c r="F2789" s="3"/>
      <c r="G2789" s="3"/>
    </row>
    <row r="2790" spans="1:7" ht="15.75" customHeight="1">
      <c r="A2790" s="10"/>
      <c r="B2790" s="283"/>
      <c r="C2790" s="37"/>
      <c r="D2790" s="3"/>
      <c r="E2790" s="3"/>
      <c r="F2790" s="3"/>
      <c r="G2790" s="3"/>
    </row>
    <row r="2791" spans="1:7" ht="15.75" customHeight="1">
      <c r="A2791" s="10"/>
      <c r="B2791" s="283"/>
      <c r="C2791" s="37"/>
      <c r="D2791" s="3"/>
      <c r="E2791" s="3"/>
      <c r="F2791" s="3"/>
      <c r="G2791" s="3"/>
    </row>
    <row r="2792" spans="1:7" ht="15.75" customHeight="1">
      <c r="A2792" s="10"/>
      <c r="B2792" s="283"/>
      <c r="C2792" s="37"/>
      <c r="D2792" s="3"/>
      <c r="E2792" s="3"/>
      <c r="F2792" s="3"/>
      <c r="G2792" s="3"/>
    </row>
    <row r="2793" spans="1:7" ht="15.75" customHeight="1">
      <c r="A2793" s="10"/>
      <c r="B2793" s="283"/>
      <c r="C2793" s="37"/>
      <c r="D2793" s="3"/>
      <c r="E2793" s="3"/>
      <c r="F2793" s="3"/>
      <c r="G2793" s="3"/>
    </row>
    <row r="2794" spans="1:7" ht="15.75" customHeight="1">
      <c r="A2794" s="10"/>
      <c r="B2794" s="283"/>
      <c r="C2794" s="37"/>
      <c r="D2794" s="3"/>
      <c r="E2794" s="3"/>
      <c r="F2794" s="3"/>
      <c r="G2794" s="3"/>
    </row>
    <row r="2795" spans="1:7" ht="15.75" customHeight="1">
      <c r="A2795" s="10"/>
      <c r="B2795" s="283"/>
      <c r="C2795" s="37"/>
      <c r="D2795" s="3"/>
      <c r="E2795" s="3"/>
      <c r="F2795" s="3"/>
      <c r="G2795" s="3"/>
    </row>
    <row r="2796" spans="1:7" ht="15.75" customHeight="1">
      <c r="A2796" s="10"/>
      <c r="B2796" s="283"/>
      <c r="C2796" s="37"/>
      <c r="D2796" s="3"/>
      <c r="E2796" s="3"/>
      <c r="F2796" s="3"/>
      <c r="G2796" s="3"/>
    </row>
    <row r="2797" spans="1:7" ht="15.75" customHeight="1">
      <c r="A2797" s="10"/>
      <c r="B2797" s="283"/>
      <c r="C2797" s="37"/>
      <c r="D2797" s="3"/>
      <c r="E2797" s="3"/>
      <c r="F2797" s="3"/>
      <c r="G2797" s="3"/>
    </row>
    <row r="2798" spans="1:7" ht="15.75" customHeight="1">
      <c r="A2798" s="10"/>
      <c r="B2798" s="283"/>
      <c r="C2798" s="37"/>
      <c r="D2798" s="3"/>
      <c r="E2798" s="3"/>
      <c r="F2798" s="3"/>
      <c r="G2798" s="3"/>
    </row>
    <row r="2799" spans="1:7" ht="15.75" customHeight="1">
      <c r="A2799" s="10"/>
      <c r="B2799" s="283"/>
      <c r="C2799" s="37"/>
      <c r="D2799" s="3"/>
      <c r="E2799" s="3"/>
      <c r="F2799" s="3"/>
      <c r="G2799" s="3"/>
    </row>
    <row r="2800" spans="1:7" ht="15.75" customHeight="1">
      <c r="A2800" s="10"/>
      <c r="B2800" s="283"/>
      <c r="C2800" s="37"/>
      <c r="D2800" s="3"/>
      <c r="E2800" s="3"/>
      <c r="F2800" s="3"/>
      <c r="G2800" s="3"/>
    </row>
    <row r="2801" spans="1:7" ht="15.75" customHeight="1">
      <c r="A2801" s="10"/>
      <c r="B2801" s="283"/>
      <c r="C2801" s="37"/>
      <c r="D2801" s="3"/>
      <c r="E2801" s="3"/>
      <c r="F2801" s="3"/>
      <c r="G2801" s="3"/>
    </row>
    <row r="2802" spans="1:7" ht="15.75" customHeight="1">
      <c r="A2802" s="10"/>
      <c r="B2802" s="283"/>
      <c r="C2802" s="37"/>
      <c r="D2802" s="3"/>
      <c r="E2802" s="3"/>
      <c r="F2802" s="3"/>
      <c r="G2802" s="3"/>
    </row>
    <row r="2803" spans="1:7" ht="15.75" customHeight="1">
      <c r="A2803" s="10"/>
      <c r="B2803" s="283"/>
      <c r="C2803" s="37"/>
      <c r="D2803" s="3"/>
      <c r="E2803" s="3"/>
      <c r="F2803" s="3"/>
      <c r="G2803" s="3"/>
    </row>
    <row r="2804" spans="1:7" ht="15.75" customHeight="1">
      <c r="A2804" s="10"/>
      <c r="B2804" s="283"/>
      <c r="C2804" s="37"/>
      <c r="D2804" s="3"/>
      <c r="E2804" s="3"/>
      <c r="F2804" s="3"/>
      <c r="G2804" s="3"/>
    </row>
    <row r="2805" spans="1:7" ht="15.75" customHeight="1">
      <c r="A2805" s="10"/>
      <c r="B2805" s="283"/>
      <c r="C2805" s="37"/>
      <c r="D2805" s="3"/>
      <c r="E2805" s="3"/>
      <c r="F2805" s="3"/>
      <c r="G2805" s="3"/>
    </row>
    <row r="2806" spans="1:7" ht="15.75" customHeight="1">
      <c r="A2806" s="10"/>
      <c r="B2806" s="283"/>
      <c r="C2806" s="37"/>
      <c r="D2806" s="3"/>
      <c r="E2806" s="3"/>
      <c r="F2806" s="3"/>
      <c r="G2806" s="3"/>
    </row>
    <row r="2807" spans="1:7" ht="15.75" customHeight="1">
      <c r="A2807" s="10"/>
      <c r="B2807" s="283"/>
      <c r="C2807" s="37"/>
      <c r="D2807" s="3"/>
      <c r="E2807" s="3"/>
      <c r="F2807" s="3"/>
      <c r="G2807" s="3"/>
    </row>
    <row r="2808" spans="1:7" ht="15.75" customHeight="1">
      <c r="A2808" s="10"/>
      <c r="B2808" s="283"/>
      <c r="C2808" s="37"/>
      <c r="D2808" s="3"/>
      <c r="E2808" s="3"/>
      <c r="F2808" s="3"/>
      <c r="G2808" s="3"/>
    </row>
    <row r="2809" spans="1:7" ht="15.75" customHeight="1">
      <c r="A2809" s="10"/>
      <c r="B2809" s="283"/>
      <c r="C2809" s="37"/>
      <c r="D2809" s="3"/>
      <c r="E2809" s="3"/>
      <c r="F2809" s="3"/>
      <c r="G2809" s="3"/>
    </row>
    <row r="2810" spans="1:7" ht="15.75" customHeight="1">
      <c r="A2810" s="10"/>
      <c r="B2810" s="283"/>
      <c r="C2810" s="37"/>
      <c r="D2810" s="3"/>
      <c r="E2810" s="3"/>
      <c r="F2810" s="3"/>
      <c r="G2810" s="3"/>
    </row>
    <row r="2811" spans="1:7" ht="15.75" customHeight="1">
      <c r="A2811" s="10"/>
      <c r="B2811" s="283"/>
      <c r="C2811" s="37"/>
      <c r="D2811" s="3"/>
      <c r="E2811" s="3"/>
      <c r="F2811" s="3"/>
      <c r="G2811" s="3"/>
    </row>
    <row r="2812" spans="1:7" ht="15.75" customHeight="1">
      <c r="A2812" s="10"/>
      <c r="B2812" s="283"/>
      <c r="C2812" s="37"/>
      <c r="D2812" s="3"/>
      <c r="E2812" s="3"/>
      <c r="F2812" s="3"/>
      <c r="G2812" s="3"/>
    </row>
    <row r="2813" spans="1:7" ht="15.75" customHeight="1">
      <c r="A2813" s="10"/>
      <c r="B2813" s="283"/>
      <c r="C2813" s="37"/>
      <c r="D2813" s="3"/>
      <c r="E2813" s="3"/>
      <c r="F2813" s="3"/>
      <c r="G2813" s="3"/>
    </row>
    <row r="2814" spans="1:7" ht="15.75" customHeight="1">
      <c r="A2814" s="10"/>
      <c r="B2814" s="283"/>
      <c r="C2814" s="37"/>
      <c r="D2814" s="3"/>
      <c r="E2814" s="3"/>
      <c r="F2814" s="3"/>
      <c r="G2814" s="3"/>
    </row>
    <row r="2815" spans="1:7" ht="15.75" customHeight="1">
      <c r="A2815" s="10"/>
      <c r="B2815" s="283"/>
      <c r="C2815" s="37"/>
      <c r="D2815" s="3"/>
      <c r="E2815" s="3"/>
      <c r="F2815" s="3"/>
      <c r="G2815" s="3"/>
    </row>
    <row r="2816" spans="1:7" ht="15.75" customHeight="1">
      <c r="A2816" s="10"/>
      <c r="B2816" s="283"/>
      <c r="C2816" s="37"/>
      <c r="D2816" s="3"/>
      <c r="E2816" s="3"/>
      <c r="F2816" s="3"/>
      <c r="G2816" s="3"/>
    </row>
    <row r="2817" spans="1:7" ht="15.75" customHeight="1">
      <c r="A2817" s="10"/>
      <c r="B2817" s="283"/>
      <c r="C2817" s="37"/>
      <c r="D2817" s="3"/>
      <c r="E2817" s="3"/>
      <c r="F2817" s="3"/>
      <c r="G2817" s="3"/>
    </row>
    <row r="2818" spans="1:7" ht="15.75" customHeight="1">
      <c r="A2818" s="10"/>
      <c r="B2818" s="283"/>
      <c r="C2818" s="37"/>
      <c r="D2818" s="3"/>
      <c r="E2818" s="3"/>
      <c r="F2818" s="3"/>
      <c r="G2818" s="3"/>
    </row>
    <row r="2819" spans="1:7" ht="15.75" customHeight="1">
      <c r="A2819" s="10"/>
      <c r="B2819" s="283"/>
      <c r="C2819" s="37"/>
      <c r="D2819" s="3"/>
      <c r="E2819" s="3"/>
      <c r="F2819" s="3"/>
      <c r="G2819" s="3"/>
    </row>
    <row r="2820" spans="1:7" ht="15.75" customHeight="1">
      <c r="A2820" s="10"/>
      <c r="B2820" s="283"/>
      <c r="C2820" s="37"/>
      <c r="D2820" s="3"/>
      <c r="E2820" s="3"/>
      <c r="F2820" s="3"/>
      <c r="G2820" s="3"/>
    </row>
    <row r="2821" spans="1:7" ht="15.75" customHeight="1">
      <c r="A2821" s="10"/>
      <c r="B2821" s="283"/>
      <c r="C2821" s="37"/>
      <c r="D2821" s="3"/>
      <c r="E2821" s="3"/>
      <c r="F2821" s="3"/>
      <c r="G2821" s="3"/>
    </row>
    <row r="2822" spans="1:7" ht="15.75" customHeight="1">
      <c r="A2822" s="10"/>
      <c r="B2822" s="283"/>
      <c r="C2822" s="37"/>
      <c r="D2822" s="3"/>
      <c r="E2822" s="3"/>
      <c r="F2822" s="3"/>
      <c r="G2822" s="3"/>
    </row>
    <row r="2823" spans="1:7" ht="15.75" customHeight="1">
      <c r="A2823" s="10"/>
      <c r="B2823" s="283"/>
      <c r="C2823" s="37"/>
      <c r="D2823" s="3"/>
      <c r="E2823" s="3"/>
      <c r="F2823" s="3"/>
      <c r="G2823" s="3"/>
    </row>
    <row r="2824" spans="1:7" ht="15.75" customHeight="1">
      <c r="A2824" s="10"/>
      <c r="B2824" s="283"/>
      <c r="C2824" s="37"/>
      <c r="D2824" s="3"/>
      <c r="E2824" s="3"/>
      <c r="F2824" s="3"/>
      <c r="G2824" s="3"/>
    </row>
    <row r="2825" spans="1:7" ht="15.75" customHeight="1">
      <c r="A2825" s="10"/>
      <c r="B2825" s="283"/>
      <c r="C2825" s="37"/>
      <c r="D2825" s="3"/>
      <c r="E2825" s="3"/>
      <c r="F2825" s="3"/>
      <c r="G2825" s="3"/>
    </row>
    <row r="2826" spans="1:7" ht="15.75" customHeight="1">
      <c r="A2826" s="10"/>
      <c r="B2826" s="283"/>
      <c r="C2826" s="37"/>
      <c r="D2826" s="3"/>
      <c r="E2826" s="3"/>
      <c r="F2826" s="3"/>
      <c r="G2826" s="3"/>
    </row>
    <row r="2827" spans="1:7" ht="15.75" customHeight="1">
      <c r="A2827" s="10"/>
      <c r="B2827" s="283"/>
      <c r="C2827" s="37"/>
      <c r="D2827" s="3"/>
      <c r="E2827" s="3"/>
      <c r="F2827" s="3"/>
      <c r="G2827" s="3"/>
    </row>
    <row r="2828" spans="1:7" ht="15.75" customHeight="1">
      <c r="A2828" s="10"/>
      <c r="B2828" s="283"/>
      <c r="C2828" s="37"/>
      <c r="D2828" s="3"/>
      <c r="E2828" s="3"/>
      <c r="F2828" s="3"/>
      <c r="G2828" s="3"/>
    </row>
    <row r="2829" spans="1:7" ht="15.75" customHeight="1">
      <c r="A2829" s="10"/>
      <c r="B2829" s="283"/>
      <c r="C2829" s="37"/>
      <c r="D2829" s="3"/>
      <c r="E2829" s="3"/>
      <c r="F2829" s="3"/>
      <c r="G2829" s="3"/>
    </row>
    <row r="2830" spans="1:7" ht="15.75" customHeight="1">
      <c r="A2830" s="10"/>
      <c r="B2830" s="283"/>
      <c r="C2830" s="37"/>
      <c r="D2830" s="3"/>
      <c r="E2830" s="3"/>
      <c r="F2830" s="3"/>
      <c r="G2830" s="3"/>
    </row>
    <row r="2831" spans="1:7" ht="15.75" customHeight="1">
      <c r="A2831" s="10"/>
      <c r="B2831" s="283"/>
      <c r="C2831" s="37"/>
      <c r="D2831" s="3"/>
      <c r="E2831" s="3"/>
      <c r="F2831" s="3"/>
      <c r="G2831" s="3"/>
    </row>
    <row r="2832" spans="1:7" ht="15.75" customHeight="1">
      <c r="A2832" s="10"/>
      <c r="B2832" s="283"/>
      <c r="C2832" s="37"/>
      <c r="D2832" s="3"/>
      <c r="E2832" s="3"/>
      <c r="F2832" s="3"/>
      <c r="G2832" s="3"/>
    </row>
    <row r="2833" spans="1:7" ht="15.75" customHeight="1">
      <c r="A2833" s="10"/>
      <c r="B2833" s="283"/>
      <c r="C2833" s="37"/>
      <c r="D2833" s="3"/>
      <c r="E2833" s="3"/>
      <c r="F2833" s="3"/>
      <c r="G2833" s="3"/>
    </row>
    <row r="2834" spans="1:7" ht="15.75" customHeight="1">
      <c r="A2834" s="10"/>
      <c r="B2834" s="283"/>
      <c r="C2834" s="37"/>
      <c r="D2834" s="3"/>
      <c r="E2834" s="3"/>
      <c r="F2834" s="3"/>
      <c r="G2834" s="3"/>
    </row>
    <row r="2835" spans="1:7" ht="15.75" customHeight="1">
      <c r="A2835" s="10"/>
      <c r="B2835" s="283"/>
      <c r="C2835" s="37"/>
      <c r="D2835" s="3"/>
      <c r="E2835" s="3"/>
      <c r="F2835" s="3"/>
      <c r="G2835" s="3"/>
    </row>
    <row r="2836" spans="1:7" ht="15.75" customHeight="1">
      <c r="A2836" s="10"/>
      <c r="B2836" s="283"/>
      <c r="C2836" s="37"/>
      <c r="D2836" s="3"/>
      <c r="E2836" s="3"/>
      <c r="F2836" s="3"/>
      <c r="G2836" s="3"/>
    </row>
    <row r="2837" spans="1:7" ht="15.75" customHeight="1">
      <c r="A2837" s="10"/>
      <c r="B2837" s="283"/>
      <c r="C2837" s="37"/>
      <c r="D2837" s="3"/>
      <c r="E2837" s="3"/>
      <c r="F2837" s="3"/>
      <c r="G2837" s="3"/>
    </row>
    <row r="2838" spans="1:7" ht="15.75" customHeight="1">
      <c r="A2838" s="10"/>
      <c r="B2838" s="283"/>
      <c r="C2838" s="37"/>
      <c r="D2838" s="3"/>
      <c r="E2838" s="3"/>
      <c r="F2838" s="3"/>
      <c r="G2838" s="3"/>
    </row>
    <row r="2839" spans="1:7" ht="15.75" customHeight="1">
      <c r="A2839" s="10"/>
      <c r="B2839" s="283"/>
      <c r="C2839" s="37"/>
      <c r="D2839" s="3"/>
      <c r="E2839" s="3"/>
      <c r="F2839" s="3"/>
      <c r="G2839" s="3"/>
    </row>
    <row r="2840" spans="1:7" ht="15.75" customHeight="1">
      <c r="A2840" s="10"/>
      <c r="B2840" s="283"/>
      <c r="C2840" s="37"/>
      <c r="D2840" s="3"/>
      <c r="E2840" s="3"/>
      <c r="F2840" s="3"/>
      <c r="G2840" s="3"/>
    </row>
    <row r="2841" spans="1:7" ht="15.75" customHeight="1">
      <c r="A2841" s="10"/>
      <c r="B2841" s="283"/>
      <c r="C2841" s="37"/>
      <c r="D2841" s="3"/>
      <c r="E2841" s="3"/>
      <c r="F2841" s="3"/>
      <c r="G2841" s="3"/>
    </row>
    <row r="2842" spans="1:7" ht="15.75" customHeight="1">
      <c r="A2842" s="10"/>
      <c r="B2842" s="283"/>
      <c r="C2842" s="37"/>
      <c r="D2842" s="3"/>
      <c r="E2842" s="3"/>
      <c r="F2842" s="3"/>
      <c r="G2842" s="3"/>
    </row>
    <row r="2843" spans="1:7" ht="15.75" customHeight="1">
      <c r="A2843" s="10"/>
      <c r="B2843" s="283"/>
      <c r="C2843" s="37"/>
      <c r="D2843" s="3"/>
      <c r="E2843" s="3"/>
      <c r="F2843" s="3"/>
      <c r="G2843" s="3"/>
    </row>
    <row r="2844" spans="1:7" ht="15.75" customHeight="1">
      <c r="A2844" s="10"/>
      <c r="B2844" s="283"/>
      <c r="C2844" s="37"/>
      <c r="D2844" s="3"/>
      <c r="E2844" s="3"/>
      <c r="F2844" s="3"/>
      <c r="G2844" s="3"/>
    </row>
    <row r="2845" spans="1:7" ht="15.75" customHeight="1">
      <c r="A2845" s="10"/>
      <c r="B2845" s="283"/>
      <c r="C2845" s="37"/>
      <c r="D2845" s="3"/>
      <c r="E2845" s="3"/>
      <c r="F2845" s="3"/>
      <c r="G2845" s="3"/>
    </row>
    <row r="2846" spans="1:7" ht="15.75" customHeight="1">
      <c r="A2846" s="10"/>
      <c r="B2846" s="283"/>
      <c r="C2846" s="37"/>
      <c r="D2846" s="3"/>
      <c r="E2846" s="3"/>
      <c r="F2846" s="3"/>
      <c r="G2846" s="3"/>
    </row>
    <row r="2847" spans="1:7" ht="15.75" customHeight="1">
      <c r="A2847" s="10"/>
      <c r="B2847" s="283"/>
      <c r="C2847" s="37"/>
      <c r="D2847" s="3"/>
      <c r="E2847" s="3"/>
      <c r="F2847" s="3"/>
      <c r="G2847" s="3"/>
    </row>
    <row r="2848" spans="1:7" ht="15.75" customHeight="1">
      <c r="A2848" s="10"/>
      <c r="B2848" s="283"/>
      <c r="C2848" s="37"/>
      <c r="D2848" s="3"/>
      <c r="E2848" s="3"/>
      <c r="F2848" s="3"/>
      <c r="G2848" s="3"/>
    </row>
    <row r="2849" spans="1:7" ht="15.75" customHeight="1">
      <c r="A2849" s="10"/>
      <c r="B2849" s="283"/>
      <c r="C2849" s="37"/>
      <c r="D2849" s="3"/>
      <c r="E2849" s="3"/>
      <c r="F2849" s="3"/>
      <c r="G2849" s="3"/>
    </row>
    <row r="2850" spans="1:7" ht="15.75" customHeight="1">
      <c r="A2850" s="10"/>
      <c r="B2850" s="283"/>
      <c r="C2850" s="37"/>
      <c r="D2850" s="3"/>
      <c r="E2850" s="3"/>
      <c r="F2850" s="3"/>
      <c r="G2850" s="3"/>
    </row>
    <row r="2851" spans="1:7" ht="15.75" customHeight="1">
      <c r="A2851" s="10"/>
      <c r="B2851" s="283"/>
      <c r="C2851" s="37"/>
      <c r="D2851" s="3"/>
      <c r="E2851" s="3"/>
      <c r="F2851" s="3"/>
      <c r="G2851" s="3"/>
    </row>
    <row r="2852" spans="1:7" ht="15.75" customHeight="1">
      <c r="A2852" s="10"/>
      <c r="B2852" s="283"/>
      <c r="C2852" s="37"/>
      <c r="D2852" s="3"/>
      <c r="E2852" s="3"/>
      <c r="F2852" s="3"/>
      <c r="G2852" s="3"/>
    </row>
    <row r="2853" spans="1:7" ht="15.75" customHeight="1">
      <c r="A2853" s="10"/>
      <c r="B2853" s="283"/>
      <c r="C2853" s="37"/>
      <c r="D2853" s="3"/>
      <c r="E2853" s="3"/>
      <c r="F2853" s="3"/>
      <c r="G2853" s="3"/>
    </row>
    <row r="2854" spans="1:7" ht="15.75" customHeight="1">
      <c r="A2854" s="10"/>
      <c r="B2854" s="283"/>
      <c r="C2854" s="37"/>
      <c r="D2854" s="3"/>
      <c r="E2854" s="3"/>
      <c r="F2854" s="3"/>
      <c r="G2854" s="3"/>
    </row>
    <row r="2855" spans="1:7" ht="15.75" customHeight="1">
      <c r="A2855" s="10"/>
      <c r="B2855" s="283"/>
      <c r="C2855" s="37"/>
      <c r="D2855" s="3"/>
      <c r="E2855" s="3"/>
      <c r="F2855" s="3"/>
      <c r="G2855" s="3"/>
    </row>
    <row r="2856" spans="1:7" ht="15.75" customHeight="1">
      <c r="A2856" s="10"/>
      <c r="B2856" s="283"/>
      <c r="C2856" s="37"/>
      <c r="D2856" s="3"/>
      <c r="E2856" s="3"/>
      <c r="F2856" s="3"/>
      <c r="G2856" s="3"/>
    </row>
    <row r="2857" spans="1:7" ht="15.75" customHeight="1">
      <c r="A2857" s="10"/>
      <c r="B2857" s="283"/>
      <c r="C2857" s="37"/>
      <c r="D2857" s="3"/>
      <c r="E2857" s="3"/>
      <c r="F2857" s="3"/>
      <c r="G2857" s="3"/>
    </row>
    <row r="2858" spans="1:7" ht="15.75" customHeight="1">
      <c r="A2858" s="10"/>
      <c r="B2858" s="283"/>
      <c r="C2858" s="37"/>
      <c r="D2858" s="3"/>
      <c r="E2858" s="3"/>
      <c r="F2858" s="3"/>
      <c r="G2858" s="3"/>
    </row>
    <row r="2859" spans="1:7" ht="15.75" customHeight="1">
      <c r="A2859" s="10"/>
      <c r="B2859" s="283"/>
      <c r="C2859" s="37"/>
      <c r="D2859" s="3"/>
      <c r="E2859" s="3"/>
      <c r="F2859" s="3"/>
      <c r="G2859" s="3"/>
    </row>
    <row r="2860" spans="1:7" ht="15.75" customHeight="1">
      <c r="A2860" s="10"/>
      <c r="B2860" s="283"/>
      <c r="C2860" s="37"/>
      <c r="D2860" s="3"/>
      <c r="E2860" s="3"/>
      <c r="F2860" s="3"/>
      <c r="G2860" s="3"/>
    </row>
    <row r="2861" spans="1:7" ht="15.75" customHeight="1">
      <c r="A2861" s="10"/>
      <c r="B2861" s="283"/>
      <c r="C2861" s="37"/>
      <c r="D2861" s="3"/>
      <c r="E2861" s="3"/>
      <c r="F2861" s="3"/>
      <c r="G2861" s="3"/>
    </row>
    <row r="2862" spans="1:7" ht="15.75" customHeight="1">
      <c r="A2862" s="10"/>
      <c r="B2862" s="283"/>
      <c r="C2862" s="37"/>
      <c r="D2862" s="3"/>
      <c r="E2862" s="3"/>
      <c r="F2862" s="3"/>
      <c r="G2862" s="3"/>
    </row>
    <row r="2863" spans="1:7" ht="15.75" customHeight="1">
      <c r="A2863" s="10"/>
      <c r="B2863" s="283"/>
      <c r="C2863" s="37"/>
      <c r="D2863" s="3"/>
      <c r="E2863" s="3"/>
      <c r="F2863" s="3"/>
      <c r="G2863" s="3"/>
    </row>
    <row r="2864" spans="1:7" ht="15.75" customHeight="1">
      <c r="A2864" s="10"/>
      <c r="B2864" s="283"/>
      <c r="C2864" s="37"/>
      <c r="D2864" s="3"/>
      <c r="E2864" s="3"/>
      <c r="F2864" s="3"/>
      <c r="G2864" s="3"/>
    </row>
    <row r="2865" spans="1:7" ht="15.75" customHeight="1">
      <c r="A2865" s="10"/>
      <c r="B2865" s="283"/>
      <c r="C2865" s="37"/>
      <c r="D2865" s="3"/>
      <c r="E2865" s="3"/>
      <c r="F2865" s="3"/>
      <c r="G2865" s="3"/>
    </row>
    <row r="2866" spans="1:7" ht="15.75" customHeight="1">
      <c r="A2866" s="10"/>
      <c r="B2866" s="283"/>
      <c r="C2866" s="37"/>
      <c r="D2866" s="3"/>
      <c r="E2866" s="3"/>
      <c r="F2866" s="3"/>
      <c r="G2866" s="3"/>
    </row>
    <row r="2867" spans="1:7" ht="15.75" customHeight="1">
      <c r="A2867" s="10"/>
      <c r="B2867" s="283"/>
      <c r="C2867" s="37"/>
      <c r="D2867" s="3"/>
      <c r="E2867" s="3"/>
      <c r="F2867" s="3"/>
      <c r="G2867" s="3"/>
    </row>
    <row r="2868" spans="1:7" ht="15.75" customHeight="1">
      <c r="A2868" s="10"/>
      <c r="B2868" s="283"/>
      <c r="C2868" s="37"/>
      <c r="D2868" s="3"/>
      <c r="E2868" s="3"/>
      <c r="F2868" s="3"/>
      <c r="G2868" s="3"/>
    </row>
    <row r="2869" spans="1:7" ht="15.75" customHeight="1">
      <c r="A2869" s="10"/>
      <c r="B2869" s="283"/>
      <c r="C2869" s="37"/>
      <c r="D2869" s="3"/>
      <c r="E2869" s="3"/>
      <c r="F2869" s="3"/>
      <c r="G2869" s="3"/>
    </row>
    <row r="2870" spans="1:7" ht="15.75" customHeight="1">
      <c r="A2870" s="10"/>
      <c r="B2870" s="283"/>
      <c r="C2870" s="37"/>
      <c r="D2870" s="3"/>
      <c r="E2870" s="3"/>
      <c r="F2870" s="3"/>
      <c r="G2870" s="3"/>
    </row>
    <row r="2871" spans="1:7" ht="15.75" customHeight="1">
      <c r="A2871" s="10"/>
      <c r="B2871" s="283"/>
      <c r="C2871" s="37"/>
      <c r="D2871" s="3"/>
      <c r="E2871" s="3"/>
      <c r="F2871" s="3"/>
      <c r="G2871" s="3"/>
    </row>
    <row r="2872" spans="1:7" ht="15.75" customHeight="1">
      <c r="A2872" s="10"/>
      <c r="B2872" s="283"/>
      <c r="C2872" s="37"/>
      <c r="D2872" s="3"/>
      <c r="E2872" s="3"/>
      <c r="F2872" s="3"/>
      <c r="G2872" s="3"/>
    </row>
    <row r="2873" spans="1:7" ht="15.75" customHeight="1">
      <c r="A2873" s="10"/>
      <c r="B2873" s="283"/>
      <c r="C2873" s="37"/>
      <c r="D2873" s="3"/>
      <c r="E2873" s="3"/>
      <c r="F2873" s="3"/>
      <c r="G2873" s="3"/>
    </row>
    <row r="2874" spans="1:7" ht="15.75" customHeight="1">
      <c r="A2874" s="10"/>
      <c r="B2874" s="283"/>
      <c r="C2874" s="37"/>
      <c r="D2874" s="3"/>
      <c r="E2874" s="3"/>
      <c r="F2874" s="3"/>
      <c r="G2874" s="3"/>
    </row>
    <row r="2875" spans="1:7" ht="15.75" customHeight="1">
      <c r="A2875" s="10"/>
      <c r="B2875" s="283"/>
      <c r="C2875" s="37"/>
      <c r="D2875" s="3"/>
      <c r="E2875" s="3"/>
      <c r="F2875" s="3"/>
      <c r="G2875" s="3"/>
    </row>
    <row r="2876" spans="1:7" ht="15.75" customHeight="1">
      <c r="A2876" s="10"/>
      <c r="B2876" s="283"/>
      <c r="C2876" s="37"/>
      <c r="D2876" s="3"/>
      <c r="E2876" s="3"/>
      <c r="F2876" s="3"/>
      <c r="G2876" s="3"/>
    </row>
    <row r="2877" spans="1:7" ht="15.75" customHeight="1">
      <c r="A2877" s="10"/>
      <c r="B2877" s="283"/>
      <c r="C2877" s="37"/>
      <c r="D2877" s="3"/>
      <c r="E2877" s="3"/>
      <c r="F2877" s="3"/>
      <c r="G2877" s="3"/>
    </row>
    <row r="2878" spans="1:7" ht="15.75" customHeight="1">
      <c r="A2878" s="10"/>
      <c r="B2878" s="283"/>
      <c r="C2878" s="37"/>
      <c r="D2878" s="3"/>
      <c r="E2878" s="3"/>
      <c r="F2878" s="3"/>
      <c r="G2878" s="3"/>
    </row>
    <row r="2879" spans="1:7" ht="15.75" customHeight="1">
      <c r="A2879" s="10"/>
      <c r="B2879" s="283"/>
      <c r="C2879" s="37"/>
      <c r="D2879" s="3"/>
      <c r="E2879" s="3"/>
      <c r="F2879" s="3"/>
      <c r="G2879" s="3"/>
    </row>
    <row r="2880" spans="1:7" ht="15.75" customHeight="1">
      <c r="A2880" s="10"/>
      <c r="B2880" s="283"/>
      <c r="C2880" s="37"/>
      <c r="D2880" s="3"/>
      <c r="E2880" s="3"/>
      <c r="F2880" s="3"/>
      <c r="G2880" s="3"/>
    </row>
    <row r="2881" spans="1:7" ht="15.75" customHeight="1">
      <c r="A2881" s="10"/>
      <c r="B2881" s="283"/>
      <c r="C2881" s="37"/>
      <c r="D2881" s="3"/>
      <c r="E2881" s="3"/>
      <c r="F2881" s="3"/>
      <c r="G2881" s="3"/>
    </row>
    <row r="2882" spans="1:7" ht="15.75" customHeight="1">
      <c r="A2882" s="10"/>
      <c r="B2882" s="283"/>
      <c r="C2882" s="37"/>
      <c r="D2882" s="3"/>
      <c r="E2882" s="3"/>
      <c r="F2882" s="3"/>
      <c r="G2882" s="3"/>
    </row>
    <row r="2883" spans="1:7" ht="15.75" customHeight="1">
      <c r="A2883" s="10"/>
      <c r="B2883" s="283"/>
      <c r="C2883" s="37"/>
      <c r="D2883" s="3"/>
      <c r="E2883" s="3"/>
      <c r="F2883" s="3"/>
      <c r="G2883" s="3"/>
    </row>
    <row r="2884" spans="1:7" ht="15.75" customHeight="1">
      <c r="A2884" s="10"/>
      <c r="B2884" s="283"/>
      <c r="C2884" s="37"/>
      <c r="D2884" s="3"/>
      <c r="E2884" s="3"/>
      <c r="F2884" s="3"/>
      <c r="G2884" s="3"/>
    </row>
    <row r="2885" spans="1:7" ht="15.75" customHeight="1">
      <c r="A2885" s="10"/>
      <c r="B2885" s="283"/>
      <c r="C2885" s="37"/>
      <c r="D2885" s="3"/>
      <c r="E2885" s="3"/>
      <c r="F2885" s="3"/>
      <c r="G2885" s="3"/>
    </row>
    <row r="2886" spans="1:7" ht="15.75" customHeight="1">
      <c r="A2886" s="10"/>
      <c r="B2886" s="283"/>
      <c r="C2886" s="37"/>
      <c r="D2886" s="3"/>
      <c r="E2886" s="3"/>
      <c r="F2886" s="3"/>
      <c r="G2886" s="3"/>
    </row>
    <row r="2887" spans="1:7" ht="15.75" customHeight="1">
      <c r="A2887" s="10"/>
      <c r="B2887" s="283"/>
      <c r="C2887" s="37"/>
      <c r="D2887" s="3"/>
      <c r="E2887" s="3"/>
      <c r="F2887" s="3"/>
      <c r="G2887" s="3"/>
    </row>
    <row r="2888" spans="1:7" ht="15.75" customHeight="1">
      <c r="A2888" s="10"/>
      <c r="B2888" s="283"/>
      <c r="C2888" s="37"/>
      <c r="D2888" s="3"/>
      <c r="E2888" s="3"/>
      <c r="F2888" s="3"/>
      <c r="G2888" s="3"/>
    </row>
    <row r="2889" spans="1:7" ht="15.75" customHeight="1">
      <c r="A2889" s="10"/>
      <c r="B2889" s="283"/>
      <c r="C2889" s="37"/>
      <c r="D2889" s="3"/>
      <c r="E2889" s="3"/>
      <c r="F2889" s="3"/>
      <c r="G2889" s="3"/>
    </row>
    <row r="2890" spans="1:7" ht="15.75" customHeight="1">
      <c r="A2890" s="10"/>
      <c r="B2890" s="283"/>
      <c r="C2890" s="37"/>
      <c r="D2890" s="3"/>
      <c r="E2890" s="3"/>
      <c r="F2890" s="3"/>
      <c r="G2890" s="3"/>
    </row>
    <row r="2891" spans="1:7" ht="15.75" customHeight="1">
      <c r="A2891" s="10"/>
      <c r="B2891" s="283"/>
      <c r="C2891" s="37"/>
      <c r="D2891" s="3"/>
      <c r="E2891" s="3"/>
      <c r="F2891" s="3"/>
      <c r="G2891" s="3"/>
    </row>
    <row r="2892" spans="1:7" ht="15.75" customHeight="1">
      <c r="A2892" s="10"/>
      <c r="B2892" s="283"/>
      <c r="C2892" s="37"/>
      <c r="D2892" s="3"/>
      <c r="E2892" s="3"/>
      <c r="F2892" s="3"/>
      <c r="G2892" s="3"/>
    </row>
    <row r="2893" spans="1:7" ht="15.75" customHeight="1">
      <c r="A2893" s="10"/>
      <c r="B2893" s="283"/>
      <c r="C2893" s="37"/>
      <c r="D2893" s="3"/>
      <c r="E2893" s="3"/>
      <c r="F2893" s="3"/>
      <c r="G2893" s="3"/>
    </row>
    <row r="2894" spans="1:7" ht="15.75" customHeight="1">
      <c r="A2894" s="10"/>
      <c r="B2894" s="283"/>
      <c r="C2894" s="37"/>
      <c r="D2894" s="3"/>
      <c r="E2894" s="3"/>
      <c r="F2894" s="3"/>
      <c r="G2894" s="3"/>
    </row>
    <row r="2895" spans="1:7" ht="15.75" customHeight="1">
      <c r="A2895" s="10"/>
      <c r="B2895" s="283"/>
      <c r="C2895" s="37"/>
      <c r="D2895" s="3"/>
      <c r="E2895" s="3"/>
      <c r="F2895" s="3"/>
      <c r="G2895" s="3"/>
    </row>
    <row r="2896" spans="1:7" ht="15.75" customHeight="1">
      <c r="A2896" s="10"/>
      <c r="B2896" s="283"/>
      <c r="C2896" s="37"/>
      <c r="D2896" s="3"/>
      <c r="E2896" s="3"/>
      <c r="F2896" s="3"/>
      <c r="G2896" s="3"/>
    </row>
    <row r="2897" spans="1:7" ht="15.75" customHeight="1">
      <c r="A2897" s="10"/>
      <c r="B2897" s="283"/>
      <c r="C2897" s="37"/>
      <c r="D2897" s="3"/>
      <c r="E2897" s="3"/>
      <c r="F2897" s="3"/>
      <c r="G2897" s="3"/>
    </row>
    <row r="2898" spans="1:7" ht="15.75" customHeight="1">
      <c r="A2898" s="10"/>
      <c r="B2898" s="283"/>
      <c r="C2898" s="37"/>
      <c r="D2898" s="3"/>
      <c r="E2898" s="3"/>
      <c r="F2898" s="3"/>
      <c r="G2898" s="3"/>
    </row>
    <row r="2899" spans="1:7" ht="15.75" customHeight="1">
      <c r="A2899" s="10"/>
      <c r="B2899" s="283"/>
      <c r="C2899" s="37"/>
      <c r="D2899" s="3"/>
      <c r="E2899" s="3"/>
      <c r="F2899" s="3"/>
      <c r="G2899" s="3"/>
    </row>
    <row r="2900" spans="1:7" ht="15.75" customHeight="1">
      <c r="A2900" s="10"/>
      <c r="B2900" s="283"/>
      <c r="C2900" s="37"/>
      <c r="D2900" s="3"/>
      <c r="E2900" s="3"/>
      <c r="F2900" s="3"/>
      <c r="G2900" s="3"/>
    </row>
    <row r="2901" spans="1:7" ht="15.75" customHeight="1">
      <c r="A2901" s="10"/>
      <c r="B2901" s="283"/>
      <c r="C2901" s="37"/>
      <c r="D2901" s="3"/>
      <c r="E2901" s="3"/>
      <c r="F2901" s="3"/>
      <c r="G2901" s="3"/>
    </row>
    <row r="2902" spans="1:7" ht="15.75" customHeight="1">
      <c r="A2902" s="10"/>
      <c r="B2902" s="283"/>
      <c r="C2902" s="37"/>
      <c r="D2902" s="3"/>
      <c r="E2902" s="3"/>
      <c r="F2902" s="3"/>
      <c r="G2902" s="3"/>
    </row>
    <row r="2903" spans="1:7" ht="15.75" customHeight="1">
      <c r="A2903" s="10"/>
      <c r="B2903" s="283"/>
      <c r="C2903" s="37"/>
      <c r="D2903" s="3"/>
      <c r="E2903" s="3"/>
      <c r="F2903" s="3"/>
      <c r="G2903" s="3"/>
    </row>
    <row r="2904" spans="1:7" ht="15.75" customHeight="1">
      <c r="A2904" s="10"/>
      <c r="B2904" s="283"/>
      <c r="C2904" s="37"/>
      <c r="D2904" s="3"/>
      <c r="E2904" s="3"/>
      <c r="F2904" s="3"/>
      <c r="G2904" s="3"/>
    </row>
    <row r="2905" spans="1:7" ht="15.75" customHeight="1">
      <c r="A2905" s="10"/>
      <c r="B2905" s="283"/>
      <c r="C2905" s="37"/>
      <c r="D2905" s="3"/>
      <c r="E2905" s="3"/>
      <c r="F2905" s="3"/>
      <c r="G2905" s="3"/>
    </row>
    <row r="2906" spans="1:7" ht="15.75" customHeight="1">
      <c r="A2906" s="10"/>
      <c r="B2906" s="283"/>
      <c r="C2906" s="37"/>
      <c r="D2906" s="3"/>
      <c r="E2906" s="3"/>
      <c r="F2906" s="3"/>
      <c r="G2906" s="3"/>
    </row>
    <row r="2907" spans="1:7" ht="15.75" customHeight="1">
      <c r="A2907" s="10"/>
      <c r="B2907" s="283"/>
      <c r="C2907" s="37"/>
      <c r="D2907" s="3"/>
      <c r="E2907" s="3"/>
      <c r="F2907" s="3"/>
      <c r="G2907" s="3"/>
    </row>
    <row r="2908" spans="1:7" ht="15.75" customHeight="1">
      <c r="A2908" s="10"/>
      <c r="B2908" s="283"/>
      <c r="C2908" s="37"/>
      <c r="D2908" s="3"/>
      <c r="E2908" s="3"/>
      <c r="F2908" s="3"/>
      <c r="G2908" s="3"/>
    </row>
    <row r="2909" spans="1:7" ht="15.75" customHeight="1">
      <c r="A2909" s="10"/>
      <c r="B2909" s="283"/>
      <c r="C2909" s="37"/>
      <c r="D2909" s="3"/>
      <c r="E2909" s="3"/>
      <c r="F2909" s="3"/>
      <c r="G2909" s="3"/>
    </row>
    <row r="2910" spans="1:7" ht="15.75" customHeight="1">
      <c r="A2910" s="10"/>
      <c r="B2910" s="283"/>
      <c r="C2910" s="37"/>
      <c r="D2910" s="3"/>
      <c r="E2910" s="3"/>
      <c r="F2910" s="3"/>
      <c r="G2910" s="3"/>
    </row>
    <row r="2911" spans="1:7" ht="15.75" customHeight="1">
      <c r="A2911" s="10"/>
      <c r="B2911" s="283"/>
      <c r="C2911" s="37"/>
      <c r="D2911" s="3"/>
      <c r="E2911" s="3"/>
      <c r="F2911" s="3"/>
      <c r="G2911" s="3"/>
    </row>
    <row r="2912" spans="1:7" ht="15.75" customHeight="1">
      <c r="A2912" s="10"/>
      <c r="B2912" s="283"/>
      <c r="C2912" s="37"/>
      <c r="D2912" s="3"/>
      <c r="E2912" s="3"/>
      <c r="F2912" s="3"/>
      <c r="G2912" s="3"/>
    </row>
    <row r="2913" spans="1:7" ht="15.75" customHeight="1">
      <c r="A2913" s="10"/>
      <c r="B2913" s="283"/>
      <c r="C2913" s="37"/>
      <c r="D2913" s="3"/>
      <c r="E2913" s="3"/>
      <c r="F2913" s="3"/>
      <c r="G2913" s="3"/>
    </row>
    <row r="2914" spans="1:7" ht="15.75" customHeight="1">
      <c r="A2914" s="10"/>
      <c r="B2914" s="283"/>
      <c r="C2914" s="37"/>
      <c r="D2914" s="3"/>
      <c r="E2914" s="3"/>
      <c r="F2914" s="3"/>
      <c r="G2914" s="3"/>
    </row>
    <row r="2915" spans="1:7" ht="15.75" customHeight="1">
      <c r="A2915" s="10"/>
      <c r="B2915" s="283"/>
      <c r="C2915" s="37"/>
      <c r="D2915" s="3"/>
      <c r="E2915" s="3"/>
      <c r="F2915" s="3"/>
      <c r="G2915" s="3"/>
    </row>
    <row r="2916" spans="1:7" ht="15.75" customHeight="1">
      <c r="A2916" s="10"/>
      <c r="B2916" s="283"/>
      <c r="C2916" s="37"/>
      <c r="D2916" s="3"/>
      <c r="E2916" s="3"/>
      <c r="F2916" s="3"/>
      <c r="G2916" s="3"/>
    </row>
    <row r="2917" spans="1:7" ht="15.75" customHeight="1">
      <c r="A2917" s="10"/>
      <c r="B2917" s="283"/>
      <c r="C2917" s="37"/>
      <c r="D2917" s="3"/>
      <c r="E2917" s="3"/>
      <c r="F2917" s="3"/>
      <c r="G2917" s="3"/>
    </row>
    <row r="2918" spans="1:7" ht="15.75" customHeight="1">
      <c r="A2918" s="10"/>
      <c r="B2918" s="283"/>
      <c r="C2918" s="37"/>
      <c r="D2918" s="3"/>
      <c r="E2918" s="3"/>
      <c r="F2918" s="3"/>
      <c r="G2918" s="3"/>
    </row>
    <row r="2919" spans="1:7" ht="15.75" customHeight="1">
      <c r="A2919" s="10"/>
      <c r="B2919" s="283"/>
      <c r="C2919" s="37"/>
      <c r="D2919" s="3"/>
      <c r="E2919" s="3"/>
      <c r="F2919" s="3"/>
      <c r="G2919" s="3"/>
    </row>
    <row r="2920" spans="1:7" ht="15.75" customHeight="1">
      <c r="A2920" s="10"/>
      <c r="B2920" s="283"/>
      <c r="C2920" s="37"/>
      <c r="D2920" s="3"/>
      <c r="E2920" s="3"/>
      <c r="F2920" s="3"/>
      <c r="G2920" s="3"/>
    </row>
    <row r="2921" spans="1:7" ht="15.75" customHeight="1">
      <c r="A2921" s="10"/>
      <c r="B2921" s="283"/>
      <c r="C2921" s="37"/>
      <c r="D2921" s="3"/>
      <c r="E2921" s="3"/>
      <c r="F2921" s="3"/>
      <c r="G2921" s="3"/>
    </row>
    <row r="2922" spans="1:7" ht="15.75" customHeight="1">
      <c r="A2922" s="10"/>
      <c r="B2922" s="283"/>
      <c r="C2922" s="37"/>
      <c r="D2922" s="3"/>
      <c r="E2922" s="3"/>
      <c r="F2922" s="3"/>
      <c r="G2922" s="3"/>
    </row>
    <row r="2923" spans="1:7" ht="15.75" customHeight="1">
      <c r="A2923" s="10"/>
      <c r="B2923" s="283"/>
      <c r="C2923" s="37"/>
      <c r="D2923" s="3"/>
      <c r="E2923" s="3"/>
      <c r="F2923" s="3"/>
      <c r="G2923" s="3"/>
    </row>
    <row r="2924" spans="1:7" ht="15.75" customHeight="1">
      <c r="A2924" s="10"/>
      <c r="B2924" s="283"/>
      <c r="C2924" s="37"/>
      <c r="D2924" s="3"/>
      <c r="E2924" s="3"/>
      <c r="F2924" s="3"/>
      <c r="G2924" s="3"/>
    </row>
    <row r="2925" spans="1:7" ht="15.75" customHeight="1">
      <c r="A2925" s="10"/>
      <c r="B2925" s="283"/>
      <c r="C2925" s="37"/>
      <c r="D2925" s="3"/>
      <c r="E2925" s="3"/>
      <c r="F2925" s="3"/>
      <c r="G2925" s="3"/>
    </row>
    <row r="2926" spans="1:7" ht="15.75" customHeight="1">
      <c r="A2926" s="10"/>
      <c r="B2926" s="283"/>
      <c r="C2926" s="37"/>
      <c r="D2926" s="3"/>
      <c r="E2926" s="3"/>
      <c r="F2926" s="3"/>
      <c r="G2926" s="3"/>
    </row>
    <row r="2927" spans="1:7" ht="15.75" customHeight="1">
      <c r="A2927" s="10"/>
      <c r="B2927" s="283"/>
      <c r="C2927" s="37"/>
      <c r="D2927" s="3"/>
      <c r="E2927" s="3"/>
      <c r="F2927" s="3"/>
      <c r="G2927" s="3"/>
    </row>
    <row r="2928" spans="1:7" ht="15.75" customHeight="1">
      <c r="A2928" s="10"/>
      <c r="B2928" s="283"/>
      <c r="C2928" s="37"/>
      <c r="D2928" s="3"/>
      <c r="E2928" s="3"/>
      <c r="F2928" s="3"/>
      <c r="G2928" s="3"/>
    </row>
    <row r="2929" spans="1:7" ht="15.75" customHeight="1">
      <c r="A2929" s="10"/>
      <c r="B2929" s="283"/>
      <c r="C2929" s="37"/>
      <c r="D2929" s="3"/>
      <c r="E2929" s="3"/>
      <c r="F2929" s="3"/>
      <c r="G2929" s="3"/>
    </row>
    <row r="2930" spans="1:7" ht="15.75" customHeight="1">
      <c r="A2930" s="10"/>
      <c r="B2930" s="283"/>
      <c r="C2930" s="37"/>
      <c r="D2930" s="3"/>
      <c r="E2930" s="3"/>
      <c r="F2930" s="3"/>
      <c r="G2930" s="3"/>
    </row>
    <row r="2931" spans="1:7" ht="15.75" customHeight="1">
      <c r="A2931" s="10"/>
      <c r="B2931" s="283"/>
      <c r="C2931" s="37"/>
      <c r="D2931" s="3"/>
      <c r="E2931" s="3"/>
      <c r="F2931" s="3"/>
      <c r="G2931" s="3"/>
    </row>
    <row r="2932" spans="1:7" ht="15.75" customHeight="1">
      <c r="A2932" s="10"/>
      <c r="B2932" s="283"/>
      <c r="C2932" s="37"/>
      <c r="D2932" s="3"/>
      <c r="E2932" s="3"/>
      <c r="F2932" s="3"/>
      <c r="G2932" s="3"/>
    </row>
    <row r="2933" spans="1:7" ht="15.75" customHeight="1">
      <c r="A2933" s="10"/>
      <c r="B2933" s="283"/>
      <c r="C2933" s="37"/>
      <c r="D2933" s="3"/>
      <c r="E2933" s="3"/>
      <c r="F2933" s="3"/>
      <c r="G2933" s="3"/>
    </row>
    <row r="2934" spans="1:7" ht="15.75" customHeight="1">
      <c r="A2934" s="10"/>
      <c r="B2934" s="283"/>
      <c r="C2934" s="37"/>
      <c r="D2934" s="3"/>
      <c r="E2934" s="3"/>
      <c r="F2934" s="3"/>
      <c r="G2934" s="3"/>
    </row>
    <row r="2935" spans="1:7" ht="15.75" customHeight="1">
      <c r="A2935" s="10"/>
      <c r="B2935" s="283"/>
      <c r="C2935" s="37"/>
      <c r="D2935" s="3"/>
      <c r="E2935" s="3"/>
      <c r="F2935" s="3"/>
      <c r="G2935" s="3"/>
    </row>
    <row r="2936" spans="1:7" ht="15.75" customHeight="1">
      <c r="A2936" s="10"/>
      <c r="B2936" s="283"/>
      <c r="C2936" s="37"/>
      <c r="D2936" s="3"/>
      <c r="E2936" s="3"/>
      <c r="F2936" s="3"/>
      <c r="G2936" s="3"/>
    </row>
    <row r="2937" spans="1:7" ht="15.75" customHeight="1">
      <c r="A2937" s="10"/>
      <c r="B2937" s="283"/>
      <c r="C2937" s="37"/>
      <c r="D2937" s="3"/>
      <c r="E2937" s="3"/>
      <c r="F2937" s="3"/>
      <c r="G2937" s="3"/>
    </row>
    <row r="2938" spans="1:7" ht="15.75" customHeight="1">
      <c r="A2938" s="10"/>
      <c r="B2938" s="283"/>
      <c r="C2938" s="37"/>
      <c r="D2938" s="3"/>
      <c r="E2938" s="3"/>
      <c r="F2938" s="3"/>
      <c r="G2938" s="3"/>
    </row>
    <row r="2939" spans="1:7" ht="15.75" customHeight="1">
      <c r="A2939" s="10"/>
      <c r="B2939" s="283"/>
      <c r="C2939" s="37"/>
      <c r="D2939" s="3"/>
      <c r="E2939" s="3"/>
      <c r="F2939" s="3"/>
      <c r="G2939" s="3"/>
    </row>
    <row r="2940" spans="1:7" ht="15.75" customHeight="1">
      <c r="A2940" s="10"/>
      <c r="B2940" s="283"/>
      <c r="C2940" s="37"/>
      <c r="D2940" s="3"/>
      <c r="E2940" s="3"/>
      <c r="F2940" s="3"/>
      <c r="G2940" s="3"/>
    </row>
    <row r="2941" spans="1:7" ht="15.75" customHeight="1">
      <c r="A2941" s="10"/>
      <c r="B2941" s="283"/>
      <c r="C2941" s="37"/>
      <c r="D2941" s="3"/>
      <c r="E2941" s="3"/>
      <c r="F2941" s="3"/>
      <c r="G2941" s="3"/>
    </row>
    <row r="2942" spans="1:7" ht="15.75" customHeight="1">
      <c r="A2942" s="10"/>
      <c r="B2942" s="283"/>
      <c r="C2942" s="37"/>
      <c r="D2942" s="3"/>
      <c r="E2942" s="3"/>
      <c r="F2942" s="3"/>
      <c r="G2942" s="3"/>
    </row>
    <row r="2943" spans="1:7" ht="15.75" customHeight="1">
      <c r="A2943" s="10"/>
      <c r="B2943" s="283"/>
      <c r="C2943" s="37"/>
      <c r="D2943" s="3"/>
      <c r="E2943" s="3"/>
      <c r="F2943" s="3"/>
      <c r="G2943" s="3"/>
    </row>
    <row r="2944" spans="1:7" ht="15.75" customHeight="1">
      <c r="A2944" s="10"/>
      <c r="B2944" s="283"/>
      <c r="C2944" s="37"/>
      <c r="D2944" s="3"/>
      <c r="E2944" s="3"/>
      <c r="F2944" s="3"/>
      <c r="G2944" s="3"/>
    </row>
    <row r="2945" spans="1:7" ht="15.75" customHeight="1">
      <c r="A2945" s="10"/>
      <c r="B2945" s="283"/>
      <c r="C2945" s="37"/>
      <c r="D2945" s="3"/>
      <c r="E2945" s="3"/>
      <c r="F2945" s="3"/>
      <c r="G2945" s="3"/>
    </row>
    <row r="2946" spans="1:7" ht="15.75" customHeight="1">
      <c r="A2946" s="10"/>
      <c r="B2946" s="283"/>
      <c r="C2946" s="37"/>
      <c r="D2946" s="3"/>
      <c r="E2946" s="3"/>
      <c r="F2946" s="3"/>
      <c r="G2946" s="3"/>
    </row>
    <row r="2947" spans="1:7" ht="15.75" customHeight="1">
      <c r="A2947" s="10"/>
      <c r="B2947" s="283"/>
      <c r="C2947" s="37"/>
      <c r="D2947" s="3"/>
      <c r="E2947" s="3"/>
      <c r="F2947" s="3"/>
      <c r="G2947" s="3"/>
    </row>
    <row r="2948" spans="1:7" ht="15.75" customHeight="1">
      <c r="A2948" s="10"/>
      <c r="B2948" s="283"/>
      <c r="C2948" s="37"/>
      <c r="D2948" s="3"/>
      <c r="E2948" s="3"/>
      <c r="F2948" s="3"/>
      <c r="G2948" s="3"/>
    </row>
    <row r="2949" spans="1:7" ht="15.75" customHeight="1">
      <c r="A2949" s="10"/>
      <c r="B2949" s="283"/>
      <c r="C2949" s="37"/>
      <c r="D2949" s="3"/>
      <c r="E2949" s="3"/>
      <c r="F2949" s="3"/>
      <c r="G2949" s="3"/>
    </row>
    <row r="2950" spans="1:7" ht="15.75" customHeight="1">
      <c r="A2950" s="10"/>
      <c r="B2950" s="283"/>
      <c r="C2950" s="37"/>
      <c r="D2950" s="3"/>
      <c r="E2950" s="3"/>
      <c r="F2950" s="3"/>
      <c r="G2950" s="3"/>
    </row>
    <row r="2951" spans="1:7" ht="15.75" customHeight="1">
      <c r="A2951" s="10"/>
      <c r="B2951" s="283"/>
      <c r="C2951" s="37"/>
      <c r="D2951" s="3"/>
      <c r="E2951" s="3"/>
      <c r="F2951" s="3"/>
      <c r="G2951" s="3"/>
    </row>
    <row r="2952" spans="1:7" ht="15.75" customHeight="1">
      <c r="A2952" s="10"/>
      <c r="B2952" s="283"/>
      <c r="C2952" s="37"/>
      <c r="D2952" s="3"/>
      <c r="E2952" s="3"/>
      <c r="F2952" s="3"/>
      <c r="G2952" s="3"/>
    </row>
    <row r="2953" spans="1:7" ht="15.75" customHeight="1">
      <c r="A2953" s="10"/>
      <c r="B2953" s="283"/>
      <c r="C2953" s="37"/>
      <c r="D2953" s="3"/>
      <c r="E2953" s="3"/>
      <c r="F2953" s="3"/>
      <c r="G2953" s="3"/>
    </row>
    <row r="2954" spans="1:7" ht="15.75" customHeight="1">
      <c r="A2954" s="10"/>
      <c r="B2954" s="283"/>
      <c r="C2954" s="37"/>
      <c r="D2954" s="3"/>
      <c r="E2954" s="3"/>
      <c r="F2954" s="3"/>
      <c r="G2954" s="3"/>
    </row>
    <row r="2955" spans="1:7" ht="15.75" customHeight="1">
      <c r="A2955" s="10"/>
      <c r="B2955" s="283"/>
      <c r="C2955" s="37"/>
      <c r="D2955" s="3"/>
      <c r="E2955" s="3"/>
      <c r="F2955" s="3"/>
      <c r="G2955" s="3"/>
    </row>
    <row r="2956" spans="1:7" ht="15.75" customHeight="1">
      <c r="A2956" s="10"/>
      <c r="B2956" s="283"/>
      <c r="C2956" s="37"/>
      <c r="D2956" s="3"/>
      <c r="E2956" s="3"/>
      <c r="F2956" s="3"/>
      <c r="G2956" s="3"/>
    </row>
    <row r="2957" spans="1:7" ht="15.75" customHeight="1">
      <c r="A2957" s="10"/>
      <c r="B2957" s="283"/>
      <c r="C2957" s="37"/>
      <c r="D2957" s="3"/>
      <c r="E2957" s="3"/>
      <c r="F2957" s="3"/>
      <c r="G2957" s="3"/>
    </row>
    <row r="2958" spans="1:7" ht="15.75" customHeight="1">
      <c r="A2958" s="10"/>
      <c r="B2958" s="283"/>
      <c r="C2958" s="37"/>
      <c r="D2958" s="3"/>
      <c r="E2958" s="3"/>
      <c r="F2958" s="3"/>
      <c r="G2958" s="3"/>
    </row>
    <row r="2959" spans="1:7" ht="15.75" customHeight="1">
      <c r="A2959" s="10"/>
      <c r="B2959" s="283"/>
      <c r="C2959" s="37"/>
      <c r="D2959" s="3"/>
      <c r="E2959" s="3"/>
      <c r="F2959" s="3"/>
      <c r="G2959" s="3"/>
    </row>
    <row r="2960" spans="1:7" ht="15.75" customHeight="1">
      <c r="A2960" s="10"/>
      <c r="B2960" s="283"/>
      <c r="C2960" s="37"/>
      <c r="D2960" s="3"/>
      <c r="E2960" s="3"/>
      <c r="F2960" s="3"/>
      <c r="G2960" s="3"/>
    </row>
    <row r="2961" spans="1:7" ht="15.75" customHeight="1">
      <c r="A2961" s="10"/>
      <c r="B2961" s="283"/>
      <c r="C2961" s="37"/>
      <c r="D2961" s="3"/>
      <c r="E2961" s="3"/>
      <c r="F2961" s="3"/>
      <c r="G2961" s="3"/>
    </row>
    <row r="2962" spans="1:7" ht="15.75" customHeight="1">
      <c r="A2962" s="10"/>
      <c r="B2962" s="283"/>
      <c r="C2962" s="37"/>
      <c r="D2962" s="3"/>
      <c r="E2962" s="3"/>
      <c r="F2962" s="3"/>
      <c r="G2962" s="3"/>
    </row>
    <row r="2963" spans="1:7" ht="15.75" customHeight="1">
      <c r="A2963" s="10"/>
      <c r="B2963" s="283"/>
      <c r="C2963" s="37"/>
      <c r="D2963" s="3"/>
      <c r="E2963" s="3"/>
      <c r="F2963" s="3"/>
      <c r="G2963" s="3"/>
    </row>
    <row r="2964" spans="1:7" ht="15.75" customHeight="1">
      <c r="A2964" s="10"/>
      <c r="B2964" s="283"/>
      <c r="C2964" s="37"/>
      <c r="D2964" s="3"/>
      <c r="E2964" s="3"/>
      <c r="F2964" s="3"/>
      <c r="G2964" s="3"/>
    </row>
    <row r="2965" spans="1:7" ht="15.75" customHeight="1">
      <c r="A2965" s="10"/>
      <c r="B2965" s="283"/>
      <c r="C2965" s="37"/>
      <c r="D2965" s="3"/>
      <c r="E2965" s="3"/>
      <c r="F2965" s="3"/>
      <c r="G2965" s="3"/>
    </row>
    <row r="2966" spans="1:7" ht="15.75" customHeight="1">
      <c r="A2966" s="10"/>
      <c r="B2966" s="283"/>
      <c r="C2966" s="37"/>
      <c r="D2966" s="3"/>
      <c r="E2966" s="3"/>
      <c r="F2966" s="3"/>
      <c r="G2966" s="3"/>
    </row>
    <row r="2967" spans="1:7" ht="15.75" customHeight="1">
      <c r="A2967" s="10"/>
      <c r="B2967" s="283"/>
      <c r="C2967" s="37"/>
      <c r="D2967" s="3"/>
      <c r="E2967" s="3"/>
      <c r="F2967" s="3"/>
      <c r="G2967" s="3"/>
    </row>
    <row r="2968" spans="1:7" ht="15.75" customHeight="1">
      <c r="A2968" s="10"/>
      <c r="B2968" s="283"/>
      <c r="C2968" s="37"/>
      <c r="D2968" s="3"/>
      <c r="E2968" s="3"/>
      <c r="F2968" s="3"/>
      <c r="G2968" s="3"/>
    </row>
    <row r="2969" spans="1:7" ht="15.75" customHeight="1">
      <c r="A2969" s="10"/>
      <c r="B2969" s="283"/>
      <c r="C2969" s="37"/>
      <c r="D2969" s="3"/>
      <c r="E2969" s="3"/>
      <c r="F2969" s="3"/>
      <c r="G2969" s="3"/>
    </row>
    <row r="2970" spans="1:7" ht="15.75" customHeight="1">
      <c r="A2970" s="10"/>
      <c r="B2970" s="283"/>
      <c r="C2970" s="37"/>
      <c r="D2970" s="3"/>
      <c r="E2970" s="3"/>
      <c r="F2970" s="3"/>
      <c r="G2970" s="3"/>
    </row>
    <row r="2971" spans="1:7" ht="15.75" customHeight="1">
      <c r="A2971" s="10"/>
      <c r="B2971" s="283"/>
      <c r="C2971" s="37"/>
      <c r="D2971" s="3"/>
      <c r="E2971" s="3"/>
      <c r="F2971" s="3"/>
      <c r="G2971" s="3"/>
    </row>
    <row r="2972" spans="1:7" ht="15.75" customHeight="1">
      <c r="A2972" s="10"/>
      <c r="B2972" s="283"/>
      <c r="C2972" s="37"/>
      <c r="D2972" s="3"/>
      <c r="E2972" s="3"/>
      <c r="F2972" s="3"/>
      <c r="G2972" s="3"/>
    </row>
    <row r="2973" spans="1:7" ht="15.75" customHeight="1">
      <c r="A2973" s="10"/>
      <c r="B2973" s="283"/>
      <c r="C2973" s="37"/>
      <c r="D2973" s="3"/>
      <c r="E2973" s="3"/>
      <c r="F2973" s="3"/>
      <c r="G2973" s="3"/>
    </row>
    <row r="2974" spans="1:7" ht="15.75" customHeight="1">
      <c r="A2974" s="10"/>
      <c r="B2974" s="283"/>
      <c r="C2974" s="37"/>
      <c r="D2974" s="3"/>
      <c r="E2974" s="3"/>
      <c r="F2974" s="3"/>
      <c r="G2974" s="3"/>
    </row>
    <row r="2975" spans="1:7" ht="15.75" customHeight="1">
      <c r="A2975" s="10"/>
      <c r="B2975" s="283"/>
      <c r="C2975" s="37"/>
      <c r="D2975" s="3"/>
      <c r="E2975" s="3"/>
      <c r="F2975" s="3"/>
      <c r="G2975" s="3"/>
    </row>
    <row r="2976" spans="1:7" ht="15.75" customHeight="1">
      <c r="A2976" s="10"/>
      <c r="B2976" s="283"/>
      <c r="C2976" s="37"/>
      <c r="D2976" s="3"/>
      <c r="E2976" s="3"/>
      <c r="F2976" s="3"/>
      <c r="G2976" s="3"/>
    </row>
    <row r="2977" spans="1:7" ht="15.75" customHeight="1">
      <c r="A2977" s="10"/>
      <c r="B2977" s="283"/>
      <c r="C2977" s="37"/>
      <c r="D2977" s="3"/>
      <c r="E2977" s="3"/>
      <c r="F2977" s="3"/>
      <c r="G2977" s="3"/>
    </row>
    <row r="2978" spans="1:7" ht="15.75" customHeight="1">
      <c r="A2978" s="10"/>
      <c r="B2978" s="283"/>
      <c r="C2978" s="37"/>
      <c r="D2978" s="3"/>
      <c r="E2978" s="3"/>
      <c r="F2978" s="3"/>
      <c r="G2978" s="3"/>
    </row>
    <row r="2979" spans="1:7" ht="15.75" customHeight="1">
      <c r="A2979" s="10"/>
      <c r="B2979" s="283"/>
      <c r="C2979" s="37"/>
      <c r="D2979" s="3"/>
      <c r="E2979" s="3"/>
      <c r="F2979" s="3"/>
      <c r="G2979" s="3"/>
    </row>
    <row r="2980" spans="1:7" ht="15.75" customHeight="1">
      <c r="A2980" s="10"/>
      <c r="B2980" s="283"/>
      <c r="C2980" s="37"/>
      <c r="D2980" s="3"/>
      <c r="E2980" s="3"/>
      <c r="F2980" s="3"/>
      <c r="G2980" s="3"/>
    </row>
    <row r="2981" spans="1:7" ht="15.75" customHeight="1">
      <c r="A2981" s="10"/>
      <c r="B2981" s="283"/>
      <c r="C2981" s="37"/>
      <c r="D2981" s="3"/>
      <c r="E2981" s="3"/>
      <c r="F2981" s="3"/>
      <c r="G2981" s="3"/>
    </row>
    <row r="2982" spans="1:7" ht="15.75" customHeight="1">
      <c r="A2982" s="10"/>
      <c r="B2982" s="283"/>
      <c r="C2982" s="37"/>
      <c r="D2982" s="3"/>
      <c r="E2982" s="3"/>
      <c r="F2982" s="3"/>
      <c r="G2982" s="3"/>
    </row>
    <row r="2983" spans="1:7" ht="15.75" customHeight="1">
      <c r="A2983" s="10"/>
      <c r="B2983" s="283"/>
      <c r="C2983" s="37"/>
      <c r="D2983" s="3"/>
      <c r="E2983" s="3"/>
      <c r="F2983" s="3"/>
      <c r="G2983" s="3"/>
    </row>
    <row r="2984" spans="1:7" ht="15.75" customHeight="1">
      <c r="A2984" s="10"/>
      <c r="B2984" s="283"/>
      <c r="C2984" s="37"/>
      <c r="D2984" s="3"/>
      <c r="E2984" s="3"/>
      <c r="F2984" s="3"/>
      <c r="G2984" s="3"/>
    </row>
    <row r="2985" spans="1:7" ht="15.75" customHeight="1">
      <c r="A2985" s="10"/>
      <c r="B2985" s="283"/>
      <c r="C2985" s="37"/>
      <c r="D2985" s="3"/>
      <c r="E2985" s="3"/>
      <c r="F2985" s="3"/>
      <c r="G2985" s="3"/>
    </row>
    <row r="2986" spans="1:7" ht="15.75" customHeight="1">
      <c r="A2986" s="10"/>
      <c r="B2986" s="283"/>
      <c r="C2986" s="37"/>
      <c r="D2986" s="3"/>
      <c r="E2986" s="3"/>
      <c r="F2986" s="3"/>
      <c r="G2986" s="3"/>
    </row>
    <row r="2987" spans="1:7" ht="15.75" customHeight="1">
      <c r="A2987" s="10"/>
      <c r="B2987" s="283"/>
      <c r="C2987" s="37"/>
      <c r="D2987" s="3"/>
      <c r="E2987" s="3"/>
      <c r="F2987" s="3"/>
      <c r="G2987" s="3"/>
    </row>
    <row r="2988" spans="1:7" ht="15.75" customHeight="1">
      <c r="A2988" s="10"/>
      <c r="B2988" s="283"/>
      <c r="C2988" s="37"/>
      <c r="D2988" s="3"/>
      <c r="E2988" s="3"/>
      <c r="F2988" s="3"/>
      <c r="G2988" s="3"/>
    </row>
    <row r="2989" spans="1:7" ht="15.75" customHeight="1">
      <c r="A2989" s="10"/>
      <c r="B2989" s="283"/>
      <c r="C2989" s="37"/>
      <c r="D2989" s="3"/>
      <c r="E2989" s="3"/>
      <c r="F2989" s="3"/>
      <c r="G2989" s="3"/>
    </row>
    <row r="2990" spans="1:7" ht="15.75" customHeight="1">
      <c r="A2990" s="10"/>
      <c r="B2990" s="283"/>
      <c r="C2990" s="37"/>
      <c r="D2990" s="3"/>
      <c r="E2990" s="3"/>
      <c r="F2990" s="3"/>
      <c r="G2990" s="3"/>
    </row>
    <row r="2991" spans="1:7" ht="15.75" customHeight="1">
      <c r="A2991" s="10"/>
      <c r="B2991" s="283"/>
      <c r="C2991" s="37"/>
      <c r="D2991" s="3"/>
      <c r="E2991" s="3"/>
      <c r="F2991" s="3"/>
      <c r="G2991" s="3"/>
    </row>
    <row r="2992" spans="1:7" ht="15.75" customHeight="1">
      <c r="A2992" s="10"/>
      <c r="B2992" s="283"/>
      <c r="C2992" s="37"/>
      <c r="D2992" s="3"/>
      <c r="E2992" s="3"/>
      <c r="F2992" s="3"/>
      <c r="G2992" s="3"/>
    </row>
    <row r="2993" spans="1:7" ht="15.75" customHeight="1">
      <c r="A2993" s="10"/>
      <c r="B2993" s="283"/>
      <c r="C2993" s="37"/>
      <c r="D2993" s="3"/>
      <c r="E2993" s="3"/>
      <c r="F2993" s="3"/>
      <c r="G2993" s="3"/>
    </row>
    <row r="2994" spans="1:7" ht="15.75" customHeight="1">
      <c r="A2994" s="10"/>
      <c r="B2994" s="283"/>
      <c r="C2994" s="37"/>
      <c r="D2994" s="3"/>
      <c r="E2994" s="3"/>
      <c r="F2994" s="3"/>
      <c r="G2994" s="3"/>
    </row>
    <row r="2995" spans="1:7" ht="15.75" customHeight="1">
      <c r="A2995" s="10"/>
      <c r="B2995" s="283"/>
      <c r="C2995" s="37"/>
      <c r="D2995" s="3"/>
      <c r="E2995" s="3"/>
      <c r="F2995" s="3"/>
      <c r="G2995" s="3"/>
    </row>
    <row r="2996" spans="1:7" ht="15.75" customHeight="1">
      <c r="A2996" s="10"/>
      <c r="B2996" s="283"/>
      <c r="C2996" s="37"/>
      <c r="D2996" s="3"/>
      <c r="E2996" s="3"/>
      <c r="F2996" s="3"/>
      <c r="G2996" s="3"/>
    </row>
    <row r="2997" spans="1:7" ht="15.75" customHeight="1">
      <c r="A2997" s="10"/>
      <c r="B2997" s="283"/>
      <c r="C2997" s="37"/>
      <c r="D2997" s="3"/>
      <c r="E2997" s="3"/>
      <c r="F2997" s="3"/>
      <c r="G2997" s="3"/>
    </row>
    <row r="2998" spans="1:7" ht="15.75" customHeight="1">
      <c r="A2998" s="10"/>
      <c r="B2998" s="283"/>
      <c r="C2998" s="37"/>
      <c r="D2998" s="3"/>
      <c r="E2998" s="3"/>
      <c r="F2998" s="3"/>
      <c r="G2998" s="3"/>
    </row>
    <row r="2999" spans="1:7" ht="15.75" customHeight="1">
      <c r="A2999" s="10"/>
      <c r="B2999" s="283"/>
      <c r="C2999" s="37"/>
      <c r="D2999" s="3"/>
      <c r="E2999" s="3"/>
      <c r="F2999" s="3"/>
      <c r="G2999" s="3"/>
    </row>
    <row r="3000" spans="1:7" ht="15.75" customHeight="1">
      <c r="A3000" s="10"/>
      <c r="B3000" s="283"/>
      <c r="C3000" s="37"/>
      <c r="D3000" s="3"/>
      <c r="E3000" s="3"/>
      <c r="F3000" s="3"/>
      <c r="G3000" s="3"/>
    </row>
    <row r="3001" spans="1:7" ht="15.75" customHeight="1">
      <c r="A3001" s="10"/>
      <c r="B3001" s="283"/>
      <c r="C3001" s="37"/>
      <c r="D3001" s="3"/>
      <c r="E3001" s="3"/>
      <c r="F3001" s="3"/>
      <c r="G3001" s="3"/>
    </row>
    <row r="3002" spans="1:7" ht="15.75" customHeight="1">
      <c r="A3002" s="10"/>
      <c r="B3002" s="283"/>
      <c r="C3002" s="37"/>
      <c r="D3002" s="3"/>
      <c r="E3002" s="3"/>
      <c r="F3002" s="3"/>
      <c r="G3002" s="3"/>
    </row>
    <row r="3003" spans="1:7" ht="15.75" customHeight="1">
      <c r="A3003" s="10"/>
      <c r="B3003" s="283"/>
      <c r="C3003" s="37"/>
      <c r="D3003" s="3"/>
      <c r="E3003" s="3"/>
      <c r="F3003" s="3"/>
      <c r="G3003" s="3"/>
    </row>
    <row r="3004" spans="1:7" ht="15.75" customHeight="1">
      <c r="A3004" s="10"/>
      <c r="B3004" s="283"/>
      <c r="C3004" s="37"/>
      <c r="D3004" s="3"/>
      <c r="E3004" s="3"/>
      <c r="F3004" s="3"/>
      <c r="G3004" s="3"/>
    </row>
    <row r="3005" spans="1:7" ht="15.75" customHeight="1">
      <c r="A3005" s="10"/>
      <c r="B3005" s="283"/>
      <c r="C3005" s="37"/>
      <c r="D3005" s="3"/>
      <c r="E3005" s="3"/>
      <c r="F3005" s="3"/>
      <c r="G3005" s="3"/>
    </row>
    <row r="3006" spans="1:7" ht="15.75" customHeight="1">
      <c r="A3006" s="10"/>
      <c r="B3006" s="283"/>
      <c r="C3006" s="37"/>
      <c r="D3006" s="3"/>
      <c r="E3006" s="3"/>
      <c r="F3006" s="3"/>
      <c r="G3006" s="3"/>
    </row>
    <row r="3007" spans="1:7" ht="15.75" customHeight="1">
      <c r="A3007" s="10"/>
      <c r="B3007" s="283"/>
      <c r="C3007" s="37"/>
      <c r="D3007" s="3"/>
      <c r="E3007" s="3"/>
      <c r="F3007" s="3"/>
      <c r="G3007" s="3"/>
    </row>
    <row r="3008" spans="1:7" ht="15.75" customHeight="1">
      <c r="A3008" s="10"/>
      <c r="B3008" s="283"/>
      <c r="C3008" s="37"/>
      <c r="D3008" s="3"/>
      <c r="E3008" s="3"/>
      <c r="F3008" s="3"/>
      <c r="G3008" s="3"/>
    </row>
    <row r="3009" spans="1:7" ht="15.75" customHeight="1">
      <c r="A3009" s="10"/>
      <c r="B3009" s="283"/>
      <c r="C3009" s="37"/>
      <c r="D3009" s="3"/>
      <c r="E3009" s="3"/>
      <c r="F3009" s="3"/>
      <c r="G3009" s="3"/>
    </row>
    <row r="3010" spans="1:7" ht="15.75" customHeight="1">
      <c r="A3010" s="10"/>
      <c r="B3010" s="283"/>
      <c r="C3010" s="37"/>
      <c r="D3010" s="3"/>
      <c r="E3010" s="3"/>
      <c r="F3010" s="3"/>
      <c r="G3010" s="3"/>
    </row>
    <row r="3011" spans="1:7" ht="15.75" customHeight="1">
      <c r="A3011" s="10"/>
      <c r="B3011" s="283"/>
      <c r="C3011" s="37"/>
      <c r="D3011" s="3"/>
      <c r="E3011" s="3"/>
      <c r="F3011" s="3"/>
      <c r="G3011" s="3"/>
    </row>
    <row r="3012" spans="1:7" ht="15.75" customHeight="1">
      <c r="A3012" s="10"/>
      <c r="B3012" s="283"/>
      <c r="C3012" s="37"/>
      <c r="D3012" s="3"/>
      <c r="E3012" s="3"/>
      <c r="F3012" s="3"/>
      <c r="G3012" s="3"/>
    </row>
    <row r="3013" spans="1:7" ht="15.75" customHeight="1">
      <c r="A3013" s="10"/>
      <c r="B3013" s="283"/>
      <c r="C3013" s="37"/>
      <c r="D3013" s="3"/>
      <c r="E3013" s="3"/>
      <c r="F3013" s="3"/>
      <c r="G3013" s="3"/>
    </row>
    <row r="3014" spans="1:7" ht="15.75" customHeight="1">
      <c r="A3014" s="10"/>
      <c r="B3014" s="283"/>
      <c r="C3014" s="37"/>
      <c r="D3014" s="3"/>
      <c r="E3014" s="3"/>
      <c r="F3014" s="3"/>
      <c r="G3014" s="3"/>
    </row>
    <row r="3015" spans="1:7" ht="15.75" customHeight="1">
      <c r="A3015" s="10"/>
      <c r="B3015" s="283"/>
      <c r="C3015" s="37"/>
      <c r="D3015" s="3"/>
      <c r="E3015" s="3"/>
      <c r="F3015" s="3"/>
      <c r="G3015" s="3"/>
    </row>
    <row r="3016" spans="1:7" ht="15.75" customHeight="1">
      <c r="A3016" s="10"/>
      <c r="B3016" s="283"/>
      <c r="C3016" s="37"/>
      <c r="D3016" s="3"/>
      <c r="E3016" s="3"/>
      <c r="F3016" s="3"/>
      <c r="G3016" s="3"/>
    </row>
    <row r="3017" spans="1:7" ht="15.75" customHeight="1">
      <c r="A3017" s="10"/>
      <c r="B3017" s="283"/>
      <c r="C3017" s="37"/>
      <c r="D3017" s="3"/>
      <c r="E3017" s="3"/>
      <c r="F3017" s="3"/>
      <c r="G3017" s="3"/>
    </row>
    <row r="3018" spans="1:7" ht="15.75" customHeight="1">
      <c r="A3018" s="10"/>
      <c r="B3018" s="283"/>
      <c r="C3018" s="37"/>
      <c r="D3018" s="3"/>
      <c r="E3018" s="3"/>
      <c r="F3018" s="3"/>
      <c r="G3018" s="3"/>
    </row>
    <row r="3019" spans="1:7" ht="15.75" customHeight="1">
      <c r="A3019" s="10"/>
      <c r="B3019" s="283"/>
      <c r="C3019" s="37"/>
      <c r="D3019" s="3"/>
      <c r="E3019" s="3"/>
      <c r="F3019" s="3"/>
      <c r="G3019" s="3"/>
    </row>
    <row r="3020" spans="1:7" ht="15.75" customHeight="1">
      <c r="A3020" s="10"/>
      <c r="B3020" s="283"/>
      <c r="C3020" s="37"/>
      <c r="D3020" s="3"/>
      <c r="E3020" s="3"/>
      <c r="F3020" s="3"/>
      <c r="G3020" s="3"/>
    </row>
    <row r="3021" spans="1:7" ht="15.75" customHeight="1">
      <c r="A3021" s="10"/>
      <c r="B3021" s="283"/>
      <c r="C3021" s="37"/>
      <c r="D3021" s="3"/>
      <c r="E3021" s="3"/>
      <c r="F3021" s="3"/>
      <c r="G3021" s="3"/>
    </row>
    <row r="3022" spans="1:7" ht="15.75" customHeight="1">
      <c r="A3022" s="10"/>
      <c r="B3022" s="283"/>
      <c r="C3022" s="37"/>
      <c r="D3022" s="3"/>
      <c r="E3022" s="3"/>
      <c r="F3022" s="3"/>
      <c r="G3022" s="3"/>
    </row>
    <row r="3023" spans="1:7" ht="15.75" customHeight="1">
      <c r="A3023" s="10"/>
      <c r="B3023" s="283"/>
      <c r="C3023" s="37"/>
      <c r="D3023" s="3"/>
      <c r="E3023" s="3"/>
      <c r="F3023" s="3"/>
      <c r="G3023" s="3"/>
    </row>
    <row r="3024" spans="1:7" ht="15.75" customHeight="1">
      <c r="A3024" s="10"/>
      <c r="B3024" s="283"/>
      <c r="C3024" s="37"/>
      <c r="D3024" s="3"/>
      <c r="E3024" s="3"/>
      <c r="F3024" s="3"/>
      <c r="G3024" s="3"/>
    </row>
    <row r="3025" spans="1:7" ht="15.75" customHeight="1">
      <c r="A3025" s="10"/>
      <c r="B3025" s="283"/>
      <c r="C3025" s="37"/>
      <c r="D3025" s="3"/>
      <c r="E3025" s="3"/>
      <c r="F3025" s="3"/>
      <c r="G3025" s="3"/>
    </row>
    <row r="3026" spans="1:7" ht="15.75" customHeight="1">
      <c r="A3026" s="10"/>
      <c r="B3026" s="283"/>
      <c r="C3026" s="37"/>
      <c r="D3026" s="3"/>
      <c r="E3026" s="3"/>
      <c r="F3026" s="3"/>
      <c r="G3026" s="3"/>
    </row>
    <row r="3027" spans="1:7" ht="15.75" customHeight="1">
      <c r="A3027" s="10"/>
      <c r="B3027" s="283"/>
      <c r="C3027" s="37"/>
      <c r="D3027" s="3"/>
      <c r="E3027" s="3"/>
      <c r="F3027" s="3"/>
      <c r="G3027" s="3"/>
    </row>
    <row r="3028" spans="1:7" ht="15.75" customHeight="1">
      <c r="A3028" s="10"/>
      <c r="B3028" s="283"/>
      <c r="C3028" s="37"/>
      <c r="D3028" s="3"/>
      <c r="E3028" s="3"/>
      <c r="F3028" s="3"/>
      <c r="G3028" s="3"/>
    </row>
    <row r="3029" spans="1:7" ht="15.75" customHeight="1">
      <c r="A3029" s="10"/>
      <c r="B3029" s="283"/>
      <c r="C3029" s="37"/>
      <c r="D3029" s="3"/>
      <c r="E3029" s="3"/>
      <c r="F3029" s="3"/>
      <c r="G3029" s="3"/>
    </row>
    <row r="3030" spans="1:7" ht="15.75" customHeight="1">
      <c r="A3030" s="10"/>
      <c r="B3030" s="283"/>
      <c r="C3030" s="37"/>
      <c r="D3030" s="3"/>
      <c r="E3030" s="3"/>
      <c r="F3030" s="3"/>
      <c r="G3030" s="3"/>
    </row>
    <row r="3031" spans="1:7" ht="15.75" customHeight="1">
      <c r="A3031" s="10"/>
      <c r="B3031" s="283"/>
      <c r="C3031" s="37"/>
      <c r="D3031" s="3"/>
      <c r="E3031" s="3"/>
      <c r="F3031" s="3"/>
      <c r="G3031" s="3"/>
    </row>
    <row r="3032" spans="1:7" ht="15.75" customHeight="1">
      <c r="A3032" s="10"/>
      <c r="B3032" s="283"/>
      <c r="C3032" s="37"/>
      <c r="D3032" s="3"/>
      <c r="E3032" s="3"/>
      <c r="F3032" s="3"/>
      <c r="G3032" s="3"/>
    </row>
    <row r="3033" spans="1:7" ht="15.75" customHeight="1">
      <c r="A3033" s="10"/>
      <c r="B3033" s="283"/>
      <c r="C3033" s="37"/>
      <c r="D3033" s="3"/>
      <c r="E3033" s="3"/>
      <c r="F3033" s="3"/>
      <c r="G3033" s="3"/>
    </row>
    <row r="3034" spans="1:7" ht="15.75" customHeight="1">
      <c r="A3034" s="10"/>
      <c r="B3034" s="283"/>
      <c r="C3034" s="37"/>
      <c r="D3034" s="3"/>
      <c r="E3034" s="3"/>
      <c r="F3034" s="3"/>
      <c r="G3034" s="3"/>
    </row>
    <row r="3035" spans="1:7" ht="15.75" customHeight="1">
      <c r="A3035" s="10"/>
      <c r="B3035" s="283"/>
      <c r="C3035" s="37"/>
      <c r="D3035" s="3"/>
      <c r="E3035" s="3"/>
      <c r="F3035" s="3"/>
      <c r="G3035" s="3"/>
    </row>
    <row r="3036" spans="1:7" ht="15.75" customHeight="1">
      <c r="A3036" s="10"/>
      <c r="B3036" s="283"/>
      <c r="C3036" s="37"/>
      <c r="D3036" s="3"/>
      <c r="E3036" s="3"/>
      <c r="F3036" s="3"/>
      <c r="G3036" s="3"/>
    </row>
    <row r="3037" spans="1:7" ht="15.75" customHeight="1">
      <c r="A3037" s="10"/>
      <c r="B3037" s="283"/>
      <c r="C3037" s="37"/>
      <c r="D3037" s="3"/>
      <c r="E3037" s="3"/>
      <c r="F3037" s="3"/>
      <c r="G3037" s="3"/>
    </row>
    <row r="3038" spans="1:7" ht="15.75" customHeight="1">
      <c r="A3038" s="10"/>
      <c r="B3038" s="283"/>
      <c r="C3038" s="37"/>
      <c r="D3038" s="3"/>
      <c r="E3038" s="3"/>
      <c r="F3038" s="3"/>
      <c r="G3038" s="3"/>
    </row>
    <row r="3039" spans="1:7" ht="15.75" customHeight="1">
      <c r="A3039" s="10"/>
      <c r="B3039" s="283"/>
      <c r="C3039" s="37"/>
      <c r="D3039" s="3"/>
      <c r="E3039" s="3"/>
      <c r="F3039" s="3"/>
      <c r="G3039" s="3"/>
    </row>
    <row r="3040" spans="1:7" ht="15.75" customHeight="1">
      <c r="A3040" s="10"/>
      <c r="B3040" s="283"/>
      <c r="C3040" s="37"/>
      <c r="D3040" s="3"/>
      <c r="E3040" s="3"/>
      <c r="F3040" s="3"/>
      <c r="G3040" s="3"/>
    </row>
    <row r="3041" spans="1:7" ht="15.75" customHeight="1">
      <c r="A3041" s="10"/>
      <c r="B3041" s="283"/>
      <c r="C3041" s="37"/>
      <c r="D3041" s="3"/>
      <c r="E3041" s="3"/>
      <c r="F3041" s="3"/>
      <c r="G3041" s="3"/>
    </row>
    <row r="3042" spans="1:7" ht="15.75" customHeight="1">
      <c r="A3042" s="10"/>
      <c r="B3042" s="283"/>
      <c r="C3042" s="37"/>
      <c r="D3042" s="3"/>
      <c r="E3042" s="3"/>
      <c r="F3042" s="3"/>
      <c r="G3042" s="3"/>
    </row>
    <row r="3043" spans="1:7" ht="15.75" customHeight="1">
      <c r="A3043" s="10"/>
      <c r="B3043" s="283"/>
      <c r="C3043" s="37"/>
      <c r="D3043" s="3"/>
      <c r="E3043" s="3"/>
      <c r="F3043" s="3"/>
      <c r="G3043" s="3"/>
    </row>
    <row r="3044" spans="1:7" ht="15.75" customHeight="1">
      <c r="A3044" s="10"/>
      <c r="B3044" s="283"/>
      <c r="C3044" s="37"/>
      <c r="D3044" s="3"/>
      <c r="E3044" s="3"/>
      <c r="F3044" s="3"/>
      <c r="G3044" s="3"/>
    </row>
    <row r="3045" spans="1:7" ht="15.75" customHeight="1">
      <c r="A3045" s="10"/>
      <c r="B3045" s="283"/>
      <c r="C3045" s="37"/>
      <c r="D3045" s="3"/>
      <c r="E3045" s="3"/>
      <c r="F3045" s="3"/>
      <c r="G3045" s="3"/>
    </row>
    <row r="3046" spans="1:7" ht="15.75" customHeight="1">
      <c r="A3046" s="10"/>
      <c r="B3046" s="283"/>
      <c r="C3046" s="37"/>
      <c r="D3046" s="3"/>
      <c r="E3046" s="3"/>
      <c r="F3046" s="3"/>
      <c r="G3046" s="3"/>
    </row>
    <row r="3047" spans="1:7" ht="15.75" customHeight="1">
      <c r="A3047" s="10"/>
      <c r="B3047" s="283"/>
      <c r="C3047" s="37"/>
      <c r="D3047" s="3"/>
      <c r="E3047" s="3"/>
      <c r="F3047" s="3"/>
      <c r="G3047" s="3"/>
    </row>
    <row r="3048" spans="1:7" ht="15.75" customHeight="1">
      <c r="A3048" s="10"/>
      <c r="B3048" s="283"/>
      <c r="C3048" s="37"/>
      <c r="D3048" s="3"/>
      <c r="E3048" s="3"/>
      <c r="F3048" s="3"/>
      <c r="G3048" s="3"/>
    </row>
    <row r="3049" spans="1:7" ht="15.75" customHeight="1">
      <c r="A3049" s="10"/>
      <c r="B3049" s="283"/>
      <c r="C3049" s="37"/>
      <c r="D3049" s="3"/>
      <c r="E3049" s="3"/>
      <c r="F3049" s="3"/>
      <c r="G3049" s="3"/>
    </row>
    <row r="3050" spans="1:7" ht="15.75" customHeight="1">
      <c r="A3050" s="10"/>
      <c r="B3050" s="283"/>
      <c r="C3050" s="37"/>
      <c r="D3050" s="3"/>
      <c r="E3050" s="3"/>
      <c r="F3050" s="3"/>
      <c r="G3050" s="3"/>
    </row>
    <row r="3051" spans="1:7" ht="15.75" customHeight="1">
      <c r="A3051" s="10"/>
      <c r="B3051" s="283"/>
      <c r="C3051" s="37"/>
      <c r="D3051" s="3"/>
      <c r="E3051" s="3"/>
      <c r="F3051" s="3"/>
      <c r="G3051" s="3"/>
    </row>
    <row r="3052" spans="1:7" ht="15.75" customHeight="1">
      <c r="A3052" s="10"/>
      <c r="B3052" s="283"/>
      <c r="C3052" s="37"/>
      <c r="D3052" s="3"/>
      <c r="E3052" s="3"/>
      <c r="F3052" s="3"/>
      <c r="G3052" s="3"/>
    </row>
    <row r="3053" spans="1:7" ht="15.75" customHeight="1">
      <c r="A3053" s="10"/>
      <c r="B3053" s="283"/>
      <c r="C3053" s="37"/>
      <c r="D3053" s="3"/>
      <c r="E3053" s="3"/>
      <c r="F3053" s="3"/>
      <c r="G3053" s="3"/>
    </row>
    <row r="3054" spans="1:7" ht="15.75" customHeight="1">
      <c r="A3054" s="10"/>
      <c r="B3054" s="283"/>
      <c r="C3054" s="37"/>
      <c r="D3054" s="3"/>
      <c r="E3054" s="3"/>
      <c r="F3054" s="3"/>
      <c r="G3054" s="3"/>
    </row>
    <row r="3055" spans="1:7" ht="15.75" customHeight="1">
      <c r="A3055" s="10"/>
      <c r="B3055" s="283"/>
      <c r="C3055" s="37"/>
      <c r="D3055" s="3"/>
      <c r="E3055" s="3"/>
      <c r="F3055" s="3"/>
      <c r="G3055" s="3"/>
    </row>
    <row r="3056" spans="1:7" ht="15.75" customHeight="1">
      <c r="A3056" s="10"/>
      <c r="B3056" s="283"/>
      <c r="C3056" s="37"/>
      <c r="D3056" s="3"/>
      <c r="E3056" s="3"/>
      <c r="F3056" s="3"/>
      <c r="G3056" s="3"/>
    </row>
    <row r="3057" spans="1:7" ht="15.75" customHeight="1">
      <c r="A3057" s="10"/>
      <c r="B3057" s="283"/>
      <c r="C3057" s="37"/>
      <c r="D3057" s="3"/>
      <c r="E3057" s="3"/>
      <c r="F3057" s="3"/>
      <c r="G3057" s="3"/>
    </row>
    <row r="3058" spans="1:7" ht="15.75" customHeight="1">
      <c r="A3058" s="10"/>
      <c r="B3058" s="283"/>
      <c r="C3058" s="37"/>
      <c r="D3058" s="3"/>
      <c r="E3058" s="3"/>
      <c r="F3058" s="3"/>
      <c r="G3058" s="3"/>
    </row>
    <row r="3059" spans="1:7" ht="15.75" customHeight="1">
      <c r="A3059" s="10"/>
      <c r="B3059" s="283"/>
      <c r="C3059" s="37"/>
      <c r="D3059" s="3"/>
      <c r="E3059" s="3"/>
      <c r="F3059" s="3"/>
      <c r="G3059" s="3"/>
    </row>
    <row r="3060" spans="1:7" ht="15.75" customHeight="1">
      <c r="A3060" s="10"/>
      <c r="B3060" s="283"/>
      <c r="C3060" s="37"/>
      <c r="D3060" s="3"/>
      <c r="E3060" s="3"/>
      <c r="F3060" s="3"/>
      <c r="G3060" s="3"/>
    </row>
    <row r="3061" spans="1:7" ht="15.75" customHeight="1">
      <c r="A3061" s="10"/>
      <c r="B3061" s="283"/>
      <c r="C3061" s="37"/>
      <c r="D3061" s="3"/>
      <c r="E3061" s="3"/>
      <c r="F3061" s="3"/>
      <c r="G3061" s="3"/>
    </row>
    <row r="3062" spans="1:7" ht="15.75" customHeight="1">
      <c r="A3062" s="10"/>
      <c r="B3062" s="283"/>
      <c r="C3062" s="37"/>
      <c r="D3062" s="3"/>
      <c r="E3062" s="3"/>
      <c r="F3062" s="3"/>
      <c r="G3062" s="3"/>
    </row>
    <row r="3063" spans="1:7" ht="15.75" customHeight="1">
      <c r="A3063" s="10"/>
      <c r="B3063" s="283"/>
      <c r="C3063" s="37"/>
      <c r="D3063" s="3"/>
      <c r="E3063" s="3"/>
      <c r="F3063" s="3"/>
      <c r="G3063" s="3"/>
    </row>
    <row r="3064" spans="1:7" ht="15.75" customHeight="1">
      <c r="A3064" s="10"/>
      <c r="B3064" s="283"/>
      <c r="C3064" s="37"/>
      <c r="D3064" s="3"/>
      <c r="E3064" s="3"/>
      <c r="F3064" s="3"/>
      <c r="G3064" s="3"/>
    </row>
    <row r="3065" spans="1:7" ht="15.75" customHeight="1">
      <c r="A3065" s="10"/>
      <c r="B3065" s="283"/>
      <c r="C3065" s="37"/>
      <c r="D3065" s="3"/>
      <c r="E3065" s="3"/>
      <c r="F3065" s="3"/>
      <c r="G3065" s="3"/>
    </row>
    <row r="3066" spans="1:7" ht="15.75" customHeight="1">
      <c r="A3066" s="10"/>
      <c r="B3066" s="283"/>
      <c r="C3066" s="37"/>
      <c r="D3066" s="3"/>
      <c r="E3066" s="3"/>
      <c r="F3066" s="3"/>
      <c r="G3066" s="3"/>
    </row>
    <row r="3067" spans="1:7" ht="15.75" customHeight="1">
      <c r="A3067" s="10"/>
      <c r="B3067" s="283"/>
      <c r="C3067" s="37"/>
      <c r="D3067" s="3"/>
      <c r="E3067" s="3"/>
      <c r="F3067" s="3"/>
      <c r="G3067" s="3"/>
    </row>
  </sheetData>
  <autoFilter ref="A1:G2378">
    <filterColumn colId="2">
      <filters blank="1">
        <filter val="NO"/>
        <filter val="TBD"/>
        <filter val="yes"/>
        <filter val="yes(NA)"/>
      </filters>
    </filterColumn>
  </autoFilter>
  <customSheetViews>
    <customSheetView guid="{0798C205-2FC2-4ADE-A414-05ADDC3BF50A}" filter="1" showAutoFilter="1">
      <pageMargins left="0.7" right="0.7" top="0.75" bottom="0.75" header="0.3" footer="0.3"/>
      <autoFilter ref="A1:W1854">
        <filterColumn colId="14">
          <filters>
            <filter val="NO"/>
            <filter val="Yes"/>
            <filter val="yes(NA)"/>
          </filters>
        </filterColumn>
      </autoFilter>
    </customSheetView>
    <customSheetView guid="{0893E6C2-331F-4B83-9F0C-93F1D34E7C4B}" filter="1" showAutoFilter="1">
      <pageMargins left="0.7" right="0.7" top="0.75" bottom="0.75" header="0.3" footer="0.3"/>
      <autoFilter ref="A1:W2127">
        <filterColumn colId="0">
          <filters>
            <filter val="Cross Platform/Device"/>
            <filter val="Movie Card Integration"/>
            <filter val="Onboarding Change"/>
            <filter val="Sprint 1"/>
            <filter val="Sprint 10"/>
            <filter val="Sprint 11"/>
            <filter val="Sprint 12"/>
            <filter val="Sprint 13"/>
            <filter val="Sprint 14"/>
            <filter val="Sprint 15"/>
            <filter val="Sprint 16"/>
            <filter val="Sprint 2"/>
            <filter val="Sprint 3"/>
            <filter val="Sprint 4"/>
            <filter val="Sprint 5"/>
            <filter val="Sprint 6"/>
            <filter val="Sprint 7"/>
            <filter val="Sprint 8"/>
            <filter val="Sprint 9"/>
          </filters>
        </filterColumn>
      </autoFilter>
    </customSheetView>
  </customSheetViews>
  <hyperlinks>
    <hyperlink ref="B4" r:id="rId1"/>
    <hyperlink ref="B5" r:id="rId2"/>
    <hyperlink ref="B6" r:id="rId3"/>
    <hyperlink ref="B7" r:id="rId4"/>
    <hyperlink ref="B8" r:id="rId5"/>
    <hyperlink ref="B10" r:id="rId6"/>
    <hyperlink ref="B11" r:id="rId7"/>
    <hyperlink ref="B12" r:id="rId8"/>
    <hyperlink ref="B14" r:id="rId9"/>
    <hyperlink ref="B17" r:id="rId10"/>
    <hyperlink ref="B24" r:id="rId11"/>
    <hyperlink ref="B26" r:id="rId12"/>
    <hyperlink ref="B28" r:id="rId13"/>
    <hyperlink ref="B30" r:id="rId14"/>
    <hyperlink ref="B31" r:id="rId15"/>
    <hyperlink ref="B34" r:id="rId16"/>
    <hyperlink ref="B35" r:id="rId17"/>
    <hyperlink ref="B36" r:id="rId18"/>
    <hyperlink ref="B38" r:id="rId19"/>
    <hyperlink ref="B43" r:id="rId20"/>
    <hyperlink ref="B44" r:id="rId21"/>
    <hyperlink ref="B86" r:id="rId22"/>
    <hyperlink ref="B87" r:id="rId23"/>
    <hyperlink ref="B88" r:id="rId24"/>
    <hyperlink ref="B91" r:id="rId25" location="gid=0"/>
    <hyperlink ref="B94" r:id="rId26"/>
    <hyperlink ref="B97" r:id="rId27"/>
    <hyperlink ref="B198" r:id="rId28" location="/screens/276833986"/>
    <hyperlink ref="B199" r:id="rId29" location="/screens/276833986"/>
    <hyperlink ref="B209" r:id="rId30"/>
    <hyperlink ref="B213" r:id="rId31"/>
    <hyperlink ref="B214" r:id="rId32"/>
    <hyperlink ref="B215" r:id="rId33"/>
    <hyperlink ref="B219" r:id="rId34"/>
    <hyperlink ref="B220" r:id="rId35"/>
    <hyperlink ref="B306" r:id="rId36"/>
    <hyperlink ref="B307" r:id="rId37"/>
    <hyperlink ref="B338" r:id="rId38"/>
    <hyperlink ref="B339" r:id="rId39"/>
    <hyperlink ref="B340" r:id="rId40"/>
    <hyperlink ref="B341" r:id="rId41"/>
    <hyperlink ref="B342" r:id="rId42"/>
    <hyperlink ref="B343" r:id="rId43"/>
    <hyperlink ref="B344" r:id="rId44"/>
    <hyperlink ref="B345" r:id="rId45"/>
    <hyperlink ref="B346" r:id="rId46"/>
    <hyperlink ref="B347" r:id="rId47"/>
    <hyperlink ref="B365" r:id="rId48"/>
    <hyperlink ref="B366" r:id="rId49"/>
    <hyperlink ref="B367" r:id="rId50"/>
    <hyperlink ref="B375" r:id="rId51"/>
    <hyperlink ref="B387" r:id="rId52" location="/screens/275197633"/>
    <hyperlink ref="B424" r:id="rId53"/>
    <hyperlink ref="B425" r:id="rId54"/>
    <hyperlink ref="B428" r:id="rId55"/>
    <hyperlink ref="B450" r:id="rId56"/>
    <hyperlink ref="B502" r:id="rId57"/>
    <hyperlink ref="B546" r:id="rId58"/>
    <hyperlink ref="B658" r:id="rId59"/>
    <hyperlink ref="B659" r:id="rId60"/>
    <hyperlink ref="B660" r:id="rId61"/>
    <hyperlink ref="B661" r:id="rId62"/>
    <hyperlink ref="B663" r:id="rId63"/>
    <hyperlink ref="B678" r:id="rId64"/>
    <hyperlink ref="B686" r:id="rId65"/>
    <hyperlink ref="B690" r:id="rId66"/>
    <hyperlink ref="B709" r:id="rId67"/>
    <hyperlink ref="B710" r:id="rId68"/>
    <hyperlink ref="B741" r:id="rId69"/>
    <hyperlink ref="B742" r:id="rId70"/>
    <hyperlink ref="B744" r:id="rId71" location="gid=0"/>
    <hyperlink ref="B750" r:id="rId72" location="gid=0"/>
    <hyperlink ref="B758" r:id="rId73"/>
    <hyperlink ref="B759" r:id="rId74"/>
    <hyperlink ref="B760" r:id="rId75"/>
    <hyperlink ref="B773" r:id="rId76"/>
    <hyperlink ref="B774" r:id="rId77"/>
    <hyperlink ref="B775" r:id="rId78"/>
    <hyperlink ref="B776" r:id="rId79"/>
    <hyperlink ref="B777" r:id="rId80"/>
    <hyperlink ref="B779" r:id="rId81"/>
    <hyperlink ref="B780" r:id="rId82"/>
    <hyperlink ref="B781" r:id="rId83"/>
    <hyperlink ref="B782" r:id="rId84"/>
    <hyperlink ref="B783" r:id="rId85"/>
    <hyperlink ref="B785" r:id="rId86"/>
    <hyperlink ref="B786" r:id="rId87"/>
    <hyperlink ref="B787" r:id="rId88"/>
    <hyperlink ref="B788" r:id="rId89"/>
    <hyperlink ref="B789" r:id="rId90"/>
    <hyperlink ref="B808" r:id="rId91"/>
    <hyperlink ref="B809" r:id="rId92"/>
    <hyperlink ref="B815" r:id="rId93"/>
    <hyperlink ref="B817" r:id="rId94"/>
    <hyperlink ref="B820" r:id="rId95"/>
    <hyperlink ref="B821" r:id="rId96"/>
    <hyperlink ref="B822" r:id="rId97"/>
    <hyperlink ref="B823" r:id="rId98"/>
    <hyperlink ref="B832" r:id="rId99"/>
    <hyperlink ref="B833" r:id="rId100"/>
    <hyperlink ref="B834" r:id="rId101"/>
    <hyperlink ref="B842" r:id="rId102" location="gid=0"/>
    <hyperlink ref="B844" r:id="rId103"/>
    <hyperlink ref="B845" r:id="rId104"/>
    <hyperlink ref="B866" r:id="rId105"/>
    <hyperlink ref="B867" r:id="rId106"/>
    <hyperlink ref="B871" r:id="rId107"/>
    <hyperlink ref="B872" r:id="rId108"/>
    <hyperlink ref="B873" r:id="rId109"/>
    <hyperlink ref="B904" r:id="rId110"/>
    <hyperlink ref="B905" r:id="rId111"/>
    <hyperlink ref="B907" r:id="rId112"/>
    <hyperlink ref="B909" r:id="rId113"/>
    <hyperlink ref="B910" r:id="rId114"/>
    <hyperlink ref="B912" r:id="rId115"/>
    <hyperlink ref="B915" r:id="rId116"/>
    <hyperlink ref="B923" r:id="rId117"/>
    <hyperlink ref="B924" r:id="rId118"/>
    <hyperlink ref="B939" r:id="rId119"/>
    <hyperlink ref="B940" r:id="rId120"/>
    <hyperlink ref="B944" r:id="rId121"/>
    <hyperlink ref="B945" r:id="rId122"/>
    <hyperlink ref="B951" r:id="rId123"/>
    <hyperlink ref="B952" r:id="rId124"/>
    <hyperlink ref="B953" r:id="rId125"/>
    <hyperlink ref="B954" r:id="rId126"/>
    <hyperlink ref="B994" r:id="rId127"/>
    <hyperlink ref="B1157" r:id="rId128"/>
    <hyperlink ref="B1307" r:id="rId129"/>
    <hyperlink ref="B1317" r:id="rId130"/>
    <hyperlink ref="B1318" r:id="rId131"/>
    <hyperlink ref="B1334" r:id="rId132"/>
    <hyperlink ref="B1452" r:id="rId133"/>
    <hyperlink ref="B1453" r:id="rId134"/>
    <hyperlink ref="B1454" r:id="rId135"/>
    <hyperlink ref="B1543" r:id="rId136"/>
    <hyperlink ref="B1546" r:id="rId137"/>
    <hyperlink ref="B1548" r:id="rId138"/>
    <hyperlink ref="B1551" r:id="rId139"/>
    <hyperlink ref="B1704" r:id="rId140"/>
    <hyperlink ref="B1707" r:id="rId141"/>
    <hyperlink ref="B1708" r:id="rId142"/>
    <hyperlink ref="B1758" r:id="rId143"/>
    <hyperlink ref="B1948" r:id="rId144"/>
    <hyperlink ref="B2009" r:id="rId145"/>
    <hyperlink ref="B2224" r:id="rId146"/>
    <hyperlink ref="B2225" r:id="rId147"/>
    <hyperlink ref="B2226" r:id="rId148"/>
    <hyperlink ref="B2230" r:id="rId149"/>
    <hyperlink ref="B2234" r:id="rId150"/>
    <hyperlink ref="B2235" r:id="rId1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67"/>
  <sheetViews>
    <sheetView showGridLines="0" workbookViewId="0">
      <pane ySplit="1" topLeftCell="A2" activePane="bottomLeft" state="frozen"/>
      <selection pane="bottomLeft" activeCell="B3" sqref="B3"/>
    </sheetView>
  </sheetViews>
  <sheetFormatPr defaultColWidth="14.42578125" defaultRowHeight="15" customHeight="1"/>
  <cols>
    <col min="1" max="1" customWidth="true" width="8.140625" collapsed="true"/>
    <col min="2" max="2" customWidth="true" width="7.7109375" collapsed="true"/>
    <col min="3" max="3" customWidth="true" width="5.28515625" collapsed="true"/>
    <col min="4" max="4" customWidth="true" width="6.140625" collapsed="true"/>
    <col min="5" max="5" customWidth="true" width="10.0" collapsed="true"/>
    <col min="6" max="6" customWidth="true" width="7.28515625" collapsed="true"/>
    <col min="7" max="7" customWidth="true" width="7.7109375" collapsed="true"/>
    <col min="8" max="8" customWidth="true" width="9.42578125" collapsed="true"/>
    <col min="9" max="9" customWidth="true" width="9.7109375" collapsed="true"/>
    <col min="10" max="10" customWidth="true" width="8.28515625" collapsed="true"/>
    <col min="11" max="11" customWidth="true" width="6.42578125" collapsed="true"/>
    <col min="12" max="12" customWidth="true" width="33.5703125" collapsed="true"/>
    <col min="13" max="13" customWidth="true" width="32.5703125" collapsed="true"/>
    <col min="14" max="14" customWidth="true" width="10.7109375" collapsed="true"/>
    <col min="15" max="15" customWidth="true" width="16.5703125" collapsed="true"/>
    <col min="16" max="16" customWidth="true" width="9.28515625" collapsed="true"/>
    <col min="17" max="18" customWidth="true" width="4.28515625" collapsed="true"/>
    <col min="19" max="19" customWidth="true" width="4.85546875" collapsed="true"/>
    <col min="20" max="20" customWidth="true" width="3.7109375" collapsed="true"/>
    <col min="21" max="21" customWidth="true" width="23.0" collapsed="true"/>
    <col min="22" max="22" customWidth="true" width="16.28515625" collapsed="true"/>
    <col min="23" max="27" customWidth="true" width="10.28515625" collapsed="true"/>
  </cols>
  <sheetData>
    <row r="1" spans="1:27" ht="15" customHeight="1">
      <c r="A1" s="5" t="s">
        <v>5</v>
      </c>
      <c r="B1" s="5" t="s">
        <v>6</v>
      </c>
      <c r="C1" s="5" t="s">
        <v>7</v>
      </c>
      <c r="D1" s="5" t="s">
        <v>8</v>
      </c>
      <c r="E1" s="5" t="s">
        <v>9</v>
      </c>
      <c r="F1" s="5" t="s">
        <v>10</v>
      </c>
      <c r="G1" s="5" t="s">
        <v>11</v>
      </c>
      <c r="H1" s="5" t="s">
        <v>12</v>
      </c>
      <c r="I1" s="5" t="s">
        <v>13</v>
      </c>
      <c r="J1" s="5" t="s">
        <v>14</v>
      </c>
      <c r="K1" s="5" t="s">
        <v>15</v>
      </c>
      <c r="L1" s="5" t="s">
        <v>16</v>
      </c>
      <c r="M1" s="5" t="s">
        <v>17</v>
      </c>
      <c r="N1" s="5" t="s">
        <v>18</v>
      </c>
      <c r="O1" s="5" t="s">
        <v>19</v>
      </c>
      <c r="P1" s="5" t="s">
        <v>20</v>
      </c>
      <c r="Q1" s="5" t="s">
        <v>21</v>
      </c>
      <c r="R1" s="5" t="s">
        <v>22</v>
      </c>
      <c r="S1" s="5" t="s">
        <v>23</v>
      </c>
      <c r="T1" s="5" t="s">
        <v>24</v>
      </c>
      <c r="U1" s="5" t="s">
        <v>25</v>
      </c>
      <c r="V1" s="5" t="s">
        <v>27</v>
      </c>
      <c r="W1" s="10">
        <f>COUNTIF(V:V,"Yes")</f>
        <v>1621</v>
      </c>
      <c r="X1" s="10"/>
      <c r="Y1" s="10"/>
      <c r="Z1" s="10"/>
      <c r="AA1" s="10"/>
    </row>
    <row r="2" spans="1:27" ht="135">
      <c r="A2" s="11" t="s">
        <v>38</v>
      </c>
      <c r="B2" s="11" t="s">
        <v>42</v>
      </c>
      <c r="C2" s="11"/>
      <c r="D2" s="11"/>
      <c r="E2" s="11" t="s">
        <v>43</v>
      </c>
      <c r="F2" s="13" t="s">
        <v>44</v>
      </c>
      <c r="G2" s="13" t="s">
        <v>44</v>
      </c>
      <c r="H2" s="13" t="s">
        <v>45</v>
      </c>
      <c r="I2" s="13" t="s">
        <v>46</v>
      </c>
      <c r="J2" s="13" t="s">
        <v>47</v>
      </c>
      <c r="K2" s="13"/>
      <c r="L2" s="14" t="s">
        <v>48</v>
      </c>
      <c r="M2" s="14" t="s">
        <v>49</v>
      </c>
      <c r="N2" s="17" t="s">
        <v>50</v>
      </c>
      <c r="O2" s="13" t="s">
        <v>65</v>
      </c>
      <c r="P2" s="13" t="s">
        <v>65</v>
      </c>
      <c r="Q2" s="18"/>
      <c r="R2" s="18"/>
      <c r="S2" s="18"/>
      <c r="T2" s="20"/>
      <c r="U2" s="21" t="s">
        <v>71</v>
      </c>
      <c r="V2" s="11" t="s">
        <v>76</v>
      </c>
      <c r="W2" s="22"/>
      <c r="X2" s="22"/>
      <c r="Y2" s="22"/>
      <c r="Z2" s="22"/>
      <c r="AA2" s="22"/>
    </row>
    <row r="3" spans="1:27" ht="285">
      <c r="A3" s="11" t="s">
        <v>81</v>
      </c>
      <c r="B3" s="11" t="s">
        <v>42</v>
      </c>
      <c r="C3" s="11" t="s">
        <v>82</v>
      </c>
      <c r="D3" s="11" t="s">
        <v>84</v>
      </c>
      <c r="E3" s="11" t="s">
        <v>85</v>
      </c>
      <c r="F3" s="13" t="s">
        <v>86</v>
      </c>
      <c r="G3" s="13" t="s">
        <v>86</v>
      </c>
      <c r="H3" s="13" t="s">
        <v>87</v>
      </c>
      <c r="I3" s="13" t="s">
        <v>46</v>
      </c>
      <c r="J3" s="13" t="s">
        <v>47</v>
      </c>
      <c r="K3" s="13"/>
      <c r="L3" s="14" t="s">
        <v>89</v>
      </c>
      <c r="M3" s="14" t="s">
        <v>90</v>
      </c>
      <c r="N3" s="24" t="s">
        <v>91</v>
      </c>
      <c r="O3" s="13" t="s">
        <v>96</v>
      </c>
      <c r="P3" s="13" t="s">
        <v>96</v>
      </c>
      <c r="Q3" s="18"/>
      <c r="R3" s="18"/>
      <c r="S3" s="18"/>
      <c r="T3" s="20"/>
      <c r="U3" s="21"/>
      <c r="V3" s="11" t="s">
        <v>76</v>
      </c>
      <c r="W3" s="22"/>
      <c r="X3" s="22"/>
      <c r="Y3" s="22"/>
      <c r="Z3" s="22"/>
      <c r="AA3" s="22"/>
    </row>
    <row r="4" spans="1:27" ht="195">
      <c r="A4" s="26" t="s">
        <v>101</v>
      </c>
      <c r="B4" s="11" t="s">
        <v>104</v>
      </c>
      <c r="C4" s="11" t="s">
        <v>105</v>
      </c>
      <c r="D4" s="11" t="s">
        <v>106</v>
      </c>
      <c r="E4" s="11" t="s">
        <v>107</v>
      </c>
      <c r="F4" s="13" t="s">
        <v>86</v>
      </c>
      <c r="G4" s="13" t="s">
        <v>86</v>
      </c>
      <c r="H4" s="13" t="s">
        <v>108</v>
      </c>
      <c r="I4" s="13" t="s">
        <v>109</v>
      </c>
      <c r="J4" s="13" t="s">
        <v>47</v>
      </c>
      <c r="K4" s="13"/>
      <c r="L4" s="14" t="s">
        <v>110</v>
      </c>
      <c r="M4" s="28" t="s">
        <v>112</v>
      </c>
      <c r="N4" s="32" t="s">
        <v>115</v>
      </c>
      <c r="O4" s="13" t="s">
        <v>138</v>
      </c>
      <c r="P4" s="13" t="s">
        <v>138</v>
      </c>
      <c r="Q4" s="18"/>
      <c r="R4" s="18"/>
      <c r="S4" s="18"/>
      <c r="T4" s="18"/>
      <c r="U4" s="21"/>
      <c r="V4" s="11" t="s">
        <v>76</v>
      </c>
      <c r="W4" s="22"/>
      <c r="X4" s="22"/>
      <c r="Y4" s="22"/>
      <c r="Z4" s="22"/>
      <c r="AA4" s="22"/>
    </row>
    <row r="5" spans="1:27" ht="409.5">
      <c r="A5" s="26" t="s">
        <v>101</v>
      </c>
      <c r="B5" s="11" t="s">
        <v>104</v>
      </c>
      <c r="C5" s="11" t="s">
        <v>82</v>
      </c>
      <c r="D5" s="11" t="s">
        <v>144</v>
      </c>
      <c r="E5" s="11" t="s">
        <v>145</v>
      </c>
      <c r="F5" s="13" t="s">
        <v>86</v>
      </c>
      <c r="G5" s="13" t="s">
        <v>86</v>
      </c>
      <c r="H5" s="13" t="s">
        <v>146</v>
      </c>
      <c r="I5" s="13" t="s">
        <v>109</v>
      </c>
      <c r="J5" s="13" t="s">
        <v>47</v>
      </c>
      <c r="K5" s="13"/>
      <c r="L5" s="14" t="s">
        <v>147</v>
      </c>
      <c r="M5" s="14" t="s">
        <v>148</v>
      </c>
      <c r="N5" s="17" t="s">
        <v>149</v>
      </c>
      <c r="O5" s="36" t="s">
        <v>138</v>
      </c>
      <c r="P5" s="36" t="s">
        <v>138</v>
      </c>
      <c r="Q5" s="18"/>
      <c r="R5" s="18"/>
      <c r="S5" s="18"/>
      <c r="T5" s="18"/>
      <c r="U5" s="21" t="s">
        <v>162</v>
      </c>
      <c r="V5" s="11" t="s">
        <v>76</v>
      </c>
      <c r="W5" s="22"/>
      <c r="X5" s="22"/>
      <c r="Y5" s="22"/>
      <c r="Z5" s="22"/>
      <c r="AA5" s="22"/>
    </row>
    <row r="6" spans="1:27" ht="135">
      <c r="A6" s="24" t="s">
        <v>101</v>
      </c>
      <c r="B6" s="26" t="s">
        <v>104</v>
      </c>
      <c r="C6" s="11" t="s">
        <v>163</v>
      </c>
      <c r="D6" s="11" t="s">
        <v>164</v>
      </c>
      <c r="E6" s="11" t="s">
        <v>165</v>
      </c>
      <c r="F6" s="13" t="s">
        <v>86</v>
      </c>
      <c r="G6" s="13" t="s">
        <v>86</v>
      </c>
      <c r="H6" s="13" t="s">
        <v>166</v>
      </c>
      <c r="I6" s="13" t="s">
        <v>46</v>
      </c>
      <c r="J6" s="13" t="s">
        <v>47</v>
      </c>
      <c r="K6" s="13"/>
      <c r="L6" s="14" t="s">
        <v>167</v>
      </c>
      <c r="M6" s="14" t="s">
        <v>168</v>
      </c>
      <c r="N6" s="17" t="s">
        <v>169</v>
      </c>
      <c r="O6" s="13" t="s">
        <v>96</v>
      </c>
      <c r="P6" s="13" t="s">
        <v>96</v>
      </c>
      <c r="Q6" s="18"/>
      <c r="R6" s="18"/>
      <c r="S6" s="18"/>
      <c r="T6" s="18"/>
      <c r="U6" s="21"/>
      <c r="V6" s="11" t="s">
        <v>76</v>
      </c>
      <c r="W6" s="22"/>
      <c r="X6" s="22"/>
      <c r="Y6" s="22"/>
      <c r="Z6" s="22"/>
      <c r="AA6" s="22"/>
    </row>
    <row r="7" spans="1:27" ht="135">
      <c r="A7" s="26" t="s">
        <v>101</v>
      </c>
      <c r="B7" s="11" t="s">
        <v>42</v>
      </c>
      <c r="C7" s="11" t="s">
        <v>82</v>
      </c>
      <c r="D7" s="11" t="s">
        <v>84</v>
      </c>
      <c r="E7" s="11" t="s">
        <v>170</v>
      </c>
      <c r="F7" s="13" t="s">
        <v>86</v>
      </c>
      <c r="G7" s="13" t="s">
        <v>86</v>
      </c>
      <c r="H7" s="24" t="s">
        <v>171</v>
      </c>
      <c r="I7" s="13" t="s">
        <v>46</v>
      </c>
      <c r="J7" s="13" t="s">
        <v>47</v>
      </c>
      <c r="K7" s="13"/>
      <c r="L7" s="28" t="s">
        <v>172</v>
      </c>
      <c r="M7" s="28" t="s">
        <v>173</v>
      </c>
      <c r="N7" s="32" t="s">
        <v>174</v>
      </c>
      <c r="O7" s="13" t="s">
        <v>96</v>
      </c>
      <c r="P7" s="13" t="s">
        <v>96</v>
      </c>
      <c r="Q7" s="18"/>
      <c r="R7" s="18"/>
      <c r="S7" s="18"/>
      <c r="T7" s="18"/>
      <c r="U7" s="21"/>
      <c r="V7" s="11" t="s">
        <v>76</v>
      </c>
      <c r="W7" s="22"/>
      <c r="X7" s="22"/>
      <c r="Y7" s="22"/>
      <c r="Z7" s="22"/>
      <c r="AA7" s="22"/>
    </row>
    <row r="8" spans="1:27" ht="135">
      <c r="A8" s="26" t="s">
        <v>101</v>
      </c>
      <c r="B8" s="11" t="s">
        <v>42</v>
      </c>
      <c r="C8" s="11" t="s">
        <v>82</v>
      </c>
      <c r="D8" s="11" t="s">
        <v>84</v>
      </c>
      <c r="E8" s="11" t="s">
        <v>175</v>
      </c>
      <c r="F8" s="13" t="s">
        <v>86</v>
      </c>
      <c r="G8" s="13" t="s">
        <v>86</v>
      </c>
      <c r="H8" s="13" t="s">
        <v>176</v>
      </c>
      <c r="I8" s="13" t="s">
        <v>46</v>
      </c>
      <c r="J8" s="13" t="s">
        <v>47</v>
      </c>
      <c r="K8" s="13"/>
      <c r="L8" s="14" t="s">
        <v>177</v>
      </c>
      <c r="M8" s="14" t="s">
        <v>178</v>
      </c>
      <c r="N8" s="17" t="s">
        <v>179</v>
      </c>
      <c r="O8" s="13" t="s">
        <v>96</v>
      </c>
      <c r="P8" s="13" t="s">
        <v>96</v>
      </c>
      <c r="Q8" s="18"/>
      <c r="R8" s="18"/>
      <c r="S8" s="18"/>
      <c r="T8" s="18"/>
      <c r="U8" s="21"/>
      <c r="V8" s="11" t="s">
        <v>76</v>
      </c>
      <c r="W8" s="22"/>
      <c r="X8" s="22"/>
      <c r="Y8" s="22"/>
      <c r="Z8" s="22"/>
      <c r="AA8" s="22"/>
    </row>
    <row r="9" spans="1:27" ht="300">
      <c r="A9" s="26" t="s">
        <v>101</v>
      </c>
      <c r="B9" s="11" t="s">
        <v>104</v>
      </c>
      <c r="C9" s="11" t="s">
        <v>82</v>
      </c>
      <c r="D9" s="11" t="s">
        <v>180</v>
      </c>
      <c r="E9" s="11" t="s">
        <v>181</v>
      </c>
      <c r="F9" s="13" t="s">
        <v>182</v>
      </c>
      <c r="G9" s="13" t="s">
        <v>183</v>
      </c>
      <c r="H9" s="13" t="s">
        <v>108</v>
      </c>
      <c r="I9" s="13" t="s">
        <v>109</v>
      </c>
      <c r="J9" s="13" t="s">
        <v>47</v>
      </c>
      <c r="K9" s="13"/>
      <c r="L9" s="14" t="s">
        <v>184</v>
      </c>
      <c r="M9" s="28" t="s">
        <v>185</v>
      </c>
      <c r="N9" s="24" t="s">
        <v>186</v>
      </c>
      <c r="O9" s="13" t="s">
        <v>138</v>
      </c>
      <c r="P9" s="13" t="s">
        <v>138</v>
      </c>
      <c r="Q9" s="18"/>
      <c r="R9" s="18"/>
      <c r="S9" s="18"/>
      <c r="T9" s="18"/>
      <c r="U9" s="21" t="s">
        <v>187</v>
      </c>
      <c r="V9" s="11" t="s">
        <v>76</v>
      </c>
      <c r="W9" s="22"/>
      <c r="X9" s="22"/>
      <c r="Y9" s="22"/>
      <c r="Z9" s="22"/>
      <c r="AA9" s="22"/>
    </row>
    <row r="10" spans="1:27" ht="135">
      <c r="A10" s="26" t="s">
        <v>101</v>
      </c>
      <c r="B10" s="11" t="s">
        <v>188</v>
      </c>
      <c r="C10" s="11" t="s">
        <v>82</v>
      </c>
      <c r="D10" s="11" t="s">
        <v>180</v>
      </c>
      <c r="E10" s="11" t="s">
        <v>189</v>
      </c>
      <c r="F10" s="13" t="s">
        <v>182</v>
      </c>
      <c r="G10" s="13" t="s">
        <v>183</v>
      </c>
      <c r="H10" s="13" t="s">
        <v>190</v>
      </c>
      <c r="I10" s="13" t="s">
        <v>46</v>
      </c>
      <c r="J10" s="13" t="s">
        <v>47</v>
      </c>
      <c r="K10" s="13"/>
      <c r="L10" s="14" t="s">
        <v>191</v>
      </c>
      <c r="M10" s="14" t="s">
        <v>192</v>
      </c>
      <c r="N10" s="17" t="s">
        <v>193</v>
      </c>
      <c r="O10" s="13" t="s">
        <v>96</v>
      </c>
      <c r="P10" s="13" t="s">
        <v>96</v>
      </c>
      <c r="Q10" s="18"/>
      <c r="R10" s="18"/>
      <c r="S10" s="18"/>
      <c r="T10" s="18"/>
      <c r="U10" s="21"/>
      <c r="V10" s="11"/>
      <c r="W10" s="22"/>
      <c r="X10" s="22"/>
      <c r="Y10" s="22"/>
      <c r="Z10" s="22"/>
      <c r="AA10" s="22"/>
    </row>
    <row r="11" spans="1:27" ht="195">
      <c r="A11" s="26" t="s">
        <v>101</v>
      </c>
      <c r="B11" s="11" t="s">
        <v>188</v>
      </c>
      <c r="C11" s="11" t="s">
        <v>82</v>
      </c>
      <c r="D11" s="11" t="s">
        <v>180</v>
      </c>
      <c r="E11" s="11" t="s">
        <v>194</v>
      </c>
      <c r="F11" s="13" t="s">
        <v>182</v>
      </c>
      <c r="G11" s="13" t="s">
        <v>195</v>
      </c>
      <c r="H11" s="13" t="s">
        <v>196</v>
      </c>
      <c r="I11" s="13" t="s">
        <v>46</v>
      </c>
      <c r="J11" s="13" t="s">
        <v>47</v>
      </c>
      <c r="K11" s="13"/>
      <c r="L11" s="14" t="s">
        <v>197</v>
      </c>
      <c r="M11" s="14" t="s">
        <v>198</v>
      </c>
      <c r="N11" s="17" t="s">
        <v>199</v>
      </c>
      <c r="O11" s="13" t="s">
        <v>96</v>
      </c>
      <c r="P11" s="13" t="s">
        <v>96</v>
      </c>
      <c r="Q11" s="18"/>
      <c r="R11" s="18"/>
      <c r="S11" s="18"/>
      <c r="T11" s="18"/>
      <c r="U11" s="21"/>
      <c r="V11" s="11"/>
      <c r="W11" s="22"/>
      <c r="X11" s="22"/>
      <c r="Y11" s="22"/>
      <c r="Z11" s="22"/>
      <c r="AA11" s="22"/>
    </row>
    <row r="12" spans="1:27" ht="165">
      <c r="A12" s="26" t="s">
        <v>101</v>
      </c>
      <c r="B12" s="11" t="s">
        <v>188</v>
      </c>
      <c r="C12" s="11" t="s">
        <v>82</v>
      </c>
      <c r="D12" s="11" t="s">
        <v>180</v>
      </c>
      <c r="E12" s="11" t="s">
        <v>204</v>
      </c>
      <c r="F12" s="13" t="s">
        <v>182</v>
      </c>
      <c r="G12" s="13" t="s">
        <v>195</v>
      </c>
      <c r="H12" s="13" t="s">
        <v>205</v>
      </c>
      <c r="I12" s="13" t="s">
        <v>46</v>
      </c>
      <c r="J12" s="13" t="s">
        <v>47</v>
      </c>
      <c r="K12" s="13"/>
      <c r="L12" s="14" t="s">
        <v>206</v>
      </c>
      <c r="M12" s="14" t="s">
        <v>207</v>
      </c>
      <c r="N12" s="17" t="s">
        <v>208</v>
      </c>
      <c r="O12" s="13" t="s">
        <v>96</v>
      </c>
      <c r="P12" s="13" t="s">
        <v>96</v>
      </c>
      <c r="Q12" s="18"/>
      <c r="R12" s="18"/>
      <c r="S12" s="18"/>
      <c r="T12" s="18"/>
      <c r="U12" s="21"/>
      <c r="V12" s="11" t="s">
        <v>76</v>
      </c>
      <c r="W12" s="22"/>
      <c r="X12" s="22"/>
      <c r="Y12" s="22"/>
      <c r="Z12" s="22"/>
      <c r="AA12" s="22"/>
    </row>
    <row r="13" spans="1:27" ht="270">
      <c r="A13" s="26" t="s">
        <v>101</v>
      </c>
      <c r="B13" s="11" t="s">
        <v>188</v>
      </c>
      <c r="C13" s="11" t="s">
        <v>82</v>
      </c>
      <c r="D13" s="11" t="s">
        <v>180</v>
      </c>
      <c r="E13" s="11" t="s">
        <v>218</v>
      </c>
      <c r="F13" s="13" t="s">
        <v>182</v>
      </c>
      <c r="G13" s="13" t="s">
        <v>195</v>
      </c>
      <c r="H13" s="13" t="s">
        <v>221</v>
      </c>
      <c r="I13" s="13" t="s">
        <v>46</v>
      </c>
      <c r="J13" s="13" t="s">
        <v>47</v>
      </c>
      <c r="K13" s="13"/>
      <c r="L13" s="14" t="s">
        <v>222</v>
      </c>
      <c r="M13" s="14" t="s">
        <v>223</v>
      </c>
      <c r="N13" s="13" t="s">
        <v>224</v>
      </c>
      <c r="O13" s="13" t="s">
        <v>96</v>
      </c>
      <c r="P13" s="13" t="s">
        <v>96</v>
      </c>
      <c r="Q13" s="18"/>
      <c r="R13" s="18"/>
      <c r="S13" s="18"/>
      <c r="T13" s="18"/>
      <c r="U13" s="21"/>
      <c r="V13" s="11" t="s">
        <v>76</v>
      </c>
      <c r="W13" s="22"/>
      <c r="X13" s="22"/>
      <c r="Y13" s="22"/>
      <c r="Z13" s="22"/>
      <c r="AA13" s="22"/>
    </row>
    <row r="14" spans="1:27" ht="210">
      <c r="A14" s="26" t="s">
        <v>101</v>
      </c>
      <c r="B14" s="11" t="s">
        <v>188</v>
      </c>
      <c r="C14" s="11" t="s">
        <v>82</v>
      </c>
      <c r="D14" s="11" t="s">
        <v>180</v>
      </c>
      <c r="E14" s="11" t="s">
        <v>228</v>
      </c>
      <c r="F14" s="13" t="s">
        <v>182</v>
      </c>
      <c r="G14" s="24" t="s">
        <v>229</v>
      </c>
      <c r="H14" s="13" t="s">
        <v>230</v>
      </c>
      <c r="I14" s="13" t="s">
        <v>46</v>
      </c>
      <c r="J14" s="13" t="s">
        <v>47</v>
      </c>
      <c r="K14" s="13"/>
      <c r="L14" s="28" t="s">
        <v>233</v>
      </c>
      <c r="M14" s="14" t="s">
        <v>235</v>
      </c>
      <c r="N14" s="17" t="s">
        <v>236</v>
      </c>
      <c r="O14" s="13" t="s">
        <v>96</v>
      </c>
      <c r="P14" s="13" t="s">
        <v>96</v>
      </c>
      <c r="Q14" s="18"/>
      <c r="R14" s="18"/>
      <c r="S14" s="18"/>
      <c r="T14" s="18"/>
      <c r="U14" s="21"/>
      <c r="V14" s="11"/>
      <c r="W14" s="22"/>
      <c r="X14" s="22"/>
      <c r="Y14" s="22"/>
      <c r="Z14" s="22"/>
      <c r="AA14" s="22"/>
    </row>
    <row r="15" spans="1:27" ht="255">
      <c r="A15" s="26" t="s">
        <v>101</v>
      </c>
      <c r="B15" s="11" t="s">
        <v>188</v>
      </c>
      <c r="C15" s="11" t="s">
        <v>82</v>
      </c>
      <c r="D15" s="11" t="s">
        <v>180</v>
      </c>
      <c r="E15" s="11" t="s">
        <v>250</v>
      </c>
      <c r="F15" s="13" t="s">
        <v>182</v>
      </c>
      <c r="G15" s="24" t="s">
        <v>229</v>
      </c>
      <c r="H15" s="13" t="s">
        <v>251</v>
      </c>
      <c r="I15" s="13" t="s">
        <v>46</v>
      </c>
      <c r="J15" s="13" t="s">
        <v>47</v>
      </c>
      <c r="K15" s="13"/>
      <c r="L15" s="28" t="s">
        <v>254</v>
      </c>
      <c r="M15" s="14" t="s">
        <v>255</v>
      </c>
      <c r="N15" s="17" t="s">
        <v>256</v>
      </c>
      <c r="O15" s="13" t="s">
        <v>96</v>
      </c>
      <c r="P15" s="13" t="s">
        <v>96</v>
      </c>
      <c r="Q15" s="18"/>
      <c r="R15" s="18"/>
      <c r="S15" s="18"/>
      <c r="T15" s="18"/>
      <c r="U15" s="21"/>
      <c r="V15" s="11" t="s">
        <v>76</v>
      </c>
      <c r="W15" s="22"/>
      <c r="X15" s="22"/>
      <c r="Y15" s="22"/>
      <c r="Z15" s="22"/>
      <c r="AA15" s="22"/>
    </row>
    <row r="16" spans="1:27" ht="195">
      <c r="A16" s="26" t="s">
        <v>101</v>
      </c>
      <c r="B16" s="11" t="s">
        <v>188</v>
      </c>
      <c r="C16" s="11" t="s">
        <v>82</v>
      </c>
      <c r="D16" s="11" t="s">
        <v>180</v>
      </c>
      <c r="E16" s="11" t="s">
        <v>260</v>
      </c>
      <c r="F16" s="13" t="s">
        <v>182</v>
      </c>
      <c r="G16" s="24" t="s">
        <v>229</v>
      </c>
      <c r="H16" s="13" t="s">
        <v>261</v>
      </c>
      <c r="I16" s="13" t="s">
        <v>46</v>
      </c>
      <c r="J16" s="13" t="s">
        <v>47</v>
      </c>
      <c r="K16" s="13"/>
      <c r="L16" s="28" t="s">
        <v>264</v>
      </c>
      <c r="M16" s="14" t="s">
        <v>266</v>
      </c>
      <c r="N16" s="13" t="s">
        <v>267</v>
      </c>
      <c r="O16" s="13" t="s">
        <v>96</v>
      </c>
      <c r="P16" s="13" t="s">
        <v>96</v>
      </c>
      <c r="Q16" s="18"/>
      <c r="R16" s="18"/>
      <c r="S16" s="18"/>
      <c r="T16" s="18"/>
      <c r="U16" s="21"/>
      <c r="V16" s="11" t="s">
        <v>76</v>
      </c>
      <c r="W16" s="22"/>
      <c r="X16" s="22"/>
      <c r="Y16" s="22"/>
      <c r="Z16" s="22"/>
      <c r="AA16" s="22"/>
    </row>
    <row r="17" spans="1:27" ht="180">
      <c r="A17" s="26" t="s">
        <v>101</v>
      </c>
      <c r="B17" s="11" t="s">
        <v>188</v>
      </c>
      <c r="C17" s="11" t="s">
        <v>82</v>
      </c>
      <c r="D17" s="11" t="s">
        <v>180</v>
      </c>
      <c r="E17" s="11" t="s">
        <v>270</v>
      </c>
      <c r="F17" s="13" t="s">
        <v>182</v>
      </c>
      <c r="G17" s="13" t="s">
        <v>195</v>
      </c>
      <c r="H17" s="13" t="s">
        <v>271</v>
      </c>
      <c r="I17" s="13" t="s">
        <v>46</v>
      </c>
      <c r="J17" s="13" t="s">
        <v>47</v>
      </c>
      <c r="K17" s="13"/>
      <c r="L17" s="14" t="s">
        <v>272</v>
      </c>
      <c r="M17" s="14" t="s">
        <v>273</v>
      </c>
      <c r="N17" s="17" t="s">
        <v>199</v>
      </c>
      <c r="O17" s="13" t="s">
        <v>96</v>
      </c>
      <c r="P17" s="13" t="s">
        <v>96</v>
      </c>
      <c r="Q17" s="18"/>
      <c r="R17" s="18"/>
      <c r="S17" s="18"/>
      <c r="T17" s="18"/>
      <c r="U17" s="21"/>
      <c r="V17" s="11"/>
      <c r="W17" s="22"/>
      <c r="X17" s="22"/>
      <c r="Y17" s="22"/>
      <c r="Z17" s="22"/>
      <c r="AA17" s="22"/>
    </row>
    <row r="18" spans="1:27" ht="165">
      <c r="A18" s="26" t="s">
        <v>101</v>
      </c>
      <c r="B18" s="11" t="s">
        <v>42</v>
      </c>
      <c r="C18" s="11" t="s">
        <v>82</v>
      </c>
      <c r="D18" s="11" t="s">
        <v>180</v>
      </c>
      <c r="E18" s="11" t="s">
        <v>287</v>
      </c>
      <c r="F18" s="13" t="s">
        <v>182</v>
      </c>
      <c r="G18" s="13" t="s">
        <v>195</v>
      </c>
      <c r="H18" s="13" t="s">
        <v>289</v>
      </c>
      <c r="I18" s="13" t="s">
        <v>46</v>
      </c>
      <c r="J18" s="13" t="s">
        <v>47</v>
      </c>
      <c r="K18" s="13"/>
      <c r="L18" s="14" t="s">
        <v>290</v>
      </c>
      <c r="M18" s="14" t="s">
        <v>291</v>
      </c>
      <c r="N18" s="13"/>
      <c r="O18" s="13" t="s">
        <v>138</v>
      </c>
      <c r="P18" s="13" t="s">
        <v>138</v>
      </c>
      <c r="Q18" s="18"/>
      <c r="R18" s="18"/>
      <c r="S18" s="18"/>
      <c r="T18" s="18"/>
      <c r="U18" s="21" t="s">
        <v>292</v>
      </c>
      <c r="V18" s="11" t="s">
        <v>76</v>
      </c>
      <c r="W18" s="22"/>
      <c r="X18" s="22"/>
      <c r="Y18" s="22"/>
      <c r="Z18" s="22"/>
      <c r="AA18" s="22"/>
    </row>
    <row r="19" spans="1:27" ht="180">
      <c r="A19" s="26" t="s">
        <v>101</v>
      </c>
      <c r="B19" s="11" t="s">
        <v>188</v>
      </c>
      <c r="C19" s="11" t="s">
        <v>82</v>
      </c>
      <c r="D19" s="11" t="s">
        <v>180</v>
      </c>
      <c r="E19" s="11" t="s">
        <v>295</v>
      </c>
      <c r="F19" s="13" t="s">
        <v>182</v>
      </c>
      <c r="G19" s="13" t="s">
        <v>195</v>
      </c>
      <c r="H19" s="13" t="s">
        <v>289</v>
      </c>
      <c r="I19" s="13" t="s">
        <v>46</v>
      </c>
      <c r="J19" s="13" t="s">
        <v>47</v>
      </c>
      <c r="K19" s="13"/>
      <c r="L19" s="14" t="s">
        <v>299</v>
      </c>
      <c r="M19" s="14" t="s">
        <v>300</v>
      </c>
      <c r="N19" s="13" t="s">
        <v>301</v>
      </c>
      <c r="O19" s="13" t="s">
        <v>96</v>
      </c>
      <c r="P19" s="13" t="s">
        <v>96</v>
      </c>
      <c r="Q19" s="18"/>
      <c r="R19" s="18"/>
      <c r="S19" s="18"/>
      <c r="T19" s="18"/>
      <c r="U19" s="21"/>
      <c r="V19" s="11" t="s">
        <v>76</v>
      </c>
      <c r="W19" s="22"/>
      <c r="X19" s="22"/>
      <c r="Y19" s="22"/>
      <c r="Z19" s="22"/>
      <c r="AA19" s="22"/>
    </row>
    <row r="20" spans="1:27" ht="225">
      <c r="A20" s="26" t="s">
        <v>101</v>
      </c>
      <c r="B20" s="11" t="s">
        <v>188</v>
      </c>
      <c r="C20" s="11" t="s">
        <v>82</v>
      </c>
      <c r="D20" s="11" t="s">
        <v>180</v>
      </c>
      <c r="E20" s="11" t="s">
        <v>304</v>
      </c>
      <c r="F20" s="13" t="s">
        <v>182</v>
      </c>
      <c r="G20" s="13" t="s">
        <v>195</v>
      </c>
      <c r="H20" s="13" t="s">
        <v>306</v>
      </c>
      <c r="I20" s="13" t="s">
        <v>46</v>
      </c>
      <c r="J20" s="13" t="s">
        <v>47</v>
      </c>
      <c r="K20" s="13"/>
      <c r="L20" s="14" t="s">
        <v>307</v>
      </c>
      <c r="M20" s="14" t="s">
        <v>309</v>
      </c>
      <c r="N20" s="17" t="s">
        <v>311</v>
      </c>
      <c r="O20" s="13" t="s">
        <v>96</v>
      </c>
      <c r="P20" s="13" t="s">
        <v>76</v>
      </c>
      <c r="Q20" s="18"/>
      <c r="R20" s="18"/>
      <c r="S20" s="18"/>
      <c r="T20" s="18"/>
      <c r="U20" s="21"/>
      <c r="V20" s="11"/>
      <c r="W20" s="22"/>
      <c r="X20" s="22"/>
      <c r="Y20" s="22"/>
      <c r="Z20" s="22"/>
      <c r="AA20" s="22"/>
    </row>
    <row r="21" spans="1:27" ht="15.75" customHeight="1">
      <c r="A21" s="26" t="s">
        <v>101</v>
      </c>
      <c r="B21" s="11" t="s">
        <v>188</v>
      </c>
      <c r="C21" s="11" t="s">
        <v>82</v>
      </c>
      <c r="D21" s="11" t="s">
        <v>180</v>
      </c>
      <c r="E21" s="11" t="s">
        <v>313</v>
      </c>
      <c r="F21" s="13" t="s">
        <v>182</v>
      </c>
      <c r="G21" s="13" t="s">
        <v>195</v>
      </c>
      <c r="H21" s="13" t="s">
        <v>306</v>
      </c>
      <c r="I21" s="13" t="s">
        <v>46</v>
      </c>
      <c r="J21" s="13" t="s">
        <v>47</v>
      </c>
      <c r="K21" s="13"/>
      <c r="L21" s="14" t="s">
        <v>316</v>
      </c>
      <c r="M21" s="14" t="s">
        <v>318</v>
      </c>
      <c r="N21" s="17" t="s">
        <v>311</v>
      </c>
      <c r="O21" s="13" t="s">
        <v>320</v>
      </c>
      <c r="P21" s="13" t="s">
        <v>65</v>
      </c>
      <c r="Q21" s="18"/>
      <c r="R21" s="18"/>
      <c r="S21" s="18"/>
      <c r="T21" s="18"/>
      <c r="U21" s="21"/>
      <c r="V21" s="11"/>
      <c r="W21" s="22"/>
      <c r="X21" s="22"/>
      <c r="Y21" s="22"/>
      <c r="Z21" s="22"/>
      <c r="AA21" s="22"/>
    </row>
    <row r="22" spans="1:27" ht="15.75" customHeight="1">
      <c r="A22" s="26" t="s">
        <v>101</v>
      </c>
      <c r="B22" s="11" t="s">
        <v>188</v>
      </c>
      <c r="C22" s="11" t="s">
        <v>82</v>
      </c>
      <c r="D22" s="11"/>
      <c r="E22" s="11" t="s">
        <v>324</v>
      </c>
      <c r="F22" s="13" t="s">
        <v>182</v>
      </c>
      <c r="G22" s="13" t="s">
        <v>195</v>
      </c>
      <c r="H22" s="13" t="s">
        <v>306</v>
      </c>
      <c r="I22" s="13" t="s">
        <v>46</v>
      </c>
      <c r="J22" s="13" t="s">
        <v>47</v>
      </c>
      <c r="K22" s="13"/>
      <c r="L22" s="14" t="s">
        <v>325</v>
      </c>
      <c r="M22" s="14" t="s">
        <v>329</v>
      </c>
      <c r="N22" s="17" t="s">
        <v>311</v>
      </c>
      <c r="O22" s="13" t="s">
        <v>101</v>
      </c>
      <c r="P22" s="13" t="s">
        <v>101</v>
      </c>
      <c r="Q22" s="18"/>
      <c r="R22" s="18"/>
      <c r="S22" s="18"/>
      <c r="T22" s="18"/>
      <c r="U22" s="23" t="s">
        <v>330</v>
      </c>
      <c r="V22" s="11"/>
      <c r="W22" s="22"/>
      <c r="X22" s="22"/>
      <c r="Y22" s="22"/>
      <c r="Z22" s="22"/>
      <c r="AA22" s="22"/>
    </row>
    <row r="23" spans="1:27" ht="15.75" customHeight="1">
      <c r="A23" s="26" t="s">
        <v>101</v>
      </c>
      <c r="B23" s="11" t="s">
        <v>188</v>
      </c>
      <c r="C23" s="11" t="s">
        <v>82</v>
      </c>
      <c r="D23" s="11"/>
      <c r="E23" s="11" t="s">
        <v>334</v>
      </c>
      <c r="F23" s="13" t="s">
        <v>182</v>
      </c>
      <c r="G23" s="13" t="s">
        <v>195</v>
      </c>
      <c r="H23" s="13" t="s">
        <v>306</v>
      </c>
      <c r="I23" s="13" t="s">
        <v>46</v>
      </c>
      <c r="J23" s="13" t="s">
        <v>47</v>
      </c>
      <c r="K23" s="13"/>
      <c r="L23" s="14" t="s">
        <v>335</v>
      </c>
      <c r="M23" s="14" t="s">
        <v>336</v>
      </c>
      <c r="N23" s="17" t="s">
        <v>311</v>
      </c>
      <c r="O23" s="13" t="s">
        <v>101</v>
      </c>
      <c r="P23" s="13" t="s">
        <v>101</v>
      </c>
      <c r="Q23" s="18"/>
      <c r="R23" s="18"/>
      <c r="S23" s="18"/>
      <c r="T23" s="18"/>
      <c r="U23" s="23" t="s">
        <v>330</v>
      </c>
      <c r="V23" s="11"/>
      <c r="W23" s="22"/>
      <c r="X23" s="22"/>
      <c r="Y23" s="22"/>
      <c r="Z23" s="22"/>
      <c r="AA23" s="22"/>
    </row>
    <row r="24" spans="1:27" ht="15.75" customHeight="1">
      <c r="A24" s="26" t="s">
        <v>101</v>
      </c>
      <c r="B24" s="11" t="s">
        <v>104</v>
      </c>
      <c r="C24" s="11" t="s">
        <v>82</v>
      </c>
      <c r="D24" s="11"/>
      <c r="E24" s="11" t="s">
        <v>340</v>
      </c>
      <c r="F24" s="13" t="s">
        <v>182</v>
      </c>
      <c r="G24" s="13" t="s">
        <v>195</v>
      </c>
      <c r="H24" s="13" t="s">
        <v>342</v>
      </c>
      <c r="I24" s="13" t="s">
        <v>46</v>
      </c>
      <c r="J24" s="13" t="s">
        <v>47</v>
      </c>
      <c r="K24" s="13"/>
      <c r="L24" s="14" t="s">
        <v>343</v>
      </c>
      <c r="M24" s="14" t="s">
        <v>344</v>
      </c>
      <c r="N24" s="17" t="s">
        <v>346</v>
      </c>
      <c r="O24" s="13" t="s">
        <v>96</v>
      </c>
      <c r="P24" s="13" t="s">
        <v>96</v>
      </c>
      <c r="Q24" s="18"/>
      <c r="R24" s="18"/>
      <c r="S24" s="18"/>
      <c r="T24" s="18"/>
      <c r="U24" s="21"/>
      <c r="V24" s="11" t="s">
        <v>76</v>
      </c>
      <c r="W24" s="22"/>
      <c r="X24" s="22"/>
      <c r="Y24" s="22"/>
      <c r="Z24" s="22"/>
      <c r="AA24" s="22"/>
    </row>
    <row r="25" spans="1:27" ht="15.75" customHeight="1">
      <c r="A25" s="26" t="s">
        <v>101</v>
      </c>
      <c r="B25" s="11" t="s">
        <v>42</v>
      </c>
      <c r="C25" s="11" t="s">
        <v>82</v>
      </c>
      <c r="D25" s="11"/>
      <c r="E25" s="11" t="s">
        <v>362</v>
      </c>
      <c r="F25" s="13" t="s">
        <v>182</v>
      </c>
      <c r="G25" s="13" t="s">
        <v>195</v>
      </c>
      <c r="H25" s="13" t="s">
        <v>363</v>
      </c>
      <c r="I25" s="13" t="s">
        <v>46</v>
      </c>
      <c r="J25" s="13" t="s">
        <v>47</v>
      </c>
      <c r="K25" s="13"/>
      <c r="L25" s="14" t="s">
        <v>364</v>
      </c>
      <c r="M25" s="14" t="s">
        <v>365</v>
      </c>
      <c r="N25" s="13" t="s">
        <v>366</v>
      </c>
      <c r="O25" s="13" t="s">
        <v>96</v>
      </c>
      <c r="P25" s="13" t="s">
        <v>96</v>
      </c>
      <c r="Q25" s="18"/>
      <c r="R25" s="18"/>
      <c r="S25" s="18"/>
      <c r="T25" s="18"/>
      <c r="U25" s="21"/>
      <c r="V25" s="11" t="s">
        <v>76</v>
      </c>
      <c r="W25" s="22"/>
      <c r="X25" s="22"/>
      <c r="Y25" s="22"/>
      <c r="Z25" s="22"/>
      <c r="AA25" s="22"/>
    </row>
    <row r="26" spans="1:27" ht="15.75" customHeight="1">
      <c r="A26" s="26" t="s">
        <v>101</v>
      </c>
      <c r="B26" s="11" t="s">
        <v>188</v>
      </c>
      <c r="C26" s="11" t="s">
        <v>82</v>
      </c>
      <c r="D26" s="11"/>
      <c r="E26" s="11" t="s">
        <v>367</v>
      </c>
      <c r="F26" s="13" t="s">
        <v>182</v>
      </c>
      <c r="G26" s="13" t="s">
        <v>195</v>
      </c>
      <c r="H26" s="13" t="s">
        <v>368</v>
      </c>
      <c r="I26" s="13" t="s">
        <v>46</v>
      </c>
      <c r="J26" s="13" t="s">
        <v>47</v>
      </c>
      <c r="K26" s="13"/>
      <c r="L26" s="14" t="s">
        <v>369</v>
      </c>
      <c r="M26" s="14" t="s">
        <v>370</v>
      </c>
      <c r="N26" s="17" t="s">
        <v>371</v>
      </c>
      <c r="O26" s="13" t="s">
        <v>96</v>
      </c>
      <c r="P26" s="13" t="s">
        <v>96</v>
      </c>
      <c r="Q26" s="18"/>
      <c r="R26" s="18"/>
      <c r="S26" s="18"/>
      <c r="T26" s="18"/>
      <c r="U26" s="21"/>
      <c r="V26" s="11"/>
      <c r="W26" s="22"/>
      <c r="X26" s="22"/>
      <c r="Y26" s="22"/>
      <c r="Z26" s="22"/>
      <c r="AA26" s="22"/>
    </row>
    <row r="27" spans="1:27" ht="15.75" customHeight="1">
      <c r="A27" s="26" t="s">
        <v>101</v>
      </c>
      <c r="B27" s="11" t="s">
        <v>188</v>
      </c>
      <c r="C27" s="11" t="s">
        <v>82</v>
      </c>
      <c r="D27" s="11"/>
      <c r="E27" s="11" t="s">
        <v>372</v>
      </c>
      <c r="F27" s="13" t="s">
        <v>182</v>
      </c>
      <c r="G27" s="13" t="s">
        <v>195</v>
      </c>
      <c r="H27" s="13" t="s">
        <v>373</v>
      </c>
      <c r="I27" s="13" t="s">
        <v>46</v>
      </c>
      <c r="J27" s="13" t="s">
        <v>47</v>
      </c>
      <c r="K27" s="13"/>
      <c r="L27" s="14" t="s">
        <v>374</v>
      </c>
      <c r="M27" s="14" t="s">
        <v>375</v>
      </c>
      <c r="N27" s="13" t="s">
        <v>301</v>
      </c>
      <c r="O27" s="13" t="s">
        <v>96</v>
      </c>
      <c r="P27" s="13" t="s">
        <v>96</v>
      </c>
      <c r="Q27" s="18"/>
      <c r="R27" s="18"/>
      <c r="S27" s="18"/>
      <c r="T27" s="18"/>
      <c r="U27" s="21"/>
      <c r="V27" s="11"/>
      <c r="W27" s="22"/>
      <c r="X27" s="22"/>
      <c r="Y27" s="22"/>
      <c r="Z27" s="22"/>
      <c r="AA27" s="22"/>
    </row>
    <row r="28" spans="1:27" ht="15.75" customHeight="1">
      <c r="A28" s="26" t="s">
        <v>101</v>
      </c>
      <c r="B28" s="11" t="s">
        <v>42</v>
      </c>
      <c r="C28" s="11" t="s">
        <v>82</v>
      </c>
      <c r="D28" s="11"/>
      <c r="E28" s="11" t="s">
        <v>376</v>
      </c>
      <c r="F28" s="13" t="s">
        <v>182</v>
      </c>
      <c r="G28" s="13" t="s">
        <v>195</v>
      </c>
      <c r="H28" s="13" t="s">
        <v>377</v>
      </c>
      <c r="I28" s="13" t="s">
        <v>46</v>
      </c>
      <c r="J28" s="13" t="s">
        <v>47</v>
      </c>
      <c r="K28" s="13"/>
      <c r="L28" s="14" t="s">
        <v>378</v>
      </c>
      <c r="M28" s="14" t="s">
        <v>379</v>
      </c>
      <c r="N28" s="17" t="s">
        <v>380</v>
      </c>
      <c r="O28" s="13" t="s">
        <v>96</v>
      </c>
      <c r="P28" s="13" t="s">
        <v>96</v>
      </c>
      <c r="Q28" s="18"/>
      <c r="R28" s="18"/>
      <c r="S28" s="18"/>
      <c r="T28" s="18"/>
      <c r="U28" s="21"/>
      <c r="V28" s="11" t="s">
        <v>76</v>
      </c>
      <c r="W28" s="22"/>
      <c r="X28" s="22"/>
      <c r="Y28" s="22"/>
      <c r="Z28" s="22"/>
      <c r="AA28" s="22"/>
    </row>
    <row r="29" spans="1:27" ht="15.75" customHeight="1">
      <c r="A29" s="26" t="s">
        <v>101</v>
      </c>
      <c r="B29" s="11" t="s">
        <v>42</v>
      </c>
      <c r="C29" s="11" t="s">
        <v>82</v>
      </c>
      <c r="D29" s="11"/>
      <c r="E29" s="11" t="s">
        <v>381</v>
      </c>
      <c r="F29" s="13" t="s">
        <v>182</v>
      </c>
      <c r="G29" s="13" t="s">
        <v>382</v>
      </c>
      <c r="H29" s="13" t="s">
        <v>383</v>
      </c>
      <c r="I29" s="13" t="s">
        <v>46</v>
      </c>
      <c r="J29" s="13" t="s">
        <v>47</v>
      </c>
      <c r="K29" s="13"/>
      <c r="L29" s="14" t="s">
        <v>384</v>
      </c>
      <c r="M29" s="14" t="s">
        <v>385</v>
      </c>
      <c r="N29" s="13" t="s">
        <v>386</v>
      </c>
      <c r="O29" s="13" t="s">
        <v>96</v>
      </c>
      <c r="P29" s="13" t="s">
        <v>96</v>
      </c>
      <c r="Q29" s="18"/>
      <c r="R29" s="18"/>
      <c r="S29" s="18"/>
      <c r="T29" s="18"/>
      <c r="U29" s="21"/>
      <c r="V29" s="11" t="s">
        <v>76</v>
      </c>
      <c r="W29" s="22"/>
      <c r="X29" s="22"/>
      <c r="Y29" s="22"/>
      <c r="Z29" s="22"/>
      <c r="AA29" s="22"/>
    </row>
    <row r="30" spans="1:27" ht="15.75" customHeight="1">
      <c r="A30" s="26" t="s">
        <v>101</v>
      </c>
      <c r="B30" s="11" t="s">
        <v>188</v>
      </c>
      <c r="C30" s="11" t="s">
        <v>387</v>
      </c>
      <c r="D30" s="11" t="s">
        <v>388</v>
      </c>
      <c r="E30" s="11" t="s">
        <v>389</v>
      </c>
      <c r="F30" s="13" t="s">
        <v>182</v>
      </c>
      <c r="G30" s="13" t="s">
        <v>195</v>
      </c>
      <c r="H30" s="13" t="s">
        <v>390</v>
      </c>
      <c r="I30" s="13" t="s">
        <v>109</v>
      </c>
      <c r="J30" s="13" t="s">
        <v>391</v>
      </c>
      <c r="K30" s="13"/>
      <c r="L30" s="14" t="s">
        <v>392</v>
      </c>
      <c r="M30" s="14" t="s">
        <v>393</v>
      </c>
      <c r="N30" s="17" t="s">
        <v>380</v>
      </c>
      <c r="O30" s="13" t="s">
        <v>96</v>
      </c>
      <c r="P30" s="13" t="s">
        <v>96</v>
      </c>
      <c r="Q30" s="18"/>
      <c r="R30" s="18"/>
      <c r="S30" s="18"/>
      <c r="T30" s="18"/>
      <c r="U30" s="21"/>
      <c r="V30" s="11"/>
      <c r="W30" s="22"/>
      <c r="X30" s="22"/>
      <c r="Y30" s="22"/>
      <c r="Z30" s="22"/>
      <c r="AA30" s="22"/>
    </row>
    <row r="31" spans="1:27" ht="15.75" customHeight="1">
      <c r="A31" s="26" t="s">
        <v>101</v>
      </c>
      <c r="B31" s="11" t="s">
        <v>188</v>
      </c>
      <c r="C31" s="11" t="s">
        <v>387</v>
      </c>
      <c r="D31" s="11" t="s">
        <v>388</v>
      </c>
      <c r="E31" s="11" t="s">
        <v>394</v>
      </c>
      <c r="F31" s="13" t="s">
        <v>182</v>
      </c>
      <c r="G31" s="13" t="s">
        <v>195</v>
      </c>
      <c r="H31" s="13" t="s">
        <v>395</v>
      </c>
      <c r="I31" s="13" t="s">
        <v>46</v>
      </c>
      <c r="J31" s="13" t="s">
        <v>391</v>
      </c>
      <c r="K31" s="13"/>
      <c r="L31" s="14" t="s">
        <v>396</v>
      </c>
      <c r="M31" s="14" t="s">
        <v>397</v>
      </c>
      <c r="N31" s="17" t="s">
        <v>380</v>
      </c>
      <c r="O31" s="13" t="s">
        <v>96</v>
      </c>
      <c r="P31" s="13" t="s">
        <v>96</v>
      </c>
      <c r="Q31" s="18"/>
      <c r="R31" s="18"/>
      <c r="S31" s="18"/>
      <c r="T31" s="18"/>
      <c r="U31" s="21"/>
      <c r="V31" s="11"/>
      <c r="W31" s="22"/>
      <c r="X31" s="22"/>
      <c r="Y31" s="22"/>
      <c r="Z31" s="22"/>
      <c r="AA31" s="22"/>
    </row>
    <row r="32" spans="1:27" ht="15.75" customHeight="1">
      <c r="A32" s="26" t="s">
        <v>101</v>
      </c>
      <c r="B32" s="11" t="s">
        <v>188</v>
      </c>
      <c r="C32" s="11" t="s">
        <v>387</v>
      </c>
      <c r="D32" s="11" t="s">
        <v>388</v>
      </c>
      <c r="E32" s="11" t="s">
        <v>398</v>
      </c>
      <c r="F32" s="13" t="s">
        <v>182</v>
      </c>
      <c r="G32" s="13" t="s">
        <v>195</v>
      </c>
      <c r="H32" s="13" t="s">
        <v>399</v>
      </c>
      <c r="I32" s="13" t="s">
        <v>109</v>
      </c>
      <c r="J32" s="13" t="s">
        <v>391</v>
      </c>
      <c r="K32" s="13"/>
      <c r="L32" s="14" t="s">
        <v>400</v>
      </c>
      <c r="M32" s="14" t="s">
        <v>401</v>
      </c>
      <c r="N32" s="17" t="s">
        <v>402</v>
      </c>
      <c r="O32" s="13" t="s">
        <v>403</v>
      </c>
      <c r="P32" s="13" t="s">
        <v>403</v>
      </c>
      <c r="Q32" s="18"/>
      <c r="R32" s="18"/>
      <c r="S32" s="18"/>
      <c r="T32" s="18"/>
      <c r="U32" s="7" t="s">
        <v>404</v>
      </c>
      <c r="V32" s="11"/>
      <c r="W32" s="22"/>
      <c r="X32" s="22"/>
      <c r="Y32" s="22"/>
      <c r="Z32" s="22"/>
      <c r="AA32" s="22"/>
    </row>
    <row r="33" spans="1:27" ht="15.75" customHeight="1">
      <c r="A33" s="26" t="s">
        <v>101</v>
      </c>
      <c r="B33" s="11" t="s">
        <v>42</v>
      </c>
      <c r="C33" s="11" t="s">
        <v>387</v>
      </c>
      <c r="D33" s="11" t="s">
        <v>388</v>
      </c>
      <c r="E33" s="11" t="s">
        <v>405</v>
      </c>
      <c r="F33" s="13" t="s">
        <v>182</v>
      </c>
      <c r="G33" s="13" t="s">
        <v>195</v>
      </c>
      <c r="H33" s="13" t="s">
        <v>399</v>
      </c>
      <c r="I33" s="13" t="s">
        <v>406</v>
      </c>
      <c r="J33" s="13" t="s">
        <v>391</v>
      </c>
      <c r="K33" s="13"/>
      <c r="L33" s="14" t="s">
        <v>407</v>
      </c>
      <c r="M33" s="14" t="s">
        <v>408</v>
      </c>
      <c r="N33" s="17" t="s">
        <v>409</v>
      </c>
      <c r="O33" s="13" t="s">
        <v>403</v>
      </c>
      <c r="P33" s="13" t="s">
        <v>403</v>
      </c>
      <c r="Q33" s="18"/>
      <c r="R33" s="18"/>
      <c r="S33" s="18"/>
      <c r="T33" s="18"/>
      <c r="U33" s="21" t="s">
        <v>410</v>
      </c>
      <c r="V33" s="11" t="s">
        <v>76</v>
      </c>
      <c r="W33" s="22"/>
      <c r="X33" s="22"/>
      <c r="Y33" s="22"/>
      <c r="Z33" s="22"/>
      <c r="AA33" s="22"/>
    </row>
    <row r="34" spans="1:27" ht="15.75" customHeight="1">
      <c r="A34" s="26" t="s">
        <v>101</v>
      </c>
      <c r="B34" s="11" t="s">
        <v>42</v>
      </c>
      <c r="C34" s="11" t="s">
        <v>411</v>
      </c>
      <c r="D34" s="11" t="s">
        <v>412</v>
      </c>
      <c r="E34" s="11" t="s">
        <v>413</v>
      </c>
      <c r="F34" s="13" t="s">
        <v>182</v>
      </c>
      <c r="G34" s="13" t="s">
        <v>195</v>
      </c>
      <c r="H34" s="13" t="s">
        <v>414</v>
      </c>
      <c r="I34" s="13" t="s">
        <v>46</v>
      </c>
      <c r="J34" s="13" t="s">
        <v>391</v>
      </c>
      <c r="K34" s="13"/>
      <c r="L34" s="14" t="s">
        <v>415</v>
      </c>
      <c r="M34" s="14" t="s">
        <v>416</v>
      </c>
      <c r="N34" s="17" t="s">
        <v>417</v>
      </c>
      <c r="O34" s="13" t="s">
        <v>96</v>
      </c>
      <c r="P34" s="13" t="s">
        <v>96</v>
      </c>
      <c r="Q34" s="18"/>
      <c r="R34" s="18"/>
      <c r="S34" s="18"/>
      <c r="T34" s="18"/>
      <c r="U34" s="21"/>
      <c r="V34" s="11" t="s">
        <v>76</v>
      </c>
      <c r="W34" s="22"/>
      <c r="X34" s="22"/>
      <c r="Y34" s="22"/>
      <c r="Z34" s="22"/>
      <c r="AA34" s="22"/>
    </row>
    <row r="35" spans="1:27" ht="15.75" customHeight="1">
      <c r="A35" s="26" t="s">
        <v>101</v>
      </c>
      <c r="B35" s="11" t="s">
        <v>188</v>
      </c>
      <c r="C35" s="11" t="s">
        <v>411</v>
      </c>
      <c r="D35" s="11" t="s">
        <v>412</v>
      </c>
      <c r="E35" s="11" t="s">
        <v>418</v>
      </c>
      <c r="F35" s="13" t="s">
        <v>182</v>
      </c>
      <c r="G35" s="13" t="s">
        <v>195</v>
      </c>
      <c r="H35" s="13" t="s">
        <v>414</v>
      </c>
      <c r="I35" s="13" t="s">
        <v>109</v>
      </c>
      <c r="J35" s="13" t="s">
        <v>47</v>
      </c>
      <c r="K35" s="13"/>
      <c r="L35" s="14" t="s">
        <v>419</v>
      </c>
      <c r="M35" s="28" t="s">
        <v>420</v>
      </c>
      <c r="N35" s="17" t="s">
        <v>417</v>
      </c>
      <c r="O35" s="13" t="s">
        <v>96</v>
      </c>
      <c r="P35" s="13" t="s">
        <v>96</v>
      </c>
      <c r="Q35" s="18"/>
      <c r="R35" s="18"/>
      <c r="S35" s="18"/>
      <c r="T35" s="18"/>
      <c r="U35" s="21" t="s">
        <v>421</v>
      </c>
      <c r="V35" s="11"/>
      <c r="W35" s="22"/>
      <c r="X35" s="22"/>
      <c r="Y35" s="22"/>
      <c r="Z35" s="22"/>
      <c r="AA35" s="22"/>
    </row>
    <row r="36" spans="1:27" ht="15.75" customHeight="1">
      <c r="A36" s="26" t="s">
        <v>101</v>
      </c>
      <c r="B36" s="11" t="s">
        <v>188</v>
      </c>
      <c r="C36" s="11" t="s">
        <v>411</v>
      </c>
      <c r="D36" s="11" t="s">
        <v>412</v>
      </c>
      <c r="E36" s="11" t="s">
        <v>422</v>
      </c>
      <c r="F36" s="13" t="s">
        <v>182</v>
      </c>
      <c r="G36" s="13" t="s">
        <v>195</v>
      </c>
      <c r="H36" s="13" t="s">
        <v>423</v>
      </c>
      <c r="I36" s="13" t="s">
        <v>46</v>
      </c>
      <c r="J36" s="13" t="s">
        <v>47</v>
      </c>
      <c r="K36" s="13"/>
      <c r="L36" s="14" t="s">
        <v>424</v>
      </c>
      <c r="M36" s="14" t="s">
        <v>425</v>
      </c>
      <c r="N36" s="17" t="s">
        <v>380</v>
      </c>
      <c r="O36" s="13" t="s">
        <v>96</v>
      </c>
      <c r="P36" s="13" t="s">
        <v>96</v>
      </c>
      <c r="Q36" s="18"/>
      <c r="R36" s="18"/>
      <c r="S36" s="18"/>
      <c r="T36" s="18"/>
      <c r="U36" s="21"/>
      <c r="V36" s="11"/>
      <c r="W36" s="22"/>
      <c r="X36" s="22"/>
      <c r="Y36" s="22"/>
      <c r="Z36" s="22"/>
      <c r="AA36" s="22"/>
    </row>
    <row r="37" spans="1:27" ht="15.75" customHeight="1">
      <c r="A37" s="26" t="s">
        <v>101</v>
      </c>
      <c r="B37" s="11" t="s">
        <v>42</v>
      </c>
      <c r="C37" s="11" t="s">
        <v>411</v>
      </c>
      <c r="D37" s="11" t="s">
        <v>412</v>
      </c>
      <c r="E37" s="11" t="s">
        <v>426</v>
      </c>
      <c r="F37" s="13" t="s">
        <v>182</v>
      </c>
      <c r="G37" s="13" t="s">
        <v>195</v>
      </c>
      <c r="H37" s="13" t="s">
        <v>427</v>
      </c>
      <c r="I37" s="13" t="s">
        <v>46</v>
      </c>
      <c r="J37" s="13" t="s">
        <v>47</v>
      </c>
      <c r="K37" s="13"/>
      <c r="L37" s="14" t="s">
        <v>428</v>
      </c>
      <c r="M37" s="14" t="s">
        <v>429</v>
      </c>
      <c r="N37" s="13"/>
      <c r="O37" s="13" t="s">
        <v>403</v>
      </c>
      <c r="P37" s="13" t="s">
        <v>403</v>
      </c>
      <c r="Q37" s="18"/>
      <c r="R37" s="18"/>
      <c r="S37" s="18"/>
      <c r="T37" s="18"/>
      <c r="U37" s="21" t="s">
        <v>4</v>
      </c>
      <c r="V37" s="11" t="s">
        <v>76</v>
      </c>
      <c r="W37" s="22"/>
      <c r="X37" s="22"/>
      <c r="Y37" s="22"/>
      <c r="Z37" s="22"/>
      <c r="AA37" s="22"/>
    </row>
    <row r="38" spans="1:27" ht="15.75" customHeight="1">
      <c r="A38" s="26" t="s">
        <v>101</v>
      </c>
      <c r="B38" s="11" t="s">
        <v>188</v>
      </c>
      <c r="C38" s="11" t="s">
        <v>411</v>
      </c>
      <c r="D38" s="11" t="s">
        <v>412</v>
      </c>
      <c r="E38" s="11" t="s">
        <v>430</v>
      </c>
      <c r="F38" s="13" t="s">
        <v>182</v>
      </c>
      <c r="G38" s="13" t="s">
        <v>195</v>
      </c>
      <c r="H38" s="13" t="s">
        <v>431</v>
      </c>
      <c r="I38" s="13" t="s">
        <v>46</v>
      </c>
      <c r="J38" s="13" t="s">
        <v>47</v>
      </c>
      <c r="K38" s="13"/>
      <c r="L38" s="14" t="s">
        <v>432</v>
      </c>
      <c r="M38" s="14" t="s">
        <v>433</v>
      </c>
      <c r="N38" s="17" t="s">
        <v>434</v>
      </c>
      <c r="O38" s="13" t="s">
        <v>96</v>
      </c>
      <c r="P38" s="13" t="s">
        <v>96</v>
      </c>
      <c r="Q38" s="18"/>
      <c r="R38" s="18"/>
      <c r="S38" s="18"/>
      <c r="T38" s="18"/>
      <c r="U38" s="21"/>
      <c r="V38" s="11"/>
      <c r="W38" s="22"/>
      <c r="X38" s="22"/>
      <c r="Y38" s="22"/>
      <c r="Z38" s="22"/>
      <c r="AA38" s="22"/>
    </row>
    <row r="39" spans="1:27" ht="15.75" customHeight="1">
      <c r="A39" s="26" t="s">
        <v>101</v>
      </c>
      <c r="B39" s="11" t="s">
        <v>188</v>
      </c>
      <c r="C39" s="11" t="s">
        <v>411</v>
      </c>
      <c r="D39" s="11" t="s">
        <v>412</v>
      </c>
      <c r="E39" s="11" t="s">
        <v>435</v>
      </c>
      <c r="F39" s="13" t="s">
        <v>182</v>
      </c>
      <c r="G39" s="13" t="s">
        <v>195</v>
      </c>
      <c r="H39" s="13" t="s">
        <v>436</v>
      </c>
      <c r="I39" s="13" t="s">
        <v>46</v>
      </c>
      <c r="J39" s="13" t="s">
        <v>47</v>
      </c>
      <c r="K39" s="13"/>
      <c r="L39" s="14" t="s">
        <v>437</v>
      </c>
      <c r="M39" s="14" t="s">
        <v>438</v>
      </c>
      <c r="N39" s="13" t="s">
        <v>439</v>
      </c>
      <c r="O39" s="44" t="s">
        <v>403</v>
      </c>
      <c r="P39" s="44" t="s">
        <v>403</v>
      </c>
      <c r="Q39" s="18"/>
      <c r="R39" s="11" t="s">
        <v>98</v>
      </c>
      <c r="S39" s="11" t="s">
        <v>99</v>
      </c>
      <c r="T39" s="13" t="s">
        <v>95</v>
      </c>
      <c r="U39" s="23" t="s">
        <v>97</v>
      </c>
      <c r="V39" s="11"/>
      <c r="W39" s="22"/>
      <c r="X39" s="22"/>
      <c r="Y39" s="22"/>
      <c r="Z39" s="22"/>
      <c r="AA39" s="22"/>
    </row>
    <row r="40" spans="1:27" ht="15.75" customHeight="1">
      <c r="A40" s="26" t="s">
        <v>101</v>
      </c>
      <c r="B40" s="11" t="s">
        <v>42</v>
      </c>
      <c r="C40" s="11" t="s">
        <v>411</v>
      </c>
      <c r="D40" s="11" t="s">
        <v>412</v>
      </c>
      <c r="E40" s="11" t="s">
        <v>440</v>
      </c>
      <c r="F40" s="13" t="s">
        <v>182</v>
      </c>
      <c r="G40" s="13" t="s">
        <v>195</v>
      </c>
      <c r="H40" s="13" t="s">
        <v>441</v>
      </c>
      <c r="I40" s="13" t="s">
        <v>46</v>
      </c>
      <c r="J40" s="13" t="s">
        <v>47</v>
      </c>
      <c r="K40" s="13"/>
      <c r="L40" s="14" t="s">
        <v>442</v>
      </c>
      <c r="M40" s="14" t="s">
        <v>443</v>
      </c>
      <c r="N40" s="17" t="s">
        <v>409</v>
      </c>
      <c r="O40" s="13" t="s">
        <v>403</v>
      </c>
      <c r="P40" s="13" t="s">
        <v>403</v>
      </c>
      <c r="Q40" s="18"/>
      <c r="R40" s="18"/>
      <c r="S40" s="18"/>
      <c r="T40" s="18"/>
      <c r="U40" s="45" t="s">
        <v>4</v>
      </c>
      <c r="V40" s="11" t="s">
        <v>76</v>
      </c>
      <c r="W40" s="22"/>
      <c r="X40" s="22"/>
      <c r="Y40" s="22"/>
      <c r="Z40" s="22"/>
      <c r="AA40" s="22"/>
    </row>
    <row r="41" spans="1:27" ht="15.75" customHeight="1">
      <c r="A41" s="26" t="s">
        <v>101</v>
      </c>
      <c r="B41" s="11" t="s">
        <v>42</v>
      </c>
      <c r="C41" s="11" t="s">
        <v>411</v>
      </c>
      <c r="D41" s="11" t="s">
        <v>412</v>
      </c>
      <c r="E41" s="11" t="s">
        <v>444</v>
      </c>
      <c r="F41" s="13" t="s">
        <v>182</v>
      </c>
      <c r="G41" s="13" t="s">
        <v>195</v>
      </c>
      <c r="H41" s="13" t="s">
        <v>445</v>
      </c>
      <c r="I41" s="13" t="s">
        <v>46</v>
      </c>
      <c r="J41" s="13" t="s">
        <v>47</v>
      </c>
      <c r="K41" s="13"/>
      <c r="L41" s="14" t="s">
        <v>446</v>
      </c>
      <c r="M41" s="14" t="s">
        <v>447</v>
      </c>
      <c r="N41" s="17" t="s">
        <v>448</v>
      </c>
      <c r="O41" s="13" t="s">
        <v>403</v>
      </c>
      <c r="P41" s="13" t="s">
        <v>403</v>
      </c>
      <c r="Q41" s="18"/>
      <c r="R41" s="11" t="s">
        <v>449</v>
      </c>
      <c r="S41" s="11"/>
      <c r="T41" s="13" t="s">
        <v>101</v>
      </c>
      <c r="U41" s="45" t="s">
        <v>64</v>
      </c>
      <c r="V41" s="11" t="s">
        <v>76</v>
      </c>
      <c r="W41" s="22"/>
      <c r="X41" s="22"/>
      <c r="Y41" s="22"/>
      <c r="Z41" s="22"/>
      <c r="AA41" s="22"/>
    </row>
    <row r="42" spans="1:27" ht="15.75" customHeight="1">
      <c r="A42" s="26" t="s">
        <v>101</v>
      </c>
      <c r="B42" s="11" t="s">
        <v>188</v>
      </c>
      <c r="C42" s="11" t="s">
        <v>411</v>
      </c>
      <c r="D42" s="11" t="s">
        <v>412</v>
      </c>
      <c r="E42" s="11" t="s">
        <v>450</v>
      </c>
      <c r="F42" s="13" t="s">
        <v>182</v>
      </c>
      <c r="G42" s="13" t="s">
        <v>195</v>
      </c>
      <c r="H42" s="13" t="s">
        <v>445</v>
      </c>
      <c r="I42" s="13" t="s">
        <v>109</v>
      </c>
      <c r="J42" s="13" t="s">
        <v>47</v>
      </c>
      <c r="K42" s="13"/>
      <c r="L42" s="14" t="s">
        <v>451</v>
      </c>
      <c r="M42" s="14" t="s">
        <v>452</v>
      </c>
      <c r="N42" s="17" t="s">
        <v>448</v>
      </c>
      <c r="O42" s="13" t="s">
        <v>403</v>
      </c>
      <c r="P42" s="13" t="s">
        <v>403</v>
      </c>
      <c r="Q42" s="18"/>
      <c r="R42" s="11" t="s">
        <v>449</v>
      </c>
      <c r="S42" s="11"/>
      <c r="T42" s="13" t="s">
        <v>101</v>
      </c>
      <c r="U42" s="45" t="s">
        <v>64</v>
      </c>
      <c r="V42" s="11"/>
      <c r="W42" s="22"/>
      <c r="X42" s="22"/>
      <c r="Y42" s="22"/>
      <c r="Z42" s="22"/>
      <c r="AA42" s="22"/>
    </row>
    <row r="43" spans="1:27" ht="15.75" customHeight="1">
      <c r="A43" s="26" t="s">
        <v>101</v>
      </c>
      <c r="B43" s="11" t="s">
        <v>42</v>
      </c>
      <c r="C43" s="11" t="s">
        <v>411</v>
      </c>
      <c r="D43" s="11" t="s">
        <v>412</v>
      </c>
      <c r="E43" s="11" t="s">
        <v>453</v>
      </c>
      <c r="F43" s="13" t="s">
        <v>182</v>
      </c>
      <c r="G43" s="13" t="s">
        <v>195</v>
      </c>
      <c r="H43" s="13" t="s">
        <v>454</v>
      </c>
      <c r="I43" s="13" t="s">
        <v>46</v>
      </c>
      <c r="J43" s="13" t="s">
        <v>47</v>
      </c>
      <c r="K43" s="13"/>
      <c r="L43" s="14" t="s">
        <v>455</v>
      </c>
      <c r="M43" s="14" t="s">
        <v>456</v>
      </c>
      <c r="N43" s="17" t="s">
        <v>457</v>
      </c>
      <c r="O43" s="13" t="s">
        <v>96</v>
      </c>
      <c r="P43" s="13" t="s">
        <v>76</v>
      </c>
      <c r="Q43" s="18"/>
      <c r="R43" s="11" t="s">
        <v>449</v>
      </c>
      <c r="S43" s="11"/>
      <c r="T43" s="13" t="s">
        <v>101</v>
      </c>
      <c r="U43" s="45" t="s">
        <v>64</v>
      </c>
      <c r="V43" s="11" t="s">
        <v>76</v>
      </c>
      <c r="W43" s="22"/>
      <c r="X43" s="22"/>
      <c r="Y43" s="22"/>
      <c r="Z43" s="22"/>
      <c r="AA43" s="22"/>
    </row>
    <row r="44" spans="1:27" ht="15.75" customHeight="1">
      <c r="A44" s="26" t="s">
        <v>101</v>
      </c>
      <c r="B44" s="11" t="s">
        <v>104</v>
      </c>
      <c r="C44" s="11" t="s">
        <v>411</v>
      </c>
      <c r="D44" s="11" t="s">
        <v>412</v>
      </c>
      <c r="E44" s="11" t="s">
        <v>458</v>
      </c>
      <c r="F44" s="13" t="s">
        <v>182</v>
      </c>
      <c r="G44" s="13" t="s">
        <v>195</v>
      </c>
      <c r="H44" s="13" t="s">
        <v>459</v>
      </c>
      <c r="I44" s="13" t="s">
        <v>109</v>
      </c>
      <c r="J44" s="13" t="s">
        <v>47</v>
      </c>
      <c r="K44" s="13"/>
      <c r="L44" s="14" t="s">
        <v>460</v>
      </c>
      <c r="M44" s="14" t="s">
        <v>461</v>
      </c>
      <c r="N44" s="17" t="s">
        <v>457</v>
      </c>
      <c r="O44" s="13" t="s">
        <v>96</v>
      </c>
      <c r="P44" s="13" t="s">
        <v>76</v>
      </c>
      <c r="Q44" s="18"/>
      <c r="R44" s="11" t="s">
        <v>449</v>
      </c>
      <c r="S44" s="11"/>
      <c r="T44" s="13" t="s">
        <v>101</v>
      </c>
      <c r="U44" s="45"/>
      <c r="V44" s="11" t="s">
        <v>76</v>
      </c>
      <c r="W44" s="22"/>
      <c r="X44" s="22"/>
      <c r="Y44" s="22"/>
      <c r="Z44" s="22"/>
      <c r="AA44" s="22"/>
    </row>
    <row r="45" spans="1:27" ht="15.75" customHeight="1">
      <c r="A45" s="26" t="s">
        <v>101</v>
      </c>
      <c r="B45" s="11" t="s">
        <v>104</v>
      </c>
      <c r="C45" s="11" t="s">
        <v>411</v>
      </c>
      <c r="D45" s="11" t="s">
        <v>412</v>
      </c>
      <c r="E45" s="11" t="s">
        <v>462</v>
      </c>
      <c r="F45" s="13" t="s">
        <v>182</v>
      </c>
      <c r="G45" s="13" t="s">
        <v>195</v>
      </c>
      <c r="H45" s="13" t="s">
        <v>459</v>
      </c>
      <c r="I45" s="13" t="s">
        <v>46</v>
      </c>
      <c r="J45" s="13" t="s">
        <v>47</v>
      </c>
      <c r="K45" s="13"/>
      <c r="L45" s="14" t="s">
        <v>463</v>
      </c>
      <c r="M45" s="14" t="s">
        <v>464</v>
      </c>
      <c r="N45" s="13" t="s">
        <v>465</v>
      </c>
      <c r="O45" s="13" t="s">
        <v>96</v>
      </c>
      <c r="P45" s="13" t="s">
        <v>76</v>
      </c>
      <c r="Q45" s="18"/>
      <c r="R45" s="11" t="s">
        <v>449</v>
      </c>
      <c r="S45" s="11"/>
      <c r="T45" s="13" t="s">
        <v>101</v>
      </c>
      <c r="U45" s="45"/>
      <c r="V45" s="11" t="s">
        <v>76</v>
      </c>
      <c r="W45" s="22"/>
      <c r="X45" s="22"/>
      <c r="Y45" s="22"/>
      <c r="Z45" s="22"/>
      <c r="AA45" s="22"/>
    </row>
    <row r="46" spans="1:27" ht="15.75" customHeight="1">
      <c r="A46" s="26" t="s">
        <v>101</v>
      </c>
      <c r="B46" s="11" t="s">
        <v>188</v>
      </c>
      <c r="C46" s="11" t="s">
        <v>466</v>
      </c>
      <c r="D46" s="11" t="s">
        <v>467</v>
      </c>
      <c r="E46" s="11" t="s">
        <v>468</v>
      </c>
      <c r="F46" s="13" t="s">
        <v>182</v>
      </c>
      <c r="G46" s="13" t="s">
        <v>469</v>
      </c>
      <c r="H46" s="13" t="s">
        <v>469</v>
      </c>
      <c r="I46" s="13" t="s">
        <v>109</v>
      </c>
      <c r="J46" s="13" t="s">
        <v>47</v>
      </c>
      <c r="K46" s="13"/>
      <c r="L46" s="14" t="s">
        <v>470</v>
      </c>
      <c r="M46" s="14" t="s">
        <v>471</v>
      </c>
      <c r="N46" s="17" t="s">
        <v>472</v>
      </c>
      <c r="O46" s="46" t="s">
        <v>403</v>
      </c>
      <c r="P46" s="46" t="s">
        <v>403</v>
      </c>
      <c r="Q46" s="18"/>
      <c r="R46" s="11"/>
      <c r="S46" s="11"/>
      <c r="T46" s="13" t="s">
        <v>101</v>
      </c>
      <c r="U46" s="35" t="s">
        <v>154</v>
      </c>
      <c r="V46" s="11"/>
      <c r="W46" s="22"/>
      <c r="X46" s="22"/>
      <c r="Y46" s="22"/>
      <c r="Z46" s="22"/>
      <c r="AA46" s="22"/>
    </row>
    <row r="47" spans="1:27" ht="15.75" customHeight="1">
      <c r="A47" s="26" t="s">
        <v>101</v>
      </c>
      <c r="B47" s="11" t="s">
        <v>188</v>
      </c>
      <c r="C47" s="11" t="s">
        <v>466</v>
      </c>
      <c r="D47" s="11" t="s">
        <v>467</v>
      </c>
      <c r="E47" s="11" t="s">
        <v>473</v>
      </c>
      <c r="F47" s="13" t="s">
        <v>182</v>
      </c>
      <c r="G47" s="13" t="s">
        <v>469</v>
      </c>
      <c r="H47" s="13" t="s">
        <v>474</v>
      </c>
      <c r="I47" s="13" t="s">
        <v>109</v>
      </c>
      <c r="J47" s="13" t="s">
        <v>47</v>
      </c>
      <c r="K47" s="13"/>
      <c r="L47" s="14" t="s">
        <v>475</v>
      </c>
      <c r="M47" s="14" t="s">
        <v>476</v>
      </c>
      <c r="N47" s="17" t="s">
        <v>472</v>
      </c>
      <c r="O47" s="46" t="s">
        <v>403</v>
      </c>
      <c r="P47" s="46" t="s">
        <v>403</v>
      </c>
      <c r="Q47" s="18"/>
      <c r="R47" s="11"/>
      <c r="S47" s="11"/>
      <c r="T47" s="13" t="s">
        <v>101</v>
      </c>
      <c r="U47" s="35" t="s">
        <v>154</v>
      </c>
      <c r="V47" s="11"/>
      <c r="W47" s="22"/>
      <c r="X47" s="22"/>
      <c r="Y47" s="22"/>
      <c r="Z47" s="22"/>
      <c r="AA47" s="22"/>
    </row>
    <row r="48" spans="1:27" ht="15.75" customHeight="1">
      <c r="A48" s="26" t="s">
        <v>101</v>
      </c>
      <c r="B48" s="11" t="s">
        <v>188</v>
      </c>
      <c r="C48" s="11" t="s">
        <v>466</v>
      </c>
      <c r="D48" s="11" t="s">
        <v>467</v>
      </c>
      <c r="E48" s="11" t="s">
        <v>477</v>
      </c>
      <c r="F48" s="13" t="s">
        <v>182</v>
      </c>
      <c r="G48" s="13" t="s">
        <v>469</v>
      </c>
      <c r="H48" s="13" t="s">
        <v>478</v>
      </c>
      <c r="I48" s="13" t="s">
        <v>46</v>
      </c>
      <c r="J48" s="13" t="s">
        <v>47</v>
      </c>
      <c r="K48" s="13"/>
      <c r="L48" s="14" t="s">
        <v>479</v>
      </c>
      <c r="M48" s="14" t="s">
        <v>480</v>
      </c>
      <c r="N48" s="17" t="s">
        <v>472</v>
      </c>
      <c r="O48" s="46" t="s">
        <v>403</v>
      </c>
      <c r="P48" s="46" t="s">
        <v>403</v>
      </c>
      <c r="Q48" s="18"/>
      <c r="R48" s="11"/>
      <c r="S48" s="11"/>
      <c r="T48" s="13" t="s">
        <v>101</v>
      </c>
      <c r="U48" s="35" t="s">
        <v>154</v>
      </c>
      <c r="V48" s="11"/>
      <c r="W48" s="22"/>
      <c r="X48" s="22"/>
      <c r="Y48" s="22"/>
      <c r="Z48" s="22"/>
      <c r="AA48" s="22"/>
    </row>
    <row r="49" spans="1:27" ht="15.75" customHeight="1">
      <c r="A49" s="26" t="s">
        <v>101</v>
      </c>
      <c r="B49" s="11" t="s">
        <v>188</v>
      </c>
      <c r="C49" s="11" t="s">
        <v>466</v>
      </c>
      <c r="D49" s="11" t="s">
        <v>467</v>
      </c>
      <c r="E49" s="11" t="s">
        <v>481</v>
      </c>
      <c r="F49" s="13" t="s">
        <v>182</v>
      </c>
      <c r="G49" s="13" t="s">
        <v>469</v>
      </c>
      <c r="H49" s="13" t="s">
        <v>482</v>
      </c>
      <c r="I49" s="13" t="s">
        <v>46</v>
      </c>
      <c r="J49" s="13" t="s">
        <v>47</v>
      </c>
      <c r="K49" s="13"/>
      <c r="L49" s="14" t="s">
        <v>483</v>
      </c>
      <c r="M49" s="14" t="s">
        <v>484</v>
      </c>
      <c r="N49" s="13" t="s">
        <v>485</v>
      </c>
      <c r="O49" s="46" t="s">
        <v>403</v>
      </c>
      <c r="P49" s="46" t="s">
        <v>403</v>
      </c>
      <c r="Q49" s="18"/>
      <c r="R49" s="11"/>
      <c r="S49" s="11"/>
      <c r="T49" s="13" t="s">
        <v>101</v>
      </c>
      <c r="U49" s="35" t="s">
        <v>154</v>
      </c>
      <c r="V49" s="11"/>
      <c r="W49" s="22"/>
      <c r="X49" s="22"/>
      <c r="Y49" s="22"/>
      <c r="Z49" s="22"/>
      <c r="AA49" s="22"/>
    </row>
    <row r="50" spans="1:27" ht="15.75" customHeight="1">
      <c r="A50" s="26" t="s">
        <v>101</v>
      </c>
      <c r="B50" s="11" t="s">
        <v>42</v>
      </c>
      <c r="C50" s="11" t="s">
        <v>466</v>
      </c>
      <c r="D50" s="11" t="s">
        <v>467</v>
      </c>
      <c r="E50" s="11" t="s">
        <v>486</v>
      </c>
      <c r="F50" s="13" t="s">
        <v>182</v>
      </c>
      <c r="G50" s="13" t="s">
        <v>469</v>
      </c>
      <c r="H50" s="13" t="s">
        <v>487</v>
      </c>
      <c r="I50" s="13" t="s">
        <v>46</v>
      </c>
      <c r="J50" s="13" t="s">
        <v>47</v>
      </c>
      <c r="K50" s="13"/>
      <c r="L50" s="14" t="s">
        <v>488</v>
      </c>
      <c r="M50" s="14" t="s">
        <v>489</v>
      </c>
      <c r="N50" s="17" t="s">
        <v>490</v>
      </c>
      <c r="O50" s="13" t="s">
        <v>403</v>
      </c>
      <c r="P50" s="13" t="s">
        <v>403</v>
      </c>
      <c r="Q50" s="18"/>
      <c r="R50" s="11"/>
      <c r="S50" s="11"/>
      <c r="T50" s="13" t="s">
        <v>101</v>
      </c>
      <c r="U50" s="35" t="s">
        <v>154</v>
      </c>
      <c r="V50" s="11" t="s">
        <v>76</v>
      </c>
      <c r="W50" s="22"/>
      <c r="X50" s="22"/>
      <c r="Y50" s="22"/>
      <c r="Z50" s="22"/>
      <c r="AA50" s="22"/>
    </row>
    <row r="51" spans="1:27" ht="15.75" customHeight="1">
      <c r="A51" s="26" t="s">
        <v>101</v>
      </c>
      <c r="B51" s="11" t="s">
        <v>188</v>
      </c>
      <c r="C51" s="11" t="s">
        <v>466</v>
      </c>
      <c r="D51" s="11" t="s">
        <v>467</v>
      </c>
      <c r="E51" s="11" t="s">
        <v>491</v>
      </c>
      <c r="F51" s="13" t="s">
        <v>182</v>
      </c>
      <c r="G51" s="13" t="s">
        <v>469</v>
      </c>
      <c r="H51" s="13" t="s">
        <v>492</v>
      </c>
      <c r="I51" s="13" t="s">
        <v>109</v>
      </c>
      <c r="J51" s="13" t="s">
        <v>47</v>
      </c>
      <c r="K51" s="13"/>
      <c r="L51" s="14" t="s">
        <v>493</v>
      </c>
      <c r="M51" s="14" t="s">
        <v>494</v>
      </c>
      <c r="N51" s="17" t="s">
        <v>490</v>
      </c>
      <c r="O51" s="46" t="s">
        <v>320</v>
      </c>
      <c r="P51" s="46" t="s">
        <v>65</v>
      </c>
      <c r="Q51" s="18"/>
      <c r="R51" s="18"/>
      <c r="S51" s="18"/>
      <c r="T51" s="18"/>
      <c r="U51" s="21"/>
      <c r="V51" s="11"/>
      <c r="W51" s="22"/>
      <c r="X51" s="22"/>
      <c r="Y51" s="22"/>
      <c r="Z51" s="22"/>
      <c r="AA51" s="22"/>
    </row>
    <row r="52" spans="1:27" ht="15.75" customHeight="1">
      <c r="A52" s="26" t="s">
        <v>101</v>
      </c>
      <c r="B52" s="11" t="s">
        <v>188</v>
      </c>
      <c r="C52" s="11" t="s">
        <v>466</v>
      </c>
      <c r="D52" s="11" t="s">
        <v>467</v>
      </c>
      <c r="E52" s="11" t="s">
        <v>496</v>
      </c>
      <c r="F52" s="13" t="s">
        <v>182</v>
      </c>
      <c r="G52" s="13" t="s">
        <v>492</v>
      </c>
      <c r="H52" s="13" t="s">
        <v>474</v>
      </c>
      <c r="I52" s="13" t="s">
        <v>109</v>
      </c>
      <c r="J52" s="13" t="s">
        <v>47</v>
      </c>
      <c r="K52" s="13"/>
      <c r="L52" s="14" t="s">
        <v>497</v>
      </c>
      <c r="M52" s="14" t="s">
        <v>498</v>
      </c>
      <c r="N52" s="17" t="s">
        <v>490</v>
      </c>
      <c r="O52" s="46" t="s">
        <v>403</v>
      </c>
      <c r="P52" s="46" t="s">
        <v>403</v>
      </c>
      <c r="Q52" s="18"/>
      <c r="R52" s="18"/>
      <c r="S52" s="18"/>
      <c r="T52" s="18"/>
      <c r="U52" s="21" t="s">
        <v>410</v>
      </c>
      <c r="V52" s="11" t="s">
        <v>76</v>
      </c>
      <c r="W52" s="22"/>
      <c r="X52" s="22"/>
      <c r="Y52" s="22"/>
      <c r="Z52" s="22"/>
      <c r="AA52" s="22"/>
    </row>
    <row r="53" spans="1:27" ht="15.75" customHeight="1">
      <c r="A53" s="26" t="s">
        <v>101</v>
      </c>
      <c r="B53" s="11" t="s">
        <v>188</v>
      </c>
      <c r="C53" s="11" t="s">
        <v>466</v>
      </c>
      <c r="D53" s="11" t="s">
        <v>467</v>
      </c>
      <c r="E53" s="11" t="s">
        <v>509</v>
      </c>
      <c r="F53" s="13" t="s">
        <v>182</v>
      </c>
      <c r="G53" s="13" t="s">
        <v>510</v>
      </c>
      <c r="H53" s="13" t="s">
        <v>482</v>
      </c>
      <c r="I53" s="13" t="s">
        <v>46</v>
      </c>
      <c r="J53" s="13" t="s">
        <v>47</v>
      </c>
      <c r="K53" s="13"/>
      <c r="L53" s="14" t="s">
        <v>512</v>
      </c>
      <c r="M53" s="14" t="s">
        <v>513</v>
      </c>
      <c r="N53" s="17" t="s">
        <v>490</v>
      </c>
      <c r="O53" s="46" t="s">
        <v>320</v>
      </c>
      <c r="P53" s="46" t="s">
        <v>320</v>
      </c>
      <c r="Q53" s="18"/>
      <c r="R53" s="18"/>
      <c r="S53" s="18"/>
      <c r="T53" s="18"/>
      <c r="U53" s="21"/>
      <c r="V53" s="11"/>
      <c r="W53" s="22"/>
      <c r="X53" s="22"/>
      <c r="Y53" s="22"/>
      <c r="Z53" s="22"/>
      <c r="AA53" s="22"/>
    </row>
    <row r="54" spans="1:27" ht="15.75" customHeight="1">
      <c r="A54" s="26" t="s">
        <v>101</v>
      </c>
      <c r="B54" s="11" t="s">
        <v>188</v>
      </c>
      <c r="C54" s="11" t="s">
        <v>466</v>
      </c>
      <c r="D54" s="11" t="s">
        <v>467</v>
      </c>
      <c r="E54" s="11" t="s">
        <v>514</v>
      </c>
      <c r="F54" s="13" t="s">
        <v>182</v>
      </c>
      <c r="G54" s="13" t="s">
        <v>510</v>
      </c>
      <c r="H54" s="13" t="s">
        <v>478</v>
      </c>
      <c r="I54" s="13" t="s">
        <v>46</v>
      </c>
      <c r="J54" s="13" t="s">
        <v>47</v>
      </c>
      <c r="K54" s="13"/>
      <c r="L54" s="14" t="s">
        <v>515</v>
      </c>
      <c r="M54" s="14" t="s">
        <v>516</v>
      </c>
      <c r="N54" s="17" t="s">
        <v>490</v>
      </c>
      <c r="O54" s="46" t="s">
        <v>320</v>
      </c>
      <c r="P54" s="46" t="s">
        <v>320</v>
      </c>
      <c r="Q54" s="18"/>
      <c r="R54" s="18"/>
      <c r="S54" s="18"/>
      <c r="T54" s="18"/>
      <c r="U54" s="21"/>
      <c r="V54" s="11"/>
      <c r="W54" s="22"/>
      <c r="X54" s="22"/>
      <c r="Y54" s="22"/>
      <c r="Z54" s="22"/>
      <c r="AA54" s="22"/>
    </row>
    <row r="55" spans="1:27" ht="15.75" customHeight="1">
      <c r="A55" s="26" t="s">
        <v>101</v>
      </c>
      <c r="B55" s="11" t="s">
        <v>42</v>
      </c>
      <c r="C55" s="11" t="s">
        <v>466</v>
      </c>
      <c r="D55" s="11" t="s">
        <v>467</v>
      </c>
      <c r="E55" s="11" t="s">
        <v>517</v>
      </c>
      <c r="F55" s="13" t="s">
        <v>182</v>
      </c>
      <c r="G55" s="13" t="s">
        <v>510</v>
      </c>
      <c r="H55" s="13" t="s">
        <v>487</v>
      </c>
      <c r="I55" s="13" t="s">
        <v>46</v>
      </c>
      <c r="J55" s="13" t="s">
        <v>47</v>
      </c>
      <c r="K55" s="13"/>
      <c r="L55" s="14" t="s">
        <v>518</v>
      </c>
      <c r="M55" s="14" t="s">
        <v>519</v>
      </c>
      <c r="N55" s="17" t="s">
        <v>490</v>
      </c>
      <c r="O55" s="13" t="s">
        <v>403</v>
      </c>
      <c r="P55" s="13" t="s">
        <v>403</v>
      </c>
      <c r="Q55" s="18"/>
      <c r="R55" s="18"/>
      <c r="S55" s="18"/>
      <c r="T55" s="18"/>
      <c r="U55" s="21" t="s">
        <v>410</v>
      </c>
      <c r="V55" s="11" t="s">
        <v>76</v>
      </c>
      <c r="W55" s="22"/>
      <c r="X55" s="22"/>
      <c r="Y55" s="22"/>
      <c r="Z55" s="22"/>
      <c r="AA55" s="22"/>
    </row>
    <row r="56" spans="1:27" ht="15.75" customHeight="1">
      <c r="A56" s="26" t="s">
        <v>101</v>
      </c>
      <c r="B56" s="11" t="s">
        <v>188</v>
      </c>
      <c r="C56" s="11" t="s">
        <v>520</v>
      </c>
      <c r="D56" s="11" t="s">
        <v>521</v>
      </c>
      <c r="E56" s="11" t="s">
        <v>522</v>
      </c>
      <c r="F56" s="13" t="s">
        <v>182</v>
      </c>
      <c r="G56" s="13" t="s">
        <v>523</v>
      </c>
      <c r="H56" s="13" t="s">
        <v>108</v>
      </c>
      <c r="I56" s="13" t="s">
        <v>109</v>
      </c>
      <c r="J56" s="13" t="s">
        <v>47</v>
      </c>
      <c r="K56" s="13"/>
      <c r="L56" s="14" t="s">
        <v>524</v>
      </c>
      <c r="M56" s="28" t="s">
        <v>525</v>
      </c>
      <c r="N56" s="24" t="s">
        <v>526</v>
      </c>
      <c r="O56" s="56" t="s">
        <v>403</v>
      </c>
      <c r="P56" s="56" t="s">
        <v>403</v>
      </c>
      <c r="Q56" s="11"/>
      <c r="R56" s="11"/>
      <c r="S56" s="11"/>
      <c r="T56" s="13" t="s">
        <v>101</v>
      </c>
      <c r="U56" s="35" t="s">
        <v>154</v>
      </c>
      <c r="V56" s="11"/>
      <c r="W56" s="22"/>
      <c r="X56" s="22"/>
      <c r="Y56" s="22"/>
      <c r="Z56" s="22"/>
      <c r="AA56" s="22"/>
    </row>
    <row r="57" spans="1:27" ht="15.75" customHeight="1">
      <c r="A57" s="26" t="s">
        <v>101</v>
      </c>
      <c r="B57" s="11" t="s">
        <v>188</v>
      </c>
      <c r="C57" s="11" t="s">
        <v>527</v>
      </c>
      <c r="D57" s="11" t="s">
        <v>528</v>
      </c>
      <c r="E57" s="11" t="s">
        <v>529</v>
      </c>
      <c r="F57" s="13" t="s">
        <v>182</v>
      </c>
      <c r="G57" s="13" t="s">
        <v>523</v>
      </c>
      <c r="H57" s="13" t="s">
        <v>530</v>
      </c>
      <c r="I57" s="13" t="s">
        <v>109</v>
      </c>
      <c r="J57" s="13" t="s">
        <v>47</v>
      </c>
      <c r="K57" s="13"/>
      <c r="L57" s="14" t="s">
        <v>531</v>
      </c>
      <c r="M57" s="14" t="s">
        <v>532</v>
      </c>
      <c r="N57" s="13" t="s">
        <v>533</v>
      </c>
      <c r="O57" s="56" t="s">
        <v>403</v>
      </c>
      <c r="P57" s="56" t="s">
        <v>403</v>
      </c>
      <c r="Q57" s="11"/>
      <c r="R57" s="11"/>
      <c r="S57" s="11"/>
      <c r="T57" s="13" t="s">
        <v>101</v>
      </c>
      <c r="U57" s="35" t="s">
        <v>154</v>
      </c>
      <c r="V57" s="11"/>
      <c r="W57" s="22"/>
      <c r="X57" s="22"/>
      <c r="Y57" s="22"/>
      <c r="Z57" s="22"/>
      <c r="AA57" s="22"/>
    </row>
    <row r="58" spans="1:27" ht="15.75" customHeight="1">
      <c r="A58" s="26" t="s">
        <v>101</v>
      </c>
      <c r="B58" s="11" t="s">
        <v>188</v>
      </c>
      <c r="C58" s="11" t="s">
        <v>527</v>
      </c>
      <c r="D58" s="11" t="s">
        <v>528</v>
      </c>
      <c r="E58" s="11" t="s">
        <v>534</v>
      </c>
      <c r="F58" s="13" t="s">
        <v>182</v>
      </c>
      <c r="G58" s="13" t="s">
        <v>523</v>
      </c>
      <c r="H58" s="13" t="s">
        <v>535</v>
      </c>
      <c r="I58" s="13" t="s">
        <v>46</v>
      </c>
      <c r="J58" s="13" t="s">
        <v>47</v>
      </c>
      <c r="K58" s="13"/>
      <c r="L58" s="14" t="s">
        <v>536</v>
      </c>
      <c r="M58" s="14" t="s">
        <v>537</v>
      </c>
      <c r="N58" s="13" t="s">
        <v>538</v>
      </c>
      <c r="O58" s="56" t="s">
        <v>403</v>
      </c>
      <c r="P58" s="56" t="s">
        <v>403</v>
      </c>
      <c r="Q58" s="11"/>
      <c r="R58" s="11"/>
      <c r="S58" s="11"/>
      <c r="T58" s="13" t="s">
        <v>101</v>
      </c>
      <c r="U58" s="35" t="s">
        <v>154</v>
      </c>
      <c r="V58" s="11"/>
      <c r="W58" s="22"/>
      <c r="X58" s="22"/>
      <c r="Y58" s="22"/>
      <c r="Z58" s="22"/>
      <c r="AA58" s="22"/>
    </row>
    <row r="59" spans="1:27" ht="15.75" customHeight="1">
      <c r="A59" s="26" t="s">
        <v>101</v>
      </c>
      <c r="B59" s="11" t="s">
        <v>188</v>
      </c>
      <c r="C59" s="11" t="s">
        <v>527</v>
      </c>
      <c r="D59" s="11" t="s">
        <v>528</v>
      </c>
      <c r="E59" s="11" t="s">
        <v>539</v>
      </c>
      <c r="F59" s="13" t="s">
        <v>182</v>
      </c>
      <c r="G59" s="13" t="s">
        <v>523</v>
      </c>
      <c r="H59" s="13" t="s">
        <v>535</v>
      </c>
      <c r="I59" s="13" t="s">
        <v>46</v>
      </c>
      <c r="J59" s="13" t="s">
        <v>47</v>
      </c>
      <c r="K59" s="13"/>
      <c r="L59" s="14" t="s">
        <v>540</v>
      </c>
      <c r="M59" s="14" t="s">
        <v>541</v>
      </c>
      <c r="N59" s="13" t="s">
        <v>538</v>
      </c>
      <c r="O59" s="56" t="s">
        <v>403</v>
      </c>
      <c r="P59" s="56" t="s">
        <v>403</v>
      </c>
      <c r="Q59" s="11"/>
      <c r="R59" s="11"/>
      <c r="S59" s="11"/>
      <c r="T59" s="13" t="s">
        <v>101</v>
      </c>
      <c r="U59" s="35" t="s">
        <v>154</v>
      </c>
      <c r="V59" s="11"/>
      <c r="W59" s="22"/>
      <c r="X59" s="22"/>
      <c r="Y59" s="22"/>
      <c r="Z59" s="22"/>
      <c r="AA59" s="22"/>
    </row>
    <row r="60" spans="1:27" ht="15.75" customHeight="1">
      <c r="A60" s="26" t="s">
        <v>101</v>
      </c>
      <c r="B60" s="11" t="s">
        <v>188</v>
      </c>
      <c r="C60" s="11" t="s">
        <v>527</v>
      </c>
      <c r="D60" s="11" t="s">
        <v>528</v>
      </c>
      <c r="E60" s="11" t="s">
        <v>543</v>
      </c>
      <c r="F60" s="13" t="s">
        <v>182</v>
      </c>
      <c r="G60" s="13" t="s">
        <v>523</v>
      </c>
      <c r="H60" s="13" t="s">
        <v>535</v>
      </c>
      <c r="I60" s="13" t="s">
        <v>46</v>
      </c>
      <c r="J60" s="13" t="s">
        <v>47</v>
      </c>
      <c r="K60" s="13"/>
      <c r="L60" s="14" t="s">
        <v>544</v>
      </c>
      <c r="M60" s="14" t="s">
        <v>545</v>
      </c>
      <c r="N60" s="13" t="s">
        <v>538</v>
      </c>
      <c r="O60" s="56" t="s">
        <v>403</v>
      </c>
      <c r="P60" s="56" t="s">
        <v>403</v>
      </c>
      <c r="Q60" s="11"/>
      <c r="R60" s="11"/>
      <c r="S60" s="11"/>
      <c r="T60" s="13" t="s">
        <v>101</v>
      </c>
      <c r="U60" s="35" t="s">
        <v>154</v>
      </c>
      <c r="V60" s="11"/>
      <c r="W60" s="22"/>
      <c r="X60" s="22"/>
      <c r="Y60" s="22"/>
      <c r="Z60" s="22"/>
      <c r="AA60" s="22"/>
    </row>
    <row r="61" spans="1:27" ht="15.75" customHeight="1">
      <c r="A61" s="26" t="s">
        <v>101</v>
      </c>
      <c r="B61" s="11" t="s">
        <v>188</v>
      </c>
      <c r="C61" s="11" t="s">
        <v>527</v>
      </c>
      <c r="D61" s="11" t="s">
        <v>528</v>
      </c>
      <c r="E61" s="11" t="s">
        <v>546</v>
      </c>
      <c r="F61" s="13" t="s">
        <v>182</v>
      </c>
      <c r="G61" s="13" t="s">
        <v>523</v>
      </c>
      <c r="H61" s="13" t="s">
        <v>535</v>
      </c>
      <c r="I61" s="13" t="s">
        <v>46</v>
      </c>
      <c r="J61" s="13" t="s">
        <v>47</v>
      </c>
      <c r="K61" s="13"/>
      <c r="L61" s="14" t="s">
        <v>547</v>
      </c>
      <c r="M61" s="14" t="s">
        <v>548</v>
      </c>
      <c r="N61" s="13" t="s">
        <v>538</v>
      </c>
      <c r="O61" s="56" t="s">
        <v>403</v>
      </c>
      <c r="P61" s="56" t="s">
        <v>403</v>
      </c>
      <c r="Q61" s="11"/>
      <c r="R61" s="11"/>
      <c r="S61" s="11"/>
      <c r="T61" s="13" t="s">
        <v>101</v>
      </c>
      <c r="U61" s="35" t="s">
        <v>154</v>
      </c>
      <c r="V61" s="11"/>
      <c r="W61" s="22"/>
      <c r="X61" s="22"/>
      <c r="Y61" s="22"/>
      <c r="Z61" s="22"/>
      <c r="AA61" s="22"/>
    </row>
    <row r="62" spans="1:27" ht="15.75" customHeight="1">
      <c r="A62" s="26" t="s">
        <v>101</v>
      </c>
      <c r="B62" s="11" t="s">
        <v>42</v>
      </c>
      <c r="C62" s="11" t="s">
        <v>527</v>
      </c>
      <c r="D62" s="11" t="s">
        <v>528</v>
      </c>
      <c r="E62" s="11" t="s">
        <v>549</v>
      </c>
      <c r="F62" s="13" t="s">
        <v>182</v>
      </c>
      <c r="G62" s="13" t="s">
        <v>523</v>
      </c>
      <c r="H62" s="13" t="s">
        <v>550</v>
      </c>
      <c r="I62" s="13" t="s">
        <v>46</v>
      </c>
      <c r="J62" s="13" t="s">
        <v>47</v>
      </c>
      <c r="K62" s="13"/>
      <c r="L62" s="14" t="s">
        <v>551</v>
      </c>
      <c r="M62" s="14" t="s">
        <v>552</v>
      </c>
      <c r="N62" s="13" t="s">
        <v>538</v>
      </c>
      <c r="O62" s="11" t="s">
        <v>403</v>
      </c>
      <c r="P62" s="11" t="s">
        <v>403</v>
      </c>
      <c r="Q62" s="11"/>
      <c r="R62" s="11"/>
      <c r="S62" s="11"/>
      <c r="T62" s="13" t="s">
        <v>101</v>
      </c>
      <c r="U62" s="35" t="s">
        <v>154</v>
      </c>
      <c r="V62" s="11" t="s">
        <v>76</v>
      </c>
      <c r="W62" s="22"/>
      <c r="X62" s="22"/>
      <c r="Y62" s="22"/>
      <c r="Z62" s="22"/>
      <c r="AA62" s="22"/>
    </row>
    <row r="63" spans="1:27" ht="15.75" customHeight="1">
      <c r="A63" s="26" t="s">
        <v>101</v>
      </c>
      <c r="B63" s="11" t="s">
        <v>188</v>
      </c>
      <c r="C63" s="11" t="s">
        <v>527</v>
      </c>
      <c r="D63" s="11" t="s">
        <v>528</v>
      </c>
      <c r="E63" s="11" t="s">
        <v>553</v>
      </c>
      <c r="F63" s="13" t="s">
        <v>182</v>
      </c>
      <c r="G63" s="13" t="s">
        <v>523</v>
      </c>
      <c r="H63" s="13" t="s">
        <v>550</v>
      </c>
      <c r="I63" s="13" t="s">
        <v>46</v>
      </c>
      <c r="J63" s="13" t="s">
        <v>47</v>
      </c>
      <c r="K63" s="13"/>
      <c r="L63" s="14" t="s">
        <v>554</v>
      </c>
      <c r="M63" s="14" t="s">
        <v>555</v>
      </c>
      <c r="N63" s="13" t="s">
        <v>485</v>
      </c>
      <c r="O63" s="56" t="s">
        <v>403</v>
      </c>
      <c r="P63" s="56" t="s">
        <v>403</v>
      </c>
      <c r="Q63" s="11"/>
      <c r="R63" s="11"/>
      <c r="S63" s="11"/>
      <c r="T63" s="13" t="s">
        <v>101</v>
      </c>
      <c r="U63" s="35" t="s">
        <v>154</v>
      </c>
      <c r="V63" s="11"/>
      <c r="W63" s="22"/>
      <c r="X63" s="22"/>
      <c r="Y63" s="22"/>
      <c r="Z63" s="22"/>
      <c r="AA63" s="22"/>
    </row>
    <row r="64" spans="1:27" ht="15.75" customHeight="1">
      <c r="A64" s="26" t="s">
        <v>101</v>
      </c>
      <c r="B64" s="11" t="s">
        <v>188</v>
      </c>
      <c r="C64" s="11" t="s">
        <v>527</v>
      </c>
      <c r="D64" s="11" t="s">
        <v>528</v>
      </c>
      <c r="E64" s="11" t="s">
        <v>556</v>
      </c>
      <c r="F64" s="13" t="s">
        <v>182</v>
      </c>
      <c r="G64" s="13" t="s">
        <v>523</v>
      </c>
      <c r="H64" s="13" t="s">
        <v>550</v>
      </c>
      <c r="I64" s="13" t="s">
        <v>46</v>
      </c>
      <c r="J64" s="13" t="s">
        <v>47</v>
      </c>
      <c r="K64" s="13"/>
      <c r="L64" s="14" t="s">
        <v>557</v>
      </c>
      <c r="M64" s="14" t="s">
        <v>558</v>
      </c>
      <c r="N64" s="13" t="s">
        <v>485</v>
      </c>
      <c r="O64" s="56" t="s">
        <v>403</v>
      </c>
      <c r="P64" s="56" t="s">
        <v>403</v>
      </c>
      <c r="Q64" s="11"/>
      <c r="R64" s="11"/>
      <c r="S64" s="11"/>
      <c r="T64" s="13" t="s">
        <v>101</v>
      </c>
      <c r="U64" s="35" t="s">
        <v>154</v>
      </c>
      <c r="V64" s="11"/>
      <c r="W64" s="22"/>
      <c r="X64" s="22"/>
      <c r="Y64" s="22"/>
      <c r="Z64" s="22"/>
      <c r="AA64" s="22"/>
    </row>
    <row r="65" spans="1:27" ht="15.75" customHeight="1">
      <c r="A65" s="26" t="s">
        <v>101</v>
      </c>
      <c r="B65" s="11" t="s">
        <v>188</v>
      </c>
      <c r="C65" s="11" t="s">
        <v>527</v>
      </c>
      <c r="D65" s="11" t="s">
        <v>528</v>
      </c>
      <c r="E65" s="11" t="s">
        <v>559</v>
      </c>
      <c r="F65" s="13" t="s">
        <v>182</v>
      </c>
      <c r="G65" s="13" t="s">
        <v>523</v>
      </c>
      <c r="H65" s="13" t="s">
        <v>560</v>
      </c>
      <c r="I65" s="13" t="s">
        <v>46</v>
      </c>
      <c r="J65" s="13" t="s">
        <v>47</v>
      </c>
      <c r="K65" s="13"/>
      <c r="L65" s="14" t="s">
        <v>561</v>
      </c>
      <c r="M65" s="14" t="s">
        <v>562</v>
      </c>
      <c r="N65" s="17" t="s">
        <v>563</v>
      </c>
      <c r="O65" s="56" t="s">
        <v>403</v>
      </c>
      <c r="P65" s="56" t="s">
        <v>403</v>
      </c>
      <c r="Q65" s="11"/>
      <c r="R65" s="11"/>
      <c r="S65" s="11"/>
      <c r="T65" s="13" t="s">
        <v>101</v>
      </c>
      <c r="U65" s="35" t="s">
        <v>154</v>
      </c>
      <c r="V65" s="11"/>
      <c r="W65" s="22"/>
      <c r="X65" s="22"/>
      <c r="Y65" s="22"/>
      <c r="Z65" s="22"/>
      <c r="AA65" s="22"/>
    </row>
    <row r="66" spans="1:27" ht="15.75" customHeight="1">
      <c r="A66" s="26" t="s">
        <v>101</v>
      </c>
      <c r="B66" s="11" t="s">
        <v>188</v>
      </c>
      <c r="C66" s="11" t="s">
        <v>527</v>
      </c>
      <c r="D66" s="11" t="s">
        <v>528</v>
      </c>
      <c r="E66" s="11" t="s">
        <v>564</v>
      </c>
      <c r="F66" s="13" t="s">
        <v>182</v>
      </c>
      <c r="G66" s="13" t="s">
        <v>523</v>
      </c>
      <c r="H66" s="13" t="s">
        <v>565</v>
      </c>
      <c r="I66" s="13" t="s">
        <v>46</v>
      </c>
      <c r="J66" s="13" t="s">
        <v>47</v>
      </c>
      <c r="K66" s="13"/>
      <c r="L66" s="14" t="s">
        <v>566</v>
      </c>
      <c r="M66" s="14" t="s">
        <v>567</v>
      </c>
      <c r="N66" s="13" t="s">
        <v>568</v>
      </c>
      <c r="O66" s="56" t="s">
        <v>403</v>
      </c>
      <c r="P66" s="56" t="s">
        <v>403</v>
      </c>
      <c r="Q66" s="11"/>
      <c r="R66" s="11"/>
      <c r="S66" s="11"/>
      <c r="T66" s="13" t="s">
        <v>101</v>
      </c>
      <c r="U66" s="35" t="s">
        <v>154</v>
      </c>
      <c r="V66" s="11"/>
      <c r="W66" s="22"/>
      <c r="X66" s="22"/>
      <c r="Y66" s="22"/>
      <c r="Z66" s="22"/>
      <c r="AA66" s="22"/>
    </row>
    <row r="67" spans="1:27" ht="15.75" customHeight="1">
      <c r="A67" s="26" t="s">
        <v>101</v>
      </c>
      <c r="B67" s="11" t="s">
        <v>188</v>
      </c>
      <c r="C67" s="11" t="s">
        <v>527</v>
      </c>
      <c r="D67" s="11" t="s">
        <v>528</v>
      </c>
      <c r="E67" s="11" t="s">
        <v>569</v>
      </c>
      <c r="F67" s="13" t="s">
        <v>182</v>
      </c>
      <c r="G67" s="13" t="s">
        <v>523</v>
      </c>
      <c r="H67" s="13" t="s">
        <v>570</v>
      </c>
      <c r="I67" s="13" t="s">
        <v>46</v>
      </c>
      <c r="J67" s="13" t="s">
        <v>47</v>
      </c>
      <c r="K67" s="13"/>
      <c r="L67" s="14" t="s">
        <v>571</v>
      </c>
      <c r="M67" s="14" t="s">
        <v>572</v>
      </c>
      <c r="N67" s="13" t="s">
        <v>568</v>
      </c>
      <c r="O67" s="56" t="s">
        <v>403</v>
      </c>
      <c r="P67" s="56" t="s">
        <v>403</v>
      </c>
      <c r="Q67" s="11"/>
      <c r="R67" s="11"/>
      <c r="S67" s="11"/>
      <c r="T67" s="13" t="s">
        <v>101</v>
      </c>
      <c r="U67" s="35" t="s">
        <v>154</v>
      </c>
      <c r="V67" s="11"/>
      <c r="W67" s="22"/>
      <c r="X67" s="22"/>
      <c r="Y67" s="22"/>
      <c r="Z67" s="22"/>
      <c r="AA67" s="22"/>
    </row>
    <row r="68" spans="1:27" ht="15.75" customHeight="1">
      <c r="A68" s="26" t="s">
        <v>101</v>
      </c>
      <c r="B68" s="11" t="s">
        <v>42</v>
      </c>
      <c r="C68" s="11" t="s">
        <v>527</v>
      </c>
      <c r="D68" s="11" t="s">
        <v>528</v>
      </c>
      <c r="E68" s="11" t="s">
        <v>573</v>
      </c>
      <c r="F68" s="13" t="s">
        <v>182</v>
      </c>
      <c r="G68" s="13" t="s">
        <v>523</v>
      </c>
      <c r="H68" s="13" t="s">
        <v>565</v>
      </c>
      <c r="I68" s="13" t="s">
        <v>46</v>
      </c>
      <c r="J68" s="13" t="s">
        <v>47</v>
      </c>
      <c r="K68" s="13"/>
      <c r="L68" s="14" t="s">
        <v>574</v>
      </c>
      <c r="M68" s="14" t="s">
        <v>575</v>
      </c>
      <c r="N68" s="13" t="s">
        <v>576</v>
      </c>
      <c r="O68" s="11" t="s">
        <v>403</v>
      </c>
      <c r="P68" s="11" t="s">
        <v>403</v>
      </c>
      <c r="Q68" s="11"/>
      <c r="R68" s="11"/>
      <c r="S68" s="11"/>
      <c r="T68" s="13" t="s">
        <v>101</v>
      </c>
      <c r="U68" s="35" t="s">
        <v>154</v>
      </c>
      <c r="V68" s="11" t="s">
        <v>76</v>
      </c>
      <c r="W68" s="22"/>
      <c r="X68" s="22"/>
      <c r="Y68" s="22"/>
      <c r="Z68" s="22"/>
      <c r="AA68" s="22"/>
    </row>
    <row r="69" spans="1:27" ht="15.75" customHeight="1">
      <c r="A69" s="26" t="s">
        <v>101</v>
      </c>
      <c r="B69" s="11" t="s">
        <v>188</v>
      </c>
      <c r="C69" s="11" t="s">
        <v>527</v>
      </c>
      <c r="D69" s="11" t="s">
        <v>528</v>
      </c>
      <c r="E69" s="11" t="s">
        <v>577</v>
      </c>
      <c r="F69" s="13" t="s">
        <v>182</v>
      </c>
      <c r="G69" s="13" t="s">
        <v>523</v>
      </c>
      <c r="H69" s="13" t="s">
        <v>578</v>
      </c>
      <c r="I69" s="13" t="s">
        <v>46</v>
      </c>
      <c r="J69" s="13" t="s">
        <v>47</v>
      </c>
      <c r="K69" s="13"/>
      <c r="L69" s="14" t="s">
        <v>579</v>
      </c>
      <c r="M69" s="14" t="s">
        <v>580</v>
      </c>
      <c r="N69" s="17" t="s">
        <v>563</v>
      </c>
      <c r="O69" s="56" t="s">
        <v>403</v>
      </c>
      <c r="P69" s="56" t="s">
        <v>403</v>
      </c>
      <c r="Q69" s="11"/>
      <c r="R69" s="11"/>
      <c r="S69" s="11"/>
      <c r="T69" s="13" t="s">
        <v>101</v>
      </c>
      <c r="U69" s="35" t="s">
        <v>154</v>
      </c>
      <c r="V69" s="11"/>
      <c r="W69" s="22"/>
      <c r="X69" s="22"/>
      <c r="Y69" s="22"/>
      <c r="Z69" s="22"/>
      <c r="AA69" s="22"/>
    </row>
    <row r="70" spans="1:27" ht="15.75" customHeight="1">
      <c r="A70" s="26" t="s">
        <v>101</v>
      </c>
      <c r="B70" s="11" t="s">
        <v>42</v>
      </c>
      <c r="C70" s="11" t="s">
        <v>527</v>
      </c>
      <c r="D70" s="11" t="s">
        <v>528</v>
      </c>
      <c r="E70" s="11" t="s">
        <v>583</v>
      </c>
      <c r="F70" s="13" t="s">
        <v>182</v>
      </c>
      <c r="G70" s="13" t="s">
        <v>523</v>
      </c>
      <c r="H70" s="13" t="s">
        <v>584</v>
      </c>
      <c r="I70" s="13" t="s">
        <v>46</v>
      </c>
      <c r="J70" s="13" t="s">
        <v>47</v>
      </c>
      <c r="K70" s="13"/>
      <c r="L70" s="14" t="s">
        <v>585</v>
      </c>
      <c r="M70" s="14" t="s">
        <v>586</v>
      </c>
      <c r="N70" s="13" t="s">
        <v>538</v>
      </c>
      <c r="O70" s="11" t="s">
        <v>403</v>
      </c>
      <c r="P70" s="11" t="s">
        <v>403</v>
      </c>
      <c r="Q70" s="11"/>
      <c r="R70" s="11"/>
      <c r="S70" s="11"/>
      <c r="T70" s="13" t="s">
        <v>101</v>
      </c>
      <c r="U70" s="35" t="s">
        <v>154</v>
      </c>
      <c r="V70" s="11" t="s">
        <v>76</v>
      </c>
      <c r="W70" s="22"/>
      <c r="X70" s="22"/>
      <c r="Y70" s="22"/>
      <c r="Z70" s="22"/>
      <c r="AA70" s="22"/>
    </row>
    <row r="71" spans="1:27" ht="15.75" customHeight="1">
      <c r="A71" s="26" t="s">
        <v>101</v>
      </c>
      <c r="B71" s="11" t="s">
        <v>188</v>
      </c>
      <c r="C71" s="11" t="s">
        <v>520</v>
      </c>
      <c r="D71" s="11" t="s">
        <v>521</v>
      </c>
      <c r="E71" s="11" t="s">
        <v>587</v>
      </c>
      <c r="F71" s="13" t="s">
        <v>182</v>
      </c>
      <c r="G71" s="13" t="s">
        <v>588</v>
      </c>
      <c r="H71" s="13" t="s">
        <v>108</v>
      </c>
      <c r="I71" s="13" t="s">
        <v>109</v>
      </c>
      <c r="J71" s="13" t="s">
        <v>47</v>
      </c>
      <c r="K71" s="13"/>
      <c r="L71" s="14" t="s">
        <v>589</v>
      </c>
      <c r="M71" s="14" t="s">
        <v>590</v>
      </c>
      <c r="N71" s="13" t="s">
        <v>591</v>
      </c>
      <c r="O71" s="56" t="s">
        <v>403</v>
      </c>
      <c r="P71" s="56" t="s">
        <v>403</v>
      </c>
      <c r="Q71" s="11"/>
      <c r="R71" s="11"/>
      <c r="S71" s="11"/>
      <c r="T71" s="13" t="s">
        <v>101</v>
      </c>
      <c r="U71" s="35" t="s">
        <v>154</v>
      </c>
      <c r="V71" s="11"/>
      <c r="W71" s="22"/>
      <c r="X71" s="22"/>
      <c r="Y71" s="22"/>
      <c r="Z71" s="22"/>
      <c r="AA71" s="22"/>
    </row>
    <row r="72" spans="1:27" ht="15.75" customHeight="1">
      <c r="A72" s="26" t="s">
        <v>101</v>
      </c>
      <c r="B72" s="11" t="s">
        <v>188</v>
      </c>
      <c r="C72" s="11" t="s">
        <v>527</v>
      </c>
      <c r="D72" s="11" t="s">
        <v>528</v>
      </c>
      <c r="E72" s="11" t="s">
        <v>592</v>
      </c>
      <c r="F72" s="13" t="s">
        <v>182</v>
      </c>
      <c r="G72" s="13" t="s">
        <v>588</v>
      </c>
      <c r="H72" s="13" t="s">
        <v>593</v>
      </c>
      <c r="I72" s="13" t="s">
        <v>46</v>
      </c>
      <c r="J72" s="13" t="s">
        <v>47</v>
      </c>
      <c r="K72" s="13"/>
      <c r="L72" s="14" t="s">
        <v>594</v>
      </c>
      <c r="M72" s="14" t="s">
        <v>595</v>
      </c>
      <c r="N72" s="13" t="s">
        <v>538</v>
      </c>
      <c r="O72" s="56" t="s">
        <v>403</v>
      </c>
      <c r="P72" s="56" t="s">
        <v>403</v>
      </c>
      <c r="Q72" s="11"/>
      <c r="R72" s="11"/>
      <c r="S72" s="11"/>
      <c r="T72" s="13" t="s">
        <v>101</v>
      </c>
      <c r="U72" s="35" t="s">
        <v>154</v>
      </c>
      <c r="V72" s="11"/>
      <c r="W72" s="22"/>
      <c r="X72" s="22"/>
      <c r="Y72" s="22"/>
      <c r="Z72" s="22"/>
      <c r="AA72" s="22"/>
    </row>
    <row r="73" spans="1:27" ht="15.75" customHeight="1">
      <c r="A73" s="26" t="s">
        <v>101</v>
      </c>
      <c r="B73" s="11" t="s">
        <v>188</v>
      </c>
      <c r="C73" s="11" t="s">
        <v>527</v>
      </c>
      <c r="D73" s="11" t="s">
        <v>528</v>
      </c>
      <c r="E73" s="11" t="s">
        <v>596</v>
      </c>
      <c r="F73" s="13" t="s">
        <v>182</v>
      </c>
      <c r="G73" s="13" t="s">
        <v>588</v>
      </c>
      <c r="H73" s="13" t="s">
        <v>597</v>
      </c>
      <c r="I73" s="13" t="s">
        <v>46</v>
      </c>
      <c r="J73" s="13" t="s">
        <v>47</v>
      </c>
      <c r="K73" s="13"/>
      <c r="L73" s="14" t="s">
        <v>598</v>
      </c>
      <c r="M73" s="14" t="s">
        <v>599</v>
      </c>
      <c r="N73" s="13" t="s">
        <v>538</v>
      </c>
      <c r="O73" s="56" t="s">
        <v>403</v>
      </c>
      <c r="P73" s="56" t="s">
        <v>403</v>
      </c>
      <c r="Q73" s="11"/>
      <c r="R73" s="11"/>
      <c r="S73" s="11"/>
      <c r="T73" s="13" t="s">
        <v>101</v>
      </c>
      <c r="U73" s="35" t="s">
        <v>154</v>
      </c>
      <c r="V73" s="11"/>
      <c r="W73" s="22"/>
      <c r="X73" s="22"/>
      <c r="Y73" s="22"/>
      <c r="Z73" s="22"/>
      <c r="AA73" s="22"/>
    </row>
    <row r="74" spans="1:27" ht="15.75" customHeight="1">
      <c r="A74" s="26" t="s">
        <v>101</v>
      </c>
      <c r="B74" s="11" t="s">
        <v>104</v>
      </c>
      <c r="C74" s="11" t="s">
        <v>527</v>
      </c>
      <c r="D74" s="11" t="s">
        <v>528</v>
      </c>
      <c r="E74" s="11" t="s">
        <v>600</v>
      </c>
      <c r="F74" s="13" t="s">
        <v>182</v>
      </c>
      <c r="G74" s="13" t="s">
        <v>588</v>
      </c>
      <c r="H74" s="13" t="s">
        <v>601</v>
      </c>
      <c r="I74" s="13" t="s">
        <v>46</v>
      </c>
      <c r="J74" s="13" t="s">
        <v>47</v>
      </c>
      <c r="K74" s="13"/>
      <c r="L74" s="14" t="s">
        <v>602</v>
      </c>
      <c r="M74" s="14" t="s">
        <v>603</v>
      </c>
      <c r="N74" s="13" t="s">
        <v>538</v>
      </c>
      <c r="O74" s="11" t="s">
        <v>65</v>
      </c>
      <c r="P74" s="11" t="s">
        <v>65</v>
      </c>
      <c r="Q74" s="11"/>
      <c r="R74" s="11"/>
      <c r="S74" s="11"/>
      <c r="T74" s="13" t="s">
        <v>101</v>
      </c>
      <c r="U74" s="35" t="s">
        <v>604</v>
      </c>
      <c r="V74" s="11" t="s">
        <v>76</v>
      </c>
      <c r="W74" s="22"/>
      <c r="X74" s="22"/>
      <c r="Y74" s="22"/>
      <c r="Z74" s="22"/>
      <c r="AA74" s="22"/>
    </row>
    <row r="75" spans="1:27" ht="15.75" customHeight="1">
      <c r="A75" s="26" t="s">
        <v>101</v>
      </c>
      <c r="B75" s="11" t="s">
        <v>104</v>
      </c>
      <c r="C75" s="11" t="s">
        <v>520</v>
      </c>
      <c r="D75" s="11" t="s">
        <v>521</v>
      </c>
      <c r="E75" s="11" t="s">
        <v>605</v>
      </c>
      <c r="F75" s="13" t="s">
        <v>182</v>
      </c>
      <c r="G75" s="13" t="s">
        <v>588</v>
      </c>
      <c r="H75" s="13" t="s">
        <v>601</v>
      </c>
      <c r="I75" s="13" t="s">
        <v>46</v>
      </c>
      <c r="J75" s="13" t="s">
        <v>47</v>
      </c>
      <c r="K75" s="13"/>
      <c r="L75" s="14" t="s">
        <v>606</v>
      </c>
      <c r="M75" s="14" t="s">
        <v>607</v>
      </c>
      <c r="N75" s="13" t="s">
        <v>538</v>
      </c>
      <c r="O75" s="11" t="s">
        <v>65</v>
      </c>
      <c r="P75" s="11" t="s">
        <v>65</v>
      </c>
      <c r="Q75" s="11"/>
      <c r="R75" s="11"/>
      <c r="S75" s="11"/>
      <c r="T75" s="13" t="s">
        <v>101</v>
      </c>
      <c r="U75" s="35" t="s">
        <v>604</v>
      </c>
      <c r="V75" s="11" t="s">
        <v>76</v>
      </c>
      <c r="W75" s="22"/>
      <c r="X75" s="22"/>
      <c r="Y75" s="22"/>
      <c r="Z75" s="22"/>
      <c r="AA75" s="22"/>
    </row>
    <row r="76" spans="1:27" ht="15.75" customHeight="1">
      <c r="A76" s="26" t="s">
        <v>101</v>
      </c>
      <c r="B76" s="11" t="s">
        <v>188</v>
      </c>
      <c r="C76" s="11" t="s">
        <v>527</v>
      </c>
      <c r="D76" s="11" t="s">
        <v>528</v>
      </c>
      <c r="E76" s="11" t="s">
        <v>608</v>
      </c>
      <c r="F76" s="13" t="s">
        <v>182</v>
      </c>
      <c r="G76" s="13" t="s">
        <v>588</v>
      </c>
      <c r="H76" s="13" t="s">
        <v>609</v>
      </c>
      <c r="I76" s="13" t="s">
        <v>46</v>
      </c>
      <c r="J76" s="13" t="s">
        <v>47</v>
      </c>
      <c r="K76" s="13"/>
      <c r="L76" s="14" t="s">
        <v>610</v>
      </c>
      <c r="M76" s="14" t="s">
        <v>611</v>
      </c>
      <c r="N76" s="13" t="s">
        <v>538</v>
      </c>
      <c r="O76" s="56" t="s">
        <v>403</v>
      </c>
      <c r="P76" s="56" t="s">
        <v>403</v>
      </c>
      <c r="Q76" s="11"/>
      <c r="R76" s="11"/>
      <c r="S76" s="11"/>
      <c r="T76" s="13" t="s">
        <v>101</v>
      </c>
      <c r="U76" s="35" t="s">
        <v>154</v>
      </c>
      <c r="V76" s="11"/>
      <c r="W76" s="22"/>
      <c r="X76" s="22"/>
      <c r="Y76" s="22"/>
      <c r="Z76" s="22"/>
      <c r="AA76" s="22"/>
    </row>
    <row r="77" spans="1:27" ht="15.75" customHeight="1">
      <c r="A77" s="26" t="s">
        <v>101</v>
      </c>
      <c r="B77" s="11" t="s">
        <v>42</v>
      </c>
      <c r="C77" s="11" t="s">
        <v>527</v>
      </c>
      <c r="D77" s="11" t="s">
        <v>528</v>
      </c>
      <c r="E77" s="11" t="s">
        <v>612</v>
      </c>
      <c r="F77" s="13" t="s">
        <v>182</v>
      </c>
      <c r="G77" s="13" t="s">
        <v>588</v>
      </c>
      <c r="H77" s="13" t="s">
        <v>613</v>
      </c>
      <c r="I77" s="13" t="s">
        <v>46</v>
      </c>
      <c r="J77" s="13" t="s">
        <v>47</v>
      </c>
      <c r="K77" s="13"/>
      <c r="L77" s="14" t="s">
        <v>614</v>
      </c>
      <c r="M77" s="14" t="s">
        <v>615</v>
      </c>
      <c r="N77" s="13" t="s">
        <v>538</v>
      </c>
      <c r="O77" s="11" t="s">
        <v>403</v>
      </c>
      <c r="P77" s="11" t="s">
        <v>403</v>
      </c>
      <c r="Q77" s="11"/>
      <c r="R77" s="11"/>
      <c r="S77" s="11"/>
      <c r="T77" s="13" t="s">
        <v>101</v>
      </c>
      <c r="U77" s="35" t="s">
        <v>154</v>
      </c>
      <c r="V77" s="11" t="s">
        <v>76</v>
      </c>
      <c r="W77" s="22"/>
      <c r="X77" s="22"/>
      <c r="Y77" s="22"/>
      <c r="Z77" s="22"/>
      <c r="AA77" s="22"/>
    </row>
    <row r="78" spans="1:27" ht="15.75" customHeight="1">
      <c r="A78" s="26" t="s">
        <v>101</v>
      </c>
      <c r="B78" s="71" t="s">
        <v>188</v>
      </c>
      <c r="C78" s="71" t="s">
        <v>616</v>
      </c>
      <c r="D78" s="71" t="s">
        <v>617</v>
      </c>
      <c r="E78" s="11" t="s">
        <v>618</v>
      </c>
      <c r="F78" s="40" t="s">
        <v>182</v>
      </c>
      <c r="G78" s="40" t="s">
        <v>619</v>
      </c>
      <c r="H78" s="40" t="s">
        <v>108</v>
      </c>
      <c r="I78" s="40" t="s">
        <v>109</v>
      </c>
      <c r="J78" s="40" t="s">
        <v>47</v>
      </c>
      <c r="K78" s="40"/>
      <c r="L78" s="73" t="s">
        <v>620</v>
      </c>
      <c r="M78" s="74" t="s">
        <v>621</v>
      </c>
      <c r="N78" s="75" t="s">
        <v>622</v>
      </c>
      <c r="O78" s="56" t="s">
        <v>403</v>
      </c>
      <c r="P78" s="56" t="s">
        <v>403</v>
      </c>
      <c r="Q78" s="71"/>
      <c r="R78" s="71"/>
      <c r="S78" s="71"/>
      <c r="T78" s="13" t="s">
        <v>101</v>
      </c>
      <c r="U78" s="35" t="s">
        <v>154</v>
      </c>
      <c r="V78" s="71"/>
      <c r="W78" s="76"/>
      <c r="X78" s="76"/>
      <c r="Y78" s="76"/>
      <c r="Z78" s="76"/>
      <c r="AA78" s="76"/>
    </row>
    <row r="79" spans="1:27" ht="15.75" customHeight="1">
      <c r="A79" s="26" t="s">
        <v>101</v>
      </c>
      <c r="B79" s="71" t="s">
        <v>188</v>
      </c>
      <c r="C79" s="71" t="s">
        <v>616</v>
      </c>
      <c r="D79" s="71" t="s">
        <v>617</v>
      </c>
      <c r="E79" s="11" t="s">
        <v>623</v>
      </c>
      <c r="F79" s="13" t="s">
        <v>182</v>
      </c>
      <c r="G79" s="13" t="s">
        <v>619</v>
      </c>
      <c r="H79" s="13" t="s">
        <v>108</v>
      </c>
      <c r="I79" s="13" t="s">
        <v>109</v>
      </c>
      <c r="J79" s="13" t="s">
        <v>47</v>
      </c>
      <c r="K79" s="13"/>
      <c r="L79" s="14" t="s">
        <v>624</v>
      </c>
      <c r="M79" s="14" t="s">
        <v>625</v>
      </c>
      <c r="N79" s="75" t="s">
        <v>622</v>
      </c>
      <c r="O79" s="56" t="s">
        <v>403</v>
      </c>
      <c r="P79" s="56" t="s">
        <v>403</v>
      </c>
      <c r="Q79" s="11"/>
      <c r="R79" s="11"/>
      <c r="S79" s="11"/>
      <c r="T79" s="13" t="s">
        <v>101</v>
      </c>
      <c r="U79" s="35" t="s">
        <v>154</v>
      </c>
      <c r="V79" s="11"/>
      <c r="W79" s="22"/>
      <c r="X79" s="22"/>
      <c r="Y79" s="22"/>
      <c r="Z79" s="22"/>
      <c r="AA79" s="22"/>
    </row>
    <row r="80" spans="1:27" ht="15.75" customHeight="1">
      <c r="A80" s="26" t="s">
        <v>101</v>
      </c>
      <c r="B80" s="71" t="s">
        <v>188</v>
      </c>
      <c r="C80" s="71" t="s">
        <v>616</v>
      </c>
      <c r="D80" s="71" t="s">
        <v>617</v>
      </c>
      <c r="E80" s="11" t="s">
        <v>626</v>
      </c>
      <c r="F80" s="13" t="s">
        <v>182</v>
      </c>
      <c r="G80" s="13" t="s">
        <v>619</v>
      </c>
      <c r="H80" s="13" t="s">
        <v>627</v>
      </c>
      <c r="I80" s="13" t="s">
        <v>46</v>
      </c>
      <c r="J80" s="13" t="s">
        <v>47</v>
      </c>
      <c r="K80" s="13"/>
      <c r="L80" s="14" t="s">
        <v>628</v>
      </c>
      <c r="M80" s="14" t="s">
        <v>629</v>
      </c>
      <c r="N80" s="13" t="s">
        <v>538</v>
      </c>
      <c r="O80" s="11" t="s">
        <v>403</v>
      </c>
      <c r="P80" s="11" t="s">
        <v>403</v>
      </c>
      <c r="Q80" s="11"/>
      <c r="R80" s="11"/>
      <c r="S80" s="11"/>
      <c r="T80" s="13" t="s">
        <v>101</v>
      </c>
      <c r="U80" s="35" t="s">
        <v>154</v>
      </c>
      <c r="V80" s="11" t="s">
        <v>76</v>
      </c>
      <c r="W80" s="22"/>
      <c r="X80" s="22"/>
      <c r="Y80" s="22"/>
      <c r="Z80" s="22"/>
      <c r="AA80" s="22"/>
    </row>
    <row r="81" spans="1:27" ht="15.75" customHeight="1">
      <c r="A81" s="26" t="s">
        <v>101</v>
      </c>
      <c r="B81" s="71" t="s">
        <v>188</v>
      </c>
      <c r="C81" s="71" t="s">
        <v>616</v>
      </c>
      <c r="D81" s="71" t="s">
        <v>617</v>
      </c>
      <c r="E81" s="11" t="s">
        <v>630</v>
      </c>
      <c r="F81" s="13" t="s">
        <v>182</v>
      </c>
      <c r="G81" s="13" t="s">
        <v>619</v>
      </c>
      <c r="H81" s="13" t="s">
        <v>631</v>
      </c>
      <c r="I81" s="13" t="s">
        <v>46</v>
      </c>
      <c r="J81" s="13" t="s">
        <v>47</v>
      </c>
      <c r="K81" s="13"/>
      <c r="L81" s="14" t="s">
        <v>632</v>
      </c>
      <c r="M81" s="14" t="s">
        <v>633</v>
      </c>
      <c r="N81" s="13" t="s">
        <v>538</v>
      </c>
      <c r="O81" s="11" t="s">
        <v>403</v>
      </c>
      <c r="P81" s="11" t="s">
        <v>403</v>
      </c>
      <c r="Q81" s="11"/>
      <c r="R81" s="11"/>
      <c r="S81" s="11"/>
      <c r="T81" s="13" t="s">
        <v>101</v>
      </c>
      <c r="U81" s="35" t="s">
        <v>154</v>
      </c>
      <c r="V81" s="11" t="s">
        <v>76</v>
      </c>
      <c r="W81" s="22"/>
      <c r="X81" s="22"/>
      <c r="Y81" s="22"/>
      <c r="Z81" s="22"/>
      <c r="AA81" s="22"/>
    </row>
    <row r="82" spans="1:27" ht="15.75" customHeight="1">
      <c r="A82" s="26" t="s">
        <v>101</v>
      </c>
      <c r="B82" s="71" t="s">
        <v>188</v>
      </c>
      <c r="C82" s="71" t="s">
        <v>616</v>
      </c>
      <c r="D82" s="71" t="s">
        <v>617</v>
      </c>
      <c r="E82" s="11" t="s">
        <v>634</v>
      </c>
      <c r="F82" s="13" t="s">
        <v>182</v>
      </c>
      <c r="G82" s="13" t="s">
        <v>619</v>
      </c>
      <c r="H82" s="13" t="s">
        <v>631</v>
      </c>
      <c r="I82" s="13" t="s">
        <v>46</v>
      </c>
      <c r="J82" s="13" t="s">
        <v>47</v>
      </c>
      <c r="K82" s="13"/>
      <c r="L82" s="14" t="s">
        <v>635</v>
      </c>
      <c r="M82" s="14" t="s">
        <v>636</v>
      </c>
      <c r="N82" s="13" t="s">
        <v>538</v>
      </c>
      <c r="O82" s="11" t="s">
        <v>403</v>
      </c>
      <c r="P82" s="11" t="s">
        <v>403</v>
      </c>
      <c r="Q82" s="11"/>
      <c r="R82" s="11"/>
      <c r="S82" s="11"/>
      <c r="T82" s="13" t="s">
        <v>101</v>
      </c>
      <c r="U82" s="35" t="s">
        <v>154</v>
      </c>
      <c r="V82" s="11" t="s">
        <v>76</v>
      </c>
      <c r="W82" s="22"/>
      <c r="X82" s="22"/>
      <c r="Y82" s="22"/>
      <c r="Z82" s="22"/>
      <c r="AA82" s="22"/>
    </row>
    <row r="83" spans="1:27" ht="15.75" customHeight="1">
      <c r="A83" s="26" t="s">
        <v>101</v>
      </c>
      <c r="B83" s="71" t="s">
        <v>188</v>
      </c>
      <c r="C83" s="71" t="s">
        <v>616</v>
      </c>
      <c r="D83" s="71" t="s">
        <v>617</v>
      </c>
      <c r="E83" s="11" t="s">
        <v>637</v>
      </c>
      <c r="F83" s="13" t="s">
        <v>182</v>
      </c>
      <c r="G83" s="13" t="s">
        <v>619</v>
      </c>
      <c r="H83" s="13" t="s">
        <v>530</v>
      </c>
      <c r="I83" s="13" t="s">
        <v>46</v>
      </c>
      <c r="J83" s="13" t="s">
        <v>47</v>
      </c>
      <c r="K83" s="13"/>
      <c r="L83" s="14" t="s">
        <v>638</v>
      </c>
      <c r="M83" s="14" t="s">
        <v>639</v>
      </c>
      <c r="N83" s="13" t="s">
        <v>538</v>
      </c>
      <c r="O83" s="56" t="s">
        <v>403</v>
      </c>
      <c r="P83" s="56" t="s">
        <v>403</v>
      </c>
      <c r="Q83" s="11"/>
      <c r="R83" s="11"/>
      <c r="S83" s="11"/>
      <c r="T83" s="13" t="s">
        <v>101</v>
      </c>
      <c r="U83" s="35" t="s">
        <v>154</v>
      </c>
      <c r="V83" s="11"/>
      <c r="W83" s="22"/>
      <c r="X83" s="22"/>
      <c r="Y83" s="22"/>
      <c r="Z83" s="22"/>
      <c r="AA83" s="22"/>
    </row>
    <row r="84" spans="1:27" ht="15.75" customHeight="1">
      <c r="A84" s="26" t="s">
        <v>101</v>
      </c>
      <c r="B84" s="11" t="s">
        <v>188</v>
      </c>
      <c r="C84" s="11" t="s">
        <v>520</v>
      </c>
      <c r="D84" s="11" t="s">
        <v>521</v>
      </c>
      <c r="E84" s="11" t="s">
        <v>640</v>
      </c>
      <c r="F84" s="13" t="s">
        <v>182</v>
      </c>
      <c r="G84" s="13" t="s">
        <v>642</v>
      </c>
      <c r="H84" s="13" t="s">
        <v>643</v>
      </c>
      <c r="I84" s="13" t="s">
        <v>109</v>
      </c>
      <c r="J84" s="13" t="s">
        <v>47</v>
      </c>
      <c r="K84" s="13"/>
      <c r="L84" s="14" t="s">
        <v>644</v>
      </c>
      <c r="M84" s="14" t="s">
        <v>645</v>
      </c>
      <c r="N84" s="13" t="s">
        <v>646</v>
      </c>
      <c r="O84" s="56" t="s">
        <v>403</v>
      </c>
      <c r="P84" s="56" t="s">
        <v>403</v>
      </c>
      <c r="Q84" s="11"/>
      <c r="R84" s="11"/>
      <c r="S84" s="11"/>
      <c r="T84" s="13" t="s">
        <v>101</v>
      </c>
      <c r="U84" s="35" t="s">
        <v>154</v>
      </c>
      <c r="V84" s="11"/>
      <c r="W84" s="22"/>
      <c r="X84" s="22"/>
      <c r="Y84" s="22"/>
      <c r="Z84" s="22"/>
      <c r="AA84" s="22"/>
    </row>
    <row r="85" spans="1:27" ht="15.75" customHeight="1">
      <c r="A85" s="26" t="s">
        <v>101</v>
      </c>
      <c r="B85" s="11" t="s">
        <v>42</v>
      </c>
      <c r="C85" s="11" t="s">
        <v>527</v>
      </c>
      <c r="D85" s="11" t="s">
        <v>528</v>
      </c>
      <c r="E85" s="11" t="s">
        <v>647</v>
      </c>
      <c r="F85" s="13" t="s">
        <v>182</v>
      </c>
      <c r="G85" s="13" t="s">
        <v>642</v>
      </c>
      <c r="H85" s="13" t="s">
        <v>649</v>
      </c>
      <c r="I85" s="13" t="s">
        <v>46</v>
      </c>
      <c r="J85" s="13" t="s">
        <v>47</v>
      </c>
      <c r="K85" s="13"/>
      <c r="L85" s="14" t="s">
        <v>650</v>
      </c>
      <c r="M85" s="14" t="s">
        <v>651</v>
      </c>
      <c r="N85" s="17" t="s">
        <v>652</v>
      </c>
      <c r="O85" s="11" t="s">
        <v>403</v>
      </c>
      <c r="P85" s="11" t="s">
        <v>403</v>
      </c>
      <c r="Q85" s="11"/>
      <c r="R85" s="11"/>
      <c r="S85" s="11"/>
      <c r="T85" s="13" t="s">
        <v>101</v>
      </c>
      <c r="U85" s="35" t="s">
        <v>154</v>
      </c>
      <c r="V85" s="11" t="s">
        <v>76</v>
      </c>
      <c r="W85" s="22"/>
      <c r="X85" s="22"/>
      <c r="Y85" s="22"/>
      <c r="Z85" s="22"/>
      <c r="AA85" s="22"/>
    </row>
    <row r="86" spans="1:27" ht="15.75" customHeight="1">
      <c r="A86" s="26" t="s">
        <v>101</v>
      </c>
      <c r="B86" s="11" t="s">
        <v>42</v>
      </c>
      <c r="C86" s="11" t="s">
        <v>520</v>
      </c>
      <c r="D86" s="11" t="s">
        <v>521</v>
      </c>
      <c r="E86" s="11" t="s">
        <v>662</v>
      </c>
      <c r="F86" s="13" t="s">
        <v>182</v>
      </c>
      <c r="G86" s="13" t="s">
        <v>642</v>
      </c>
      <c r="H86" s="13" t="s">
        <v>665</v>
      </c>
      <c r="I86" s="13" t="s">
        <v>46</v>
      </c>
      <c r="J86" s="13" t="s">
        <v>47</v>
      </c>
      <c r="K86" s="13"/>
      <c r="L86" s="14" t="s">
        <v>667</v>
      </c>
      <c r="M86" s="14" t="s">
        <v>668</v>
      </c>
      <c r="N86" s="17" t="s">
        <v>670</v>
      </c>
      <c r="O86" s="13" t="s">
        <v>96</v>
      </c>
      <c r="P86" s="13" t="s">
        <v>96</v>
      </c>
      <c r="Q86" s="11"/>
      <c r="R86" s="11"/>
      <c r="S86" s="11"/>
      <c r="T86" s="11"/>
      <c r="U86" s="21"/>
      <c r="V86" s="11" t="s">
        <v>76</v>
      </c>
      <c r="W86" s="22"/>
      <c r="X86" s="22"/>
      <c r="Y86" s="22"/>
      <c r="Z86" s="22"/>
      <c r="AA86" s="22"/>
    </row>
    <row r="87" spans="1:27" ht="15.75" customHeight="1">
      <c r="A87" s="26" t="s">
        <v>101</v>
      </c>
      <c r="B87" s="11" t="s">
        <v>104</v>
      </c>
      <c r="C87" s="11" t="s">
        <v>683</v>
      </c>
      <c r="D87" s="11" t="s">
        <v>684</v>
      </c>
      <c r="E87" s="11" t="s">
        <v>685</v>
      </c>
      <c r="F87" s="13" t="s">
        <v>176</v>
      </c>
      <c r="G87" s="13" t="s">
        <v>176</v>
      </c>
      <c r="H87" s="13" t="s">
        <v>108</v>
      </c>
      <c r="I87" s="13" t="s">
        <v>109</v>
      </c>
      <c r="J87" s="13" t="s">
        <v>47</v>
      </c>
      <c r="K87" s="13"/>
      <c r="L87" s="14" t="s">
        <v>688</v>
      </c>
      <c r="M87" s="28" t="s">
        <v>690</v>
      </c>
      <c r="N87" s="17" t="s">
        <v>179</v>
      </c>
      <c r="O87" s="13" t="s">
        <v>138</v>
      </c>
      <c r="P87" s="13" t="s">
        <v>138</v>
      </c>
      <c r="Q87" s="11"/>
      <c r="R87" s="11"/>
      <c r="S87" s="11"/>
      <c r="T87" s="11"/>
      <c r="U87" s="21" t="s">
        <v>700</v>
      </c>
      <c r="V87" s="11" t="s">
        <v>76</v>
      </c>
      <c r="W87" s="22"/>
      <c r="X87" s="22"/>
      <c r="Y87" s="22"/>
      <c r="Z87" s="22"/>
      <c r="AA87" s="22"/>
    </row>
    <row r="88" spans="1:27" ht="15.75" customHeight="1">
      <c r="A88" s="11" t="s">
        <v>81</v>
      </c>
      <c r="B88" s="11" t="s">
        <v>188</v>
      </c>
      <c r="C88" s="11" t="s">
        <v>683</v>
      </c>
      <c r="D88" s="11" t="s">
        <v>684</v>
      </c>
      <c r="E88" s="11" t="s">
        <v>703</v>
      </c>
      <c r="F88" s="13" t="s">
        <v>176</v>
      </c>
      <c r="G88" s="13" t="s">
        <v>176</v>
      </c>
      <c r="H88" s="13" t="s">
        <v>190</v>
      </c>
      <c r="I88" s="13" t="s">
        <v>46</v>
      </c>
      <c r="J88" s="13" t="s">
        <v>47</v>
      </c>
      <c r="K88" s="13"/>
      <c r="L88" s="14" t="s">
        <v>705</v>
      </c>
      <c r="M88" s="14" t="s">
        <v>706</v>
      </c>
      <c r="N88" s="17" t="s">
        <v>179</v>
      </c>
      <c r="O88" s="13" t="s">
        <v>96</v>
      </c>
      <c r="P88" s="13" t="s">
        <v>96</v>
      </c>
      <c r="Q88" s="11"/>
      <c r="R88" s="11"/>
      <c r="S88" s="11"/>
      <c r="T88" s="11"/>
      <c r="U88" s="21"/>
      <c r="V88" s="11" t="s">
        <v>76</v>
      </c>
      <c r="W88" s="22"/>
      <c r="X88" s="22"/>
      <c r="Y88" s="22"/>
      <c r="Z88" s="22"/>
      <c r="AA88" s="22"/>
    </row>
    <row r="89" spans="1:27" ht="15.75" customHeight="1">
      <c r="A89" s="26" t="s">
        <v>101</v>
      </c>
      <c r="B89" s="11" t="s">
        <v>42</v>
      </c>
      <c r="C89" s="11" t="s">
        <v>683</v>
      </c>
      <c r="D89" s="11" t="s">
        <v>684</v>
      </c>
      <c r="E89" s="11" t="s">
        <v>721</v>
      </c>
      <c r="F89" s="13" t="s">
        <v>176</v>
      </c>
      <c r="G89" s="13" t="s">
        <v>176</v>
      </c>
      <c r="H89" s="13" t="s">
        <v>724</v>
      </c>
      <c r="I89" s="13" t="s">
        <v>46</v>
      </c>
      <c r="J89" s="13" t="s">
        <v>47</v>
      </c>
      <c r="K89" s="13"/>
      <c r="L89" s="14" t="s">
        <v>725</v>
      </c>
      <c r="M89" s="14" t="s">
        <v>727</v>
      </c>
      <c r="N89" s="13" t="s">
        <v>728</v>
      </c>
      <c r="O89" s="13" t="s">
        <v>96</v>
      </c>
      <c r="P89" s="13" t="s">
        <v>96</v>
      </c>
      <c r="Q89" s="11"/>
      <c r="R89" s="11"/>
      <c r="S89" s="11"/>
      <c r="T89" s="11"/>
      <c r="U89" s="21"/>
      <c r="V89" s="11" t="s">
        <v>76</v>
      </c>
      <c r="W89" s="22"/>
      <c r="X89" s="22"/>
      <c r="Y89" s="22"/>
      <c r="Z89" s="22"/>
      <c r="AA89" s="22"/>
    </row>
    <row r="90" spans="1:27" ht="15.75" customHeight="1">
      <c r="A90" s="26" t="s">
        <v>81</v>
      </c>
      <c r="B90" s="11" t="s">
        <v>188</v>
      </c>
      <c r="C90" s="11" t="s">
        <v>683</v>
      </c>
      <c r="D90" s="11" t="s">
        <v>684</v>
      </c>
      <c r="E90" s="11" t="s">
        <v>731</v>
      </c>
      <c r="F90" s="13" t="s">
        <v>176</v>
      </c>
      <c r="G90" s="13" t="s">
        <v>176</v>
      </c>
      <c r="H90" s="24" t="s">
        <v>732</v>
      </c>
      <c r="I90" s="13" t="s">
        <v>46</v>
      </c>
      <c r="J90" s="13" t="s">
        <v>47</v>
      </c>
      <c r="K90" s="13"/>
      <c r="L90" s="28" t="s">
        <v>734</v>
      </c>
      <c r="M90" s="14" t="s">
        <v>735</v>
      </c>
      <c r="N90" s="13" t="s">
        <v>737</v>
      </c>
      <c r="O90" s="13" t="s">
        <v>96</v>
      </c>
      <c r="P90" s="13" t="s">
        <v>96</v>
      </c>
      <c r="Q90" s="11"/>
      <c r="R90" s="11"/>
      <c r="S90" s="11"/>
      <c r="T90" s="11"/>
      <c r="U90" s="21"/>
      <c r="V90" s="11" t="s">
        <v>76</v>
      </c>
      <c r="W90" s="22"/>
      <c r="X90" s="22"/>
      <c r="Y90" s="22"/>
      <c r="Z90" s="22"/>
      <c r="AA90" s="22"/>
    </row>
    <row r="91" spans="1:27" ht="15.75" customHeight="1">
      <c r="A91" s="26" t="s">
        <v>101</v>
      </c>
      <c r="B91" s="11" t="s">
        <v>188</v>
      </c>
      <c r="C91" s="11" t="s">
        <v>740</v>
      </c>
      <c r="D91" s="11" t="s">
        <v>684</v>
      </c>
      <c r="E91" s="11" t="s">
        <v>742</v>
      </c>
      <c r="F91" s="13" t="s">
        <v>176</v>
      </c>
      <c r="G91" s="13" t="s">
        <v>176</v>
      </c>
      <c r="H91" s="13" t="s">
        <v>745</v>
      </c>
      <c r="I91" s="13" t="s">
        <v>46</v>
      </c>
      <c r="J91" s="13" t="s">
        <v>47</v>
      </c>
      <c r="K91" s="13"/>
      <c r="L91" s="14" t="s">
        <v>748</v>
      </c>
      <c r="M91" s="14" t="s">
        <v>750</v>
      </c>
      <c r="N91" s="17" t="s">
        <v>751</v>
      </c>
      <c r="O91" s="13" t="s">
        <v>96</v>
      </c>
      <c r="P91" s="13" t="s">
        <v>96</v>
      </c>
      <c r="Q91" s="11"/>
      <c r="R91" s="11"/>
      <c r="S91" s="11"/>
      <c r="T91" s="11"/>
      <c r="U91" s="21"/>
      <c r="V91" s="11" t="s">
        <v>76</v>
      </c>
      <c r="W91" s="22"/>
      <c r="X91" s="22"/>
      <c r="Y91" s="22"/>
      <c r="Z91" s="22"/>
      <c r="AA91" s="22"/>
    </row>
    <row r="92" spans="1:27" ht="15.75" customHeight="1">
      <c r="A92" s="26" t="s">
        <v>101</v>
      </c>
      <c r="B92" s="11" t="s">
        <v>188</v>
      </c>
      <c r="C92" s="11" t="s">
        <v>683</v>
      </c>
      <c r="D92" s="11" t="s">
        <v>684</v>
      </c>
      <c r="E92" s="11" t="s">
        <v>762</v>
      </c>
      <c r="F92" s="13" t="s">
        <v>176</v>
      </c>
      <c r="G92" s="13" t="s">
        <v>176</v>
      </c>
      <c r="H92" s="13" t="s">
        <v>745</v>
      </c>
      <c r="I92" s="13" t="s">
        <v>46</v>
      </c>
      <c r="J92" s="13" t="s">
        <v>47</v>
      </c>
      <c r="K92" s="13"/>
      <c r="L92" s="14" t="s">
        <v>764</v>
      </c>
      <c r="M92" s="14" t="s">
        <v>766</v>
      </c>
      <c r="N92" s="13" t="s">
        <v>767</v>
      </c>
      <c r="O92" s="13" t="s">
        <v>96</v>
      </c>
      <c r="P92" s="13" t="s">
        <v>96</v>
      </c>
      <c r="Q92" s="11"/>
      <c r="R92" s="11"/>
      <c r="S92" s="11"/>
      <c r="T92" s="11"/>
      <c r="U92" s="21"/>
      <c r="V92" s="11" t="s">
        <v>76</v>
      </c>
      <c r="W92" s="22"/>
      <c r="X92" s="22"/>
      <c r="Y92" s="22"/>
      <c r="Z92" s="22"/>
      <c r="AA92" s="22"/>
    </row>
    <row r="93" spans="1:27" ht="15.75" customHeight="1">
      <c r="A93" s="26" t="s">
        <v>81</v>
      </c>
      <c r="B93" s="11" t="s">
        <v>188</v>
      </c>
      <c r="C93" s="11" t="s">
        <v>683</v>
      </c>
      <c r="D93" s="11" t="s">
        <v>684</v>
      </c>
      <c r="E93" s="11" t="s">
        <v>770</v>
      </c>
      <c r="F93" s="13" t="s">
        <v>176</v>
      </c>
      <c r="G93" s="13" t="s">
        <v>176</v>
      </c>
      <c r="H93" s="13" t="s">
        <v>745</v>
      </c>
      <c r="I93" s="13" t="s">
        <v>46</v>
      </c>
      <c r="J93" s="13" t="s">
        <v>47</v>
      </c>
      <c r="K93" s="13"/>
      <c r="L93" s="14" t="s">
        <v>772</v>
      </c>
      <c r="M93" s="28" t="s">
        <v>774</v>
      </c>
      <c r="N93" s="13" t="s">
        <v>767</v>
      </c>
      <c r="O93" s="13" t="s">
        <v>96</v>
      </c>
      <c r="P93" s="13" t="s">
        <v>96</v>
      </c>
      <c r="Q93" s="11"/>
      <c r="R93" s="11"/>
      <c r="S93" s="11"/>
      <c r="T93" s="11"/>
      <c r="U93" s="21"/>
      <c r="V93" s="11" t="s">
        <v>76</v>
      </c>
      <c r="W93" s="22"/>
      <c r="X93" s="22"/>
      <c r="Y93" s="22"/>
      <c r="Z93" s="22"/>
      <c r="AA93" s="22"/>
    </row>
    <row r="94" spans="1:27" ht="15.75" customHeight="1">
      <c r="A94" s="11" t="s">
        <v>81</v>
      </c>
      <c r="B94" s="11" t="s">
        <v>188</v>
      </c>
      <c r="C94" s="11" t="s">
        <v>683</v>
      </c>
      <c r="D94" s="11" t="s">
        <v>684</v>
      </c>
      <c r="E94" s="11" t="s">
        <v>778</v>
      </c>
      <c r="F94" s="13" t="s">
        <v>176</v>
      </c>
      <c r="G94" s="13" t="s">
        <v>176</v>
      </c>
      <c r="H94" s="13" t="s">
        <v>779</v>
      </c>
      <c r="I94" s="13" t="s">
        <v>46</v>
      </c>
      <c r="J94" s="13" t="s">
        <v>47</v>
      </c>
      <c r="K94" s="13"/>
      <c r="L94" s="28" t="s">
        <v>781</v>
      </c>
      <c r="M94" s="14" t="s">
        <v>782</v>
      </c>
      <c r="N94" s="17" t="s">
        <v>783</v>
      </c>
      <c r="O94" s="13" t="s">
        <v>96</v>
      </c>
      <c r="P94" s="13" t="s">
        <v>96</v>
      </c>
      <c r="Q94" s="11"/>
      <c r="R94" s="11"/>
      <c r="S94" s="11"/>
      <c r="T94" s="11"/>
      <c r="U94" s="21"/>
      <c r="V94" s="11"/>
      <c r="W94" s="22"/>
      <c r="X94" s="22"/>
      <c r="Y94" s="22"/>
      <c r="Z94" s="22"/>
      <c r="AA94" s="22"/>
    </row>
    <row r="95" spans="1:27" ht="15.75" customHeight="1">
      <c r="A95" s="11" t="s">
        <v>81</v>
      </c>
      <c r="B95" s="11" t="s">
        <v>42</v>
      </c>
      <c r="C95" s="11" t="s">
        <v>683</v>
      </c>
      <c r="D95" s="11" t="s">
        <v>684</v>
      </c>
      <c r="E95" s="11" t="s">
        <v>796</v>
      </c>
      <c r="F95" s="13" t="s">
        <v>176</v>
      </c>
      <c r="G95" s="13" t="s">
        <v>176</v>
      </c>
      <c r="H95" s="13" t="s">
        <v>797</v>
      </c>
      <c r="I95" s="13" t="s">
        <v>46</v>
      </c>
      <c r="J95" s="13" t="s">
        <v>47</v>
      </c>
      <c r="K95" s="13"/>
      <c r="L95" s="28" t="s">
        <v>798</v>
      </c>
      <c r="M95" s="14" t="s">
        <v>727</v>
      </c>
      <c r="N95" s="13" t="s">
        <v>728</v>
      </c>
      <c r="O95" s="13" t="s">
        <v>96</v>
      </c>
      <c r="P95" s="13" t="s">
        <v>96</v>
      </c>
      <c r="Q95" s="11"/>
      <c r="R95" s="11"/>
      <c r="S95" s="11"/>
      <c r="T95" s="13"/>
      <c r="U95" s="21"/>
      <c r="V95" s="11" t="s">
        <v>76</v>
      </c>
      <c r="W95" s="22"/>
      <c r="X95" s="22"/>
      <c r="Y95" s="22"/>
      <c r="Z95" s="22"/>
      <c r="AA95" s="22"/>
    </row>
    <row r="96" spans="1:27" ht="15.75" customHeight="1">
      <c r="A96" s="11" t="s">
        <v>81</v>
      </c>
      <c r="B96" s="11" t="s">
        <v>188</v>
      </c>
      <c r="C96" s="11" t="s">
        <v>740</v>
      </c>
      <c r="D96" s="11" t="s">
        <v>684</v>
      </c>
      <c r="E96" s="26" t="s">
        <v>801</v>
      </c>
      <c r="F96" s="13" t="s">
        <v>176</v>
      </c>
      <c r="G96" s="13" t="s">
        <v>176</v>
      </c>
      <c r="H96" s="13" t="s">
        <v>802</v>
      </c>
      <c r="I96" s="13" t="s">
        <v>46</v>
      </c>
      <c r="J96" s="13" t="s">
        <v>47</v>
      </c>
      <c r="K96" s="13"/>
      <c r="L96" s="28" t="s">
        <v>804</v>
      </c>
      <c r="M96" s="28" t="s">
        <v>805</v>
      </c>
      <c r="N96" s="17" t="s">
        <v>807</v>
      </c>
      <c r="O96" s="24" t="s">
        <v>505</v>
      </c>
      <c r="P96" s="13" t="s">
        <v>96</v>
      </c>
      <c r="Q96" s="11"/>
      <c r="R96" s="11"/>
      <c r="S96" s="11"/>
      <c r="T96" s="11"/>
      <c r="U96" s="89" t="s">
        <v>823</v>
      </c>
      <c r="V96" s="11" t="s">
        <v>76</v>
      </c>
      <c r="W96" s="22"/>
      <c r="X96" s="22"/>
      <c r="Y96" s="22"/>
      <c r="Z96" s="22"/>
      <c r="AA96" s="22"/>
    </row>
    <row r="97" spans="1:27" ht="15.75" customHeight="1">
      <c r="A97" s="11" t="s">
        <v>81</v>
      </c>
      <c r="B97" s="11" t="s">
        <v>104</v>
      </c>
      <c r="C97" s="11" t="s">
        <v>683</v>
      </c>
      <c r="D97" s="11" t="s">
        <v>684</v>
      </c>
      <c r="E97" s="11" t="s">
        <v>824</v>
      </c>
      <c r="F97" s="13" t="s">
        <v>176</v>
      </c>
      <c r="G97" s="13" t="s">
        <v>176</v>
      </c>
      <c r="H97" s="13" t="s">
        <v>363</v>
      </c>
      <c r="I97" s="13" t="s">
        <v>46</v>
      </c>
      <c r="J97" s="13" t="s">
        <v>47</v>
      </c>
      <c r="K97" s="13"/>
      <c r="L97" s="28" t="s">
        <v>827</v>
      </c>
      <c r="M97" s="14" t="s">
        <v>828</v>
      </c>
      <c r="N97" s="17" t="s">
        <v>783</v>
      </c>
      <c r="O97" s="13" t="s">
        <v>96</v>
      </c>
      <c r="P97" s="13" t="s">
        <v>96</v>
      </c>
      <c r="Q97" s="11"/>
      <c r="R97" s="11"/>
      <c r="S97" s="11"/>
      <c r="T97" s="13"/>
      <c r="U97" s="21"/>
      <c r="V97" s="11" t="s">
        <v>76</v>
      </c>
      <c r="W97" s="22"/>
      <c r="X97" s="22"/>
      <c r="Y97" s="22"/>
      <c r="Z97" s="22"/>
      <c r="AA97" s="22"/>
    </row>
    <row r="98" spans="1:27" ht="15.75" customHeight="1">
      <c r="A98" s="11" t="s">
        <v>81</v>
      </c>
      <c r="B98" s="11" t="s">
        <v>42</v>
      </c>
      <c r="C98" s="11" t="s">
        <v>683</v>
      </c>
      <c r="D98" s="11" t="s">
        <v>684</v>
      </c>
      <c r="E98" s="11" t="s">
        <v>840</v>
      </c>
      <c r="F98" s="13" t="s">
        <v>176</v>
      </c>
      <c r="G98" s="13" t="s">
        <v>176</v>
      </c>
      <c r="H98" s="13" t="s">
        <v>841</v>
      </c>
      <c r="I98" s="13" t="s">
        <v>46</v>
      </c>
      <c r="J98" s="13" t="s">
        <v>47</v>
      </c>
      <c r="K98" s="13"/>
      <c r="L98" s="14" t="s">
        <v>844</v>
      </c>
      <c r="M98" s="14" t="s">
        <v>846</v>
      </c>
      <c r="N98" s="13" t="s">
        <v>737</v>
      </c>
      <c r="O98" s="24" t="s">
        <v>138</v>
      </c>
      <c r="P98" s="13" t="s">
        <v>96</v>
      </c>
      <c r="Q98" s="11"/>
      <c r="R98" s="11"/>
      <c r="S98" s="11"/>
      <c r="T98" s="13"/>
      <c r="U98" s="21"/>
      <c r="V98" s="11" t="s">
        <v>76</v>
      </c>
      <c r="W98" s="22"/>
      <c r="X98" s="22"/>
      <c r="Y98" s="22"/>
      <c r="Z98" s="22"/>
      <c r="AA98" s="22"/>
    </row>
    <row r="99" spans="1:27" ht="15.75" customHeight="1">
      <c r="A99" s="11" t="s">
        <v>81</v>
      </c>
      <c r="B99" s="11" t="s">
        <v>42</v>
      </c>
      <c r="C99" s="11" t="s">
        <v>683</v>
      </c>
      <c r="D99" s="11" t="s">
        <v>684</v>
      </c>
      <c r="E99" s="11" t="s">
        <v>842</v>
      </c>
      <c r="F99" s="13" t="s">
        <v>176</v>
      </c>
      <c r="G99" s="13" t="s">
        <v>841</v>
      </c>
      <c r="H99" s="13" t="s">
        <v>841</v>
      </c>
      <c r="I99" s="13" t="s">
        <v>46</v>
      </c>
      <c r="J99" s="13" t="s">
        <v>47</v>
      </c>
      <c r="K99" s="13"/>
      <c r="L99" s="28" t="s">
        <v>849</v>
      </c>
      <c r="M99" s="28" t="s">
        <v>851</v>
      </c>
      <c r="N99" s="13" t="s">
        <v>737</v>
      </c>
      <c r="O99" s="56" t="s">
        <v>403</v>
      </c>
      <c r="P99" s="56" t="s">
        <v>403</v>
      </c>
      <c r="Q99" s="11"/>
      <c r="R99" s="11"/>
      <c r="S99" s="11"/>
      <c r="T99" s="13"/>
      <c r="U99" s="21"/>
      <c r="V99" s="11" t="s">
        <v>76</v>
      </c>
      <c r="W99" s="22"/>
      <c r="X99" s="22"/>
      <c r="Y99" s="22"/>
      <c r="Z99" s="22"/>
      <c r="AA99" s="22"/>
    </row>
    <row r="100" spans="1:27" ht="15.75" customHeight="1">
      <c r="A100" s="11" t="s">
        <v>81</v>
      </c>
      <c r="B100" s="11" t="s">
        <v>42</v>
      </c>
      <c r="C100" s="11" t="s">
        <v>683</v>
      </c>
      <c r="D100" s="11" t="s">
        <v>684</v>
      </c>
      <c r="E100" s="11" t="s">
        <v>847</v>
      </c>
      <c r="F100" s="13" t="s">
        <v>176</v>
      </c>
      <c r="G100" s="13" t="s">
        <v>841</v>
      </c>
      <c r="H100" s="13" t="s">
        <v>841</v>
      </c>
      <c r="I100" s="13" t="s">
        <v>46</v>
      </c>
      <c r="J100" s="13" t="s">
        <v>47</v>
      </c>
      <c r="K100" s="13"/>
      <c r="L100" s="28" t="s">
        <v>855</v>
      </c>
      <c r="M100" s="14" t="s">
        <v>857</v>
      </c>
      <c r="N100" s="13" t="s">
        <v>737</v>
      </c>
      <c r="O100" s="91" t="s">
        <v>403</v>
      </c>
      <c r="P100" s="91" t="s">
        <v>403</v>
      </c>
      <c r="Q100" s="11"/>
      <c r="R100" s="11"/>
      <c r="S100" s="11"/>
      <c r="T100" s="13"/>
      <c r="U100" s="90" t="s">
        <v>862</v>
      </c>
      <c r="V100" s="11" t="s">
        <v>76</v>
      </c>
      <c r="W100" s="22"/>
      <c r="X100" s="22"/>
      <c r="Y100" s="22"/>
      <c r="Z100" s="22"/>
      <c r="AA100" s="22"/>
    </row>
    <row r="101" spans="1:27" ht="15.75" customHeight="1">
      <c r="A101" s="11" t="s">
        <v>81</v>
      </c>
      <c r="B101" s="11" t="s">
        <v>42</v>
      </c>
      <c r="C101" s="11" t="s">
        <v>683</v>
      </c>
      <c r="D101" s="11" t="s">
        <v>684</v>
      </c>
      <c r="E101" s="11" t="s">
        <v>672</v>
      </c>
      <c r="F101" s="13" t="s">
        <v>176</v>
      </c>
      <c r="G101" s="13" t="s">
        <v>841</v>
      </c>
      <c r="H101" s="13" t="s">
        <v>863</v>
      </c>
      <c r="I101" s="13" t="s">
        <v>46</v>
      </c>
      <c r="J101" s="13" t="s">
        <v>47</v>
      </c>
      <c r="K101" s="13"/>
      <c r="L101" s="28" t="s">
        <v>865</v>
      </c>
      <c r="M101" s="14" t="s">
        <v>866</v>
      </c>
      <c r="N101" s="13" t="s">
        <v>737</v>
      </c>
      <c r="O101" s="13" t="s">
        <v>96</v>
      </c>
      <c r="P101" s="13" t="s">
        <v>76</v>
      </c>
      <c r="Q101" s="11"/>
      <c r="R101" s="11"/>
      <c r="S101" s="11"/>
      <c r="T101" s="13"/>
      <c r="U101" s="21"/>
      <c r="V101" s="11" t="s">
        <v>76</v>
      </c>
      <c r="W101" s="22"/>
      <c r="X101" s="22"/>
      <c r="Y101" s="22"/>
      <c r="Z101" s="22"/>
      <c r="AA101" s="22"/>
    </row>
    <row r="102" spans="1:27" ht="15.75" customHeight="1">
      <c r="A102" s="11" t="s">
        <v>81</v>
      </c>
      <c r="B102" s="11" t="s">
        <v>42</v>
      </c>
      <c r="C102" s="11" t="s">
        <v>683</v>
      </c>
      <c r="D102" s="11" t="s">
        <v>684</v>
      </c>
      <c r="E102" s="11" t="s">
        <v>872</v>
      </c>
      <c r="F102" s="13" t="s">
        <v>176</v>
      </c>
      <c r="G102" s="13" t="s">
        <v>176</v>
      </c>
      <c r="H102" s="13" t="s">
        <v>171</v>
      </c>
      <c r="I102" s="13" t="s">
        <v>46</v>
      </c>
      <c r="J102" s="13" t="s">
        <v>47</v>
      </c>
      <c r="K102" s="13"/>
      <c r="L102" s="14" t="s">
        <v>874</v>
      </c>
      <c r="M102" s="14" t="s">
        <v>876</v>
      </c>
      <c r="N102" s="13" t="s">
        <v>737</v>
      </c>
      <c r="O102" s="13" t="s">
        <v>96</v>
      </c>
      <c r="P102" s="13" t="s">
        <v>96</v>
      </c>
      <c r="Q102" s="11"/>
      <c r="R102" s="11"/>
      <c r="S102" s="11"/>
      <c r="T102" s="13"/>
      <c r="U102" s="21"/>
      <c r="V102" s="11" t="s">
        <v>76</v>
      </c>
      <c r="W102" s="22"/>
      <c r="X102" s="22"/>
      <c r="Y102" s="22"/>
      <c r="Z102" s="22"/>
      <c r="AA102" s="22"/>
    </row>
    <row r="103" spans="1:27" ht="15.75" customHeight="1">
      <c r="A103" s="11" t="s">
        <v>81</v>
      </c>
      <c r="B103" s="11" t="s">
        <v>188</v>
      </c>
      <c r="C103" s="11" t="s">
        <v>683</v>
      </c>
      <c r="D103" s="11" t="s">
        <v>684</v>
      </c>
      <c r="E103" s="11" t="s">
        <v>848</v>
      </c>
      <c r="F103" s="13" t="s">
        <v>176</v>
      </c>
      <c r="G103" s="13" t="s">
        <v>878</v>
      </c>
      <c r="H103" s="13" t="s">
        <v>108</v>
      </c>
      <c r="I103" s="13" t="s">
        <v>109</v>
      </c>
      <c r="J103" s="13" t="s">
        <v>47</v>
      </c>
      <c r="K103" s="13"/>
      <c r="L103" s="28" t="s">
        <v>879</v>
      </c>
      <c r="M103" s="14" t="s">
        <v>880</v>
      </c>
      <c r="N103" s="13" t="s">
        <v>881</v>
      </c>
      <c r="O103" s="13" t="s">
        <v>96</v>
      </c>
      <c r="P103" s="13" t="s">
        <v>96</v>
      </c>
      <c r="Q103" s="11"/>
      <c r="R103" s="11"/>
      <c r="S103" s="11"/>
      <c r="T103" s="11"/>
      <c r="U103" s="21"/>
      <c r="V103" s="11"/>
      <c r="W103" s="22"/>
      <c r="X103" s="22"/>
      <c r="Y103" s="22"/>
      <c r="Z103" s="22"/>
      <c r="AA103" s="22"/>
    </row>
    <row r="104" spans="1:27" ht="15.75" customHeight="1">
      <c r="A104" s="11" t="s">
        <v>81</v>
      </c>
      <c r="B104" s="11" t="s">
        <v>42</v>
      </c>
      <c r="C104" s="11" t="s">
        <v>683</v>
      </c>
      <c r="D104" s="11" t="s">
        <v>684</v>
      </c>
      <c r="E104" s="11" t="s">
        <v>850</v>
      </c>
      <c r="F104" s="13" t="s">
        <v>176</v>
      </c>
      <c r="G104" s="13" t="s">
        <v>878</v>
      </c>
      <c r="H104" s="13" t="s">
        <v>886</v>
      </c>
      <c r="I104" s="13" t="s">
        <v>109</v>
      </c>
      <c r="J104" s="13" t="s">
        <v>47</v>
      </c>
      <c r="K104" s="13"/>
      <c r="L104" s="28" t="s">
        <v>888</v>
      </c>
      <c r="M104" s="14" t="s">
        <v>889</v>
      </c>
      <c r="N104" s="13" t="s">
        <v>881</v>
      </c>
      <c r="O104" s="13" t="s">
        <v>96</v>
      </c>
      <c r="P104" s="13" t="s">
        <v>96</v>
      </c>
      <c r="Q104" s="11"/>
      <c r="R104" s="11"/>
      <c r="S104" s="11"/>
      <c r="T104" s="13"/>
      <c r="U104" s="21"/>
      <c r="V104" s="11" t="s">
        <v>76</v>
      </c>
      <c r="W104" s="22"/>
      <c r="X104" s="22"/>
      <c r="Y104" s="22"/>
      <c r="Z104" s="22"/>
      <c r="AA104" s="22"/>
    </row>
    <row r="105" spans="1:27" ht="15.75" customHeight="1">
      <c r="A105" s="11" t="s">
        <v>81</v>
      </c>
      <c r="B105" s="11" t="s">
        <v>42</v>
      </c>
      <c r="C105" s="11" t="s">
        <v>683</v>
      </c>
      <c r="D105" s="11" t="s">
        <v>684</v>
      </c>
      <c r="E105" s="11" t="s">
        <v>852</v>
      </c>
      <c r="F105" s="13" t="s">
        <v>176</v>
      </c>
      <c r="G105" s="13" t="s">
        <v>878</v>
      </c>
      <c r="H105" s="13" t="s">
        <v>893</v>
      </c>
      <c r="I105" s="13" t="s">
        <v>46</v>
      </c>
      <c r="J105" s="13" t="s">
        <v>47</v>
      </c>
      <c r="K105" s="13"/>
      <c r="L105" s="28" t="s">
        <v>895</v>
      </c>
      <c r="M105" s="14" t="s">
        <v>896</v>
      </c>
      <c r="N105" s="13" t="s">
        <v>881</v>
      </c>
      <c r="O105" s="13" t="s">
        <v>96</v>
      </c>
      <c r="P105" s="13" t="s">
        <v>96</v>
      </c>
      <c r="Q105" s="11"/>
      <c r="R105" s="11"/>
      <c r="S105" s="11"/>
      <c r="T105" s="13"/>
      <c r="U105" s="21"/>
      <c r="V105" s="11" t="s">
        <v>76</v>
      </c>
      <c r="W105" s="22"/>
      <c r="X105" s="22"/>
      <c r="Y105" s="22"/>
      <c r="Z105" s="22"/>
      <c r="AA105" s="22"/>
    </row>
    <row r="106" spans="1:27" ht="15.75" customHeight="1">
      <c r="A106" s="13" t="s">
        <v>899</v>
      </c>
      <c r="B106" s="13" t="s">
        <v>42</v>
      </c>
      <c r="C106" s="13" t="s">
        <v>900</v>
      </c>
      <c r="D106" s="13" t="s">
        <v>901</v>
      </c>
      <c r="E106" s="11" t="s">
        <v>884</v>
      </c>
      <c r="F106" s="13" t="s">
        <v>903</v>
      </c>
      <c r="G106" s="13" t="s">
        <v>904</v>
      </c>
      <c r="H106" s="13" t="s">
        <v>904</v>
      </c>
      <c r="I106" s="13" t="s">
        <v>109</v>
      </c>
      <c r="J106" s="13" t="s">
        <v>906</v>
      </c>
      <c r="K106" s="13"/>
      <c r="L106" s="14" t="s">
        <v>907</v>
      </c>
      <c r="M106" s="28" t="s">
        <v>908</v>
      </c>
      <c r="N106" s="24" t="s">
        <v>910</v>
      </c>
      <c r="O106" s="13" t="s">
        <v>96</v>
      </c>
      <c r="P106" s="13" t="s">
        <v>96</v>
      </c>
      <c r="Q106" s="93"/>
      <c r="R106" s="13"/>
      <c r="S106" s="13"/>
      <c r="T106" s="45"/>
      <c r="U106" s="21"/>
      <c r="V106" s="11" t="s">
        <v>76</v>
      </c>
      <c r="W106" s="22"/>
      <c r="X106" s="22"/>
      <c r="Y106" s="22"/>
      <c r="Z106" s="22"/>
      <c r="AA106" s="22"/>
    </row>
    <row r="107" spans="1:27" ht="15.75" customHeight="1">
      <c r="A107" s="13" t="s">
        <v>899</v>
      </c>
      <c r="B107" s="13" t="s">
        <v>42</v>
      </c>
      <c r="C107" s="13" t="s">
        <v>900</v>
      </c>
      <c r="D107" s="13" t="s">
        <v>919</v>
      </c>
      <c r="E107" s="11" t="s">
        <v>887</v>
      </c>
      <c r="F107" s="13" t="s">
        <v>903</v>
      </c>
      <c r="G107" s="13" t="s">
        <v>904</v>
      </c>
      <c r="H107" s="13" t="s">
        <v>904</v>
      </c>
      <c r="I107" s="13" t="s">
        <v>109</v>
      </c>
      <c r="J107" s="13" t="s">
        <v>921</v>
      </c>
      <c r="K107" s="13"/>
      <c r="L107" s="14" t="s">
        <v>907</v>
      </c>
      <c r="M107" s="14" t="s">
        <v>923</v>
      </c>
      <c r="N107" s="24" t="s">
        <v>924</v>
      </c>
      <c r="O107" s="13" t="s">
        <v>925</v>
      </c>
      <c r="P107" s="13" t="s">
        <v>76</v>
      </c>
      <c r="Q107" s="93"/>
      <c r="R107" s="13"/>
      <c r="S107" s="13"/>
      <c r="T107" s="45"/>
      <c r="U107" s="21" t="s">
        <v>927</v>
      </c>
      <c r="V107" s="11" t="s">
        <v>76</v>
      </c>
      <c r="W107" s="22"/>
      <c r="X107" s="22"/>
      <c r="Y107" s="22"/>
      <c r="Z107" s="22"/>
      <c r="AA107" s="22"/>
    </row>
    <row r="108" spans="1:27" ht="15.75" customHeight="1">
      <c r="A108" s="13" t="s">
        <v>899</v>
      </c>
      <c r="B108" s="13" t="s">
        <v>42</v>
      </c>
      <c r="C108" s="13" t="s">
        <v>900</v>
      </c>
      <c r="D108" s="13" t="s">
        <v>929</v>
      </c>
      <c r="E108" s="11" t="s">
        <v>930</v>
      </c>
      <c r="F108" s="13" t="s">
        <v>903</v>
      </c>
      <c r="G108" s="13" t="s">
        <v>904</v>
      </c>
      <c r="H108" s="13" t="s">
        <v>931</v>
      </c>
      <c r="I108" s="13" t="s">
        <v>46</v>
      </c>
      <c r="J108" s="13" t="s">
        <v>47</v>
      </c>
      <c r="K108" s="13"/>
      <c r="L108" s="14" t="s">
        <v>933</v>
      </c>
      <c r="M108" s="14" t="s">
        <v>934</v>
      </c>
      <c r="N108" s="13" t="s">
        <v>935</v>
      </c>
      <c r="O108" s="13" t="s">
        <v>96</v>
      </c>
      <c r="P108" s="13" t="s">
        <v>96</v>
      </c>
      <c r="Q108" s="93"/>
      <c r="R108" s="13"/>
      <c r="S108" s="13"/>
      <c r="T108" s="45"/>
      <c r="U108" s="21"/>
      <c r="V108" s="11" t="s">
        <v>76</v>
      </c>
      <c r="W108" s="22"/>
      <c r="X108" s="22"/>
      <c r="Y108" s="22"/>
      <c r="Z108" s="22"/>
      <c r="AA108" s="22"/>
    </row>
    <row r="109" spans="1:27" ht="15.75" customHeight="1">
      <c r="A109" s="13" t="s">
        <v>899</v>
      </c>
      <c r="B109" s="13" t="s">
        <v>42</v>
      </c>
      <c r="C109" s="13" t="s">
        <v>937</v>
      </c>
      <c r="D109" s="13" t="s">
        <v>938</v>
      </c>
      <c r="E109" s="11" t="s">
        <v>940</v>
      </c>
      <c r="F109" s="13" t="s">
        <v>903</v>
      </c>
      <c r="G109" s="13" t="s">
        <v>904</v>
      </c>
      <c r="H109" s="13" t="s">
        <v>941</v>
      </c>
      <c r="I109" s="13" t="s">
        <v>46</v>
      </c>
      <c r="J109" s="13" t="s">
        <v>906</v>
      </c>
      <c r="K109" s="13"/>
      <c r="L109" s="14" t="s">
        <v>943</v>
      </c>
      <c r="M109" s="14" t="s">
        <v>944</v>
      </c>
      <c r="N109" s="13" t="s">
        <v>935</v>
      </c>
      <c r="O109" s="13" t="s">
        <v>96</v>
      </c>
      <c r="P109" s="13" t="s">
        <v>96</v>
      </c>
      <c r="Q109" s="93"/>
      <c r="R109" s="13"/>
      <c r="S109" s="13"/>
      <c r="T109" s="45"/>
      <c r="U109" s="21"/>
      <c r="V109" s="11" t="s">
        <v>76</v>
      </c>
      <c r="W109" s="22"/>
      <c r="X109" s="22"/>
      <c r="Y109" s="22"/>
      <c r="Z109" s="22"/>
      <c r="AA109" s="22"/>
    </row>
    <row r="110" spans="1:27" ht="15.75" customHeight="1">
      <c r="A110" s="13" t="s">
        <v>899</v>
      </c>
      <c r="B110" s="13" t="s">
        <v>42</v>
      </c>
      <c r="C110" s="13" t="s">
        <v>900</v>
      </c>
      <c r="D110" s="13" t="s">
        <v>929</v>
      </c>
      <c r="E110" s="11" t="s">
        <v>950</v>
      </c>
      <c r="F110" s="13" t="s">
        <v>903</v>
      </c>
      <c r="G110" s="13" t="s">
        <v>904</v>
      </c>
      <c r="H110" s="13" t="s">
        <v>953</v>
      </c>
      <c r="I110" s="13" t="s">
        <v>46</v>
      </c>
      <c r="J110" s="13" t="s">
        <v>47</v>
      </c>
      <c r="K110" s="13"/>
      <c r="L110" s="14" t="s">
        <v>954</v>
      </c>
      <c r="M110" s="14" t="s">
        <v>955</v>
      </c>
      <c r="N110" s="13" t="s">
        <v>935</v>
      </c>
      <c r="O110" s="13" t="s">
        <v>96</v>
      </c>
      <c r="P110" s="13" t="s">
        <v>76</v>
      </c>
      <c r="Q110" s="93"/>
      <c r="R110" s="13"/>
      <c r="S110" s="13"/>
      <c r="T110" s="45"/>
      <c r="U110" s="21"/>
      <c r="V110" s="11" t="s">
        <v>76</v>
      </c>
      <c r="W110" s="22"/>
      <c r="X110" s="22"/>
      <c r="Y110" s="22"/>
      <c r="Z110" s="22"/>
      <c r="AA110" s="22"/>
    </row>
    <row r="111" spans="1:27" ht="15.75" customHeight="1">
      <c r="A111" s="13" t="s">
        <v>899</v>
      </c>
      <c r="B111" s="13" t="s">
        <v>42</v>
      </c>
      <c r="C111" s="13" t="s">
        <v>900</v>
      </c>
      <c r="D111" s="13" t="s">
        <v>958</v>
      </c>
      <c r="E111" s="11" t="s">
        <v>959</v>
      </c>
      <c r="F111" s="13" t="s">
        <v>903</v>
      </c>
      <c r="G111" s="13" t="s">
        <v>904</v>
      </c>
      <c r="H111" s="13" t="s">
        <v>961</v>
      </c>
      <c r="I111" s="13" t="s">
        <v>109</v>
      </c>
      <c r="J111" s="13" t="s">
        <v>47</v>
      </c>
      <c r="K111" s="13"/>
      <c r="L111" s="14" t="s">
        <v>962</v>
      </c>
      <c r="M111" s="14" t="s">
        <v>964</v>
      </c>
      <c r="N111" s="13" t="s">
        <v>935</v>
      </c>
      <c r="O111" s="13" t="s">
        <v>96</v>
      </c>
      <c r="P111" s="13" t="s">
        <v>96</v>
      </c>
      <c r="Q111" s="93"/>
      <c r="R111" s="13"/>
      <c r="S111" s="13"/>
      <c r="T111" s="45"/>
      <c r="U111" s="21"/>
      <c r="V111" s="11" t="s">
        <v>76</v>
      </c>
      <c r="W111" s="22"/>
      <c r="X111" s="22"/>
      <c r="Y111" s="22"/>
      <c r="Z111" s="22"/>
      <c r="AA111" s="22"/>
    </row>
    <row r="112" spans="1:27" ht="15.75" customHeight="1">
      <c r="A112" s="13" t="s">
        <v>899</v>
      </c>
      <c r="B112" s="13" t="s">
        <v>42</v>
      </c>
      <c r="C112" s="13" t="s">
        <v>900</v>
      </c>
      <c r="D112" s="13" t="s">
        <v>958</v>
      </c>
      <c r="E112" s="11" t="s">
        <v>967</v>
      </c>
      <c r="F112" s="13" t="s">
        <v>903</v>
      </c>
      <c r="G112" s="13" t="s">
        <v>904</v>
      </c>
      <c r="H112" s="13" t="s">
        <v>961</v>
      </c>
      <c r="I112" s="13" t="s">
        <v>109</v>
      </c>
      <c r="J112" s="13" t="s">
        <v>47</v>
      </c>
      <c r="K112" s="13"/>
      <c r="L112" s="14" t="s">
        <v>969</v>
      </c>
      <c r="M112" s="14" t="s">
        <v>971</v>
      </c>
      <c r="N112" s="13" t="s">
        <v>935</v>
      </c>
      <c r="O112" s="13" t="s">
        <v>96</v>
      </c>
      <c r="P112" s="13" t="s">
        <v>96</v>
      </c>
      <c r="Q112" s="93"/>
      <c r="R112" s="13"/>
      <c r="S112" s="13"/>
      <c r="T112" s="45"/>
      <c r="U112" s="21"/>
      <c r="V112" s="11" t="s">
        <v>76</v>
      </c>
      <c r="W112" s="22"/>
      <c r="X112" s="22"/>
      <c r="Y112" s="22"/>
      <c r="Z112" s="22"/>
      <c r="AA112" s="22"/>
    </row>
    <row r="113" spans="1:27" ht="15.75" customHeight="1">
      <c r="A113" s="13" t="s">
        <v>899</v>
      </c>
      <c r="B113" s="13" t="s">
        <v>42</v>
      </c>
      <c r="C113" s="13" t="s">
        <v>900</v>
      </c>
      <c r="D113" s="13" t="s">
        <v>975</v>
      </c>
      <c r="E113" s="11" t="s">
        <v>976</v>
      </c>
      <c r="F113" s="13" t="s">
        <v>903</v>
      </c>
      <c r="G113" s="13" t="s">
        <v>904</v>
      </c>
      <c r="H113" s="13" t="s">
        <v>904</v>
      </c>
      <c r="I113" s="13" t="s">
        <v>109</v>
      </c>
      <c r="J113" s="13" t="s">
        <v>921</v>
      </c>
      <c r="K113" s="13"/>
      <c r="L113" s="14" t="s">
        <v>978</v>
      </c>
      <c r="M113" s="14" t="s">
        <v>979</v>
      </c>
      <c r="N113" s="13" t="s">
        <v>935</v>
      </c>
      <c r="O113" s="13" t="s">
        <v>65</v>
      </c>
      <c r="P113" s="13" t="s">
        <v>65</v>
      </c>
      <c r="Q113" s="93"/>
      <c r="R113" s="13"/>
      <c r="S113" s="13"/>
      <c r="T113" s="45"/>
      <c r="U113" s="21" t="s">
        <v>980</v>
      </c>
      <c r="V113" s="11" t="s">
        <v>76</v>
      </c>
      <c r="W113" s="22"/>
      <c r="X113" s="22"/>
      <c r="Y113" s="22"/>
      <c r="Z113" s="22"/>
      <c r="AA113" s="22"/>
    </row>
    <row r="114" spans="1:27" ht="15.75" customHeight="1">
      <c r="A114" s="13" t="s">
        <v>899</v>
      </c>
      <c r="B114" s="13" t="s">
        <v>42</v>
      </c>
      <c r="C114" s="13" t="s">
        <v>937</v>
      </c>
      <c r="D114" s="13" t="s">
        <v>982</v>
      </c>
      <c r="E114" s="11" t="s">
        <v>984</v>
      </c>
      <c r="F114" s="13" t="s">
        <v>903</v>
      </c>
      <c r="G114" s="13" t="s">
        <v>985</v>
      </c>
      <c r="H114" s="13" t="s">
        <v>985</v>
      </c>
      <c r="I114" s="13" t="s">
        <v>109</v>
      </c>
      <c r="J114" s="13" t="s">
        <v>906</v>
      </c>
      <c r="K114" s="13"/>
      <c r="L114" s="14" t="s">
        <v>987</v>
      </c>
      <c r="M114" s="14" t="s">
        <v>988</v>
      </c>
      <c r="N114" s="13" t="s">
        <v>935</v>
      </c>
      <c r="O114" s="13" t="s">
        <v>138</v>
      </c>
      <c r="P114" s="13" t="s">
        <v>138</v>
      </c>
      <c r="Q114" s="93"/>
      <c r="R114" s="13"/>
      <c r="S114" s="13"/>
      <c r="T114" s="45"/>
      <c r="U114" s="21" t="s">
        <v>991</v>
      </c>
      <c r="V114" s="11" t="s">
        <v>76</v>
      </c>
      <c r="W114" s="22"/>
      <c r="X114" s="22"/>
      <c r="Y114" s="22"/>
      <c r="Z114" s="22"/>
      <c r="AA114" s="22"/>
    </row>
    <row r="115" spans="1:27" ht="15.75" customHeight="1">
      <c r="A115" s="13" t="s">
        <v>899</v>
      </c>
      <c r="B115" s="13" t="s">
        <v>42</v>
      </c>
      <c r="C115" s="13" t="s">
        <v>937</v>
      </c>
      <c r="D115" s="13" t="s">
        <v>982</v>
      </c>
      <c r="E115" s="11" t="s">
        <v>993</v>
      </c>
      <c r="F115" s="13" t="s">
        <v>903</v>
      </c>
      <c r="G115" s="13" t="s">
        <v>985</v>
      </c>
      <c r="H115" s="13" t="s">
        <v>985</v>
      </c>
      <c r="I115" s="13" t="s">
        <v>109</v>
      </c>
      <c r="J115" s="13" t="s">
        <v>906</v>
      </c>
      <c r="K115" s="13"/>
      <c r="L115" s="14" t="s">
        <v>996</v>
      </c>
      <c r="M115" s="14" t="s">
        <v>998</v>
      </c>
      <c r="N115" s="13" t="s">
        <v>935</v>
      </c>
      <c r="O115" s="13" t="s">
        <v>138</v>
      </c>
      <c r="P115" s="13" t="s">
        <v>138</v>
      </c>
      <c r="Q115" s="93"/>
      <c r="R115" s="13"/>
      <c r="S115" s="13"/>
      <c r="T115" s="45"/>
      <c r="U115" s="21" t="s">
        <v>991</v>
      </c>
      <c r="V115" s="11" t="s">
        <v>76</v>
      </c>
      <c r="W115" s="22"/>
      <c r="X115" s="22"/>
      <c r="Y115" s="22"/>
      <c r="Z115" s="22"/>
      <c r="AA115" s="22"/>
    </row>
    <row r="116" spans="1:27" ht="15.75" customHeight="1">
      <c r="A116" s="13" t="s">
        <v>899</v>
      </c>
      <c r="B116" s="13" t="s">
        <v>42</v>
      </c>
      <c r="C116" s="13" t="s">
        <v>900</v>
      </c>
      <c r="D116" s="13" t="s">
        <v>975</v>
      </c>
      <c r="E116" s="11" t="s">
        <v>1002</v>
      </c>
      <c r="F116" s="13" t="s">
        <v>903</v>
      </c>
      <c r="G116" s="13" t="s">
        <v>904</v>
      </c>
      <c r="H116" s="13" t="s">
        <v>904</v>
      </c>
      <c r="I116" s="13" t="s">
        <v>109</v>
      </c>
      <c r="J116" s="13" t="s">
        <v>921</v>
      </c>
      <c r="K116" s="13"/>
      <c r="L116" s="14" t="s">
        <v>1004</v>
      </c>
      <c r="M116" s="14" t="s">
        <v>1005</v>
      </c>
      <c r="N116" s="13" t="s">
        <v>935</v>
      </c>
      <c r="O116" s="13" t="s">
        <v>65</v>
      </c>
      <c r="P116" s="13" t="s">
        <v>65</v>
      </c>
      <c r="Q116" s="93"/>
      <c r="R116" s="13"/>
      <c r="S116" s="13"/>
      <c r="T116" s="45"/>
      <c r="U116" s="21" t="s">
        <v>980</v>
      </c>
      <c r="V116" s="11" t="s">
        <v>76</v>
      </c>
      <c r="W116" s="22"/>
      <c r="X116" s="22"/>
      <c r="Y116" s="22"/>
      <c r="Z116" s="22"/>
      <c r="AA116" s="22"/>
    </row>
    <row r="117" spans="1:27" ht="15.75" customHeight="1">
      <c r="A117" s="13" t="s">
        <v>899</v>
      </c>
      <c r="B117" s="13" t="s">
        <v>42</v>
      </c>
      <c r="C117" s="13" t="s">
        <v>937</v>
      </c>
      <c r="D117" s="13" t="s">
        <v>982</v>
      </c>
      <c r="E117" s="11" t="s">
        <v>1009</v>
      </c>
      <c r="F117" s="13" t="s">
        <v>903</v>
      </c>
      <c r="G117" s="13" t="s">
        <v>985</v>
      </c>
      <c r="H117" s="13" t="s">
        <v>985</v>
      </c>
      <c r="I117" s="13" t="s">
        <v>109</v>
      </c>
      <c r="J117" s="13" t="s">
        <v>906</v>
      </c>
      <c r="K117" s="13"/>
      <c r="L117" s="14" t="s">
        <v>1011</v>
      </c>
      <c r="M117" s="14" t="s">
        <v>1012</v>
      </c>
      <c r="N117" s="13" t="s">
        <v>935</v>
      </c>
      <c r="O117" s="13" t="s">
        <v>65</v>
      </c>
      <c r="P117" s="13" t="s">
        <v>65</v>
      </c>
      <c r="Q117" s="93"/>
      <c r="R117" s="13"/>
      <c r="S117" s="13"/>
      <c r="T117" s="45"/>
      <c r="U117" s="21" t="s">
        <v>980</v>
      </c>
      <c r="V117" s="11" t="s">
        <v>76</v>
      </c>
      <c r="W117" s="22"/>
      <c r="X117" s="22"/>
      <c r="Y117" s="22"/>
      <c r="Z117" s="22"/>
      <c r="AA117" s="22"/>
    </row>
    <row r="118" spans="1:27" ht="15.75" customHeight="1">
      <c r="A118" s="13" t="s">
        <v>899</v>
      </c>
      <c r="B118" s="13" t="s">
        <v>42</v>
      </c>
      <c r="C118" s="13" t="s">
        <v>900</v>
      </c>
      <c r="D118" s="13" t="s">
        <v>975</v>
      </c>
      <c r="E118" s="11" t="s">
        <v>1017</v>
      </c>
      <c r="F118" s="13" t="s">
        <v>903</v>
      </c>
      <c r="G118" s="13" t="s">
        <v>904</v>
      </c>
      <c r="H118" s="13" t="s">
        <v>904</v>
      </c>
      <c r="I118" s="13" t="s">
        <v>109</v>
      </c>
      <c r="J118" s="13" t="s">
        <v>921</v>
      </c>
      <c r="K118" s="13"/>
      <c r="L118" s="14" t="s">
        <v>1020</v>
      </c>
      <c r="M118" s="14" t="s">
        <v>1022</v>
      </c>
      <c r="N118" s="13" t="s">
        <v>935</v>
      </c>
      <c r="O118" s="13" t="s">
        <v>65</v>
      </c>
      <c r="P118" s="13" t="s">
        <v>65</v>
      </c>
      <c r="Q118" s="93"/>
      <c r="R118" s="13"/>
      <c r="S118" s="13"/>
      <c r="T118" s="45"/>
      <c r="U118" s="21" t="s">
        <v>980</v>
      </c>
      <c r="V118" s="11" t="s">
        <v>76</v>
      </c>
      <c r="W118" s="22"/>
      <c r="X118" s="22"/>
      <c r="Y118" s="22"/>
      <c r="Z118" s="22"/>
      <c r="AA118" s="22"/>
    </row>
    <row r="119" spans="1:27" ht="15.75" customHeight="1">
      <c r="A119" s="13" t="s">
        <v>899</v>
      </c>
      <c r="B119" s="13" t="s">
        <v>42</v>
      </c>
      <c r="C119" s="13" t="s">
        <v>937</v>
      </c>
      <c r="D119" s="13" t="s">
        <v>982</v>
      </c>
      <c r="E119" s="11" t="s">
        <v>1028</v>
      </c>
      <c r="F119" s="13" t="s">
        <v>903</v>
      </c>
      <c r="G119" s="13" t="s">
        <v>985</v>
      </c>
      <c r="H119" s="13" t="s">
        <v>985</v>
      </c>
      <c r="I119" s="13" t="s">
        <v>109</v>
      </c>
      <c r="J119" s="13" t="s">
        <v>906</v>
      </c>
      <c r="K119" s="13"/>
      <c r="L119" s="14" t="s">
        <v>1031</v>
      </c>
      <c r="M119" s="14" t="s">
        <v>1032</v>
      </c>
      <c r="N119" s="13" t="s">
        <v>935</v>
      </c>
      <c r="O119" s="13" t="s">
        <v>65</v>
      </c>
      <c r="P119" s="13" t="s">
        <v>65</v>
      </c>
      <c r="Q119" s="93"/>
      <c r="R119" s="13"/>
      <c r="S119" s="13"/>
      <c r="T119" s="45"/>
      <c r="U119" s="21" t="s">
        <v>980</v>
      </c>
      <c r="V119" s="11" t="s">
        <v>76</v>
      </c>
      <c r="W119" s="22"/>
      <c r="X119" s="22"/>
      <c r="Y119" s="22"/>
      <c r="Z119" s="22"/>
      <c r="AA119" s="22"/>
    </row>
    <row r="120" spans="1:27" ht="15.75" customHeight="1">
      <c r="A120" s="13" t="s">
        <v>899</v>
      </c>
      <c r="B120" s="13" t="s">
        <v>42</v>
      </c>
      <c r="C120" s="13" t="s">
        <v>900</v>
      </c>
      <c r="D120" s="13" t="s">
        <v>975</v>
      </c>
      <c r="E120" s="11" t="s">
        <v>1033</v>
      </c>
      <c r="F120" s="13" t="s">
        <v>903</v>
      </c>
      <c r="G120" s="13" t="s">
        <v>904</v>
      </c>
      <c r="H120" s="13" t="s">
        <v>904</v>
      </c>
      <c r="I120" s="13" t="s">
        <v>109</v>
      </c>
      <c r="J120" s="13" t="s">
        <v>921</v>
      </c>
      <c r="K120" s="13"/>
      <c r="L120" s="14" t="s">
        <v>1034</v>
      </c>
      <c r="M120" s="14" t="s">
        <v>1035</v>
      </c>
      <c r="N120" s="13" t="s">
        <v>935</v>
      </c>
      <c r="O120" s="13" t="s">
        <v>65</v>
      </c>
      <c r="P120" s="13" t="s">
        <v>65</v>
      </c>
      <c r="Q120" s="93"/>
      <c r="R120" s="13"/>
      <c r="S120" s="13"/>
      <c r="T120" s="45"/>
      <c r="U120" s="21" t="s">
        <v>980</v>
      </c>
      <c r="V120" s="11" t="s">
        <v>76</v>
      </c>
      <c r="W120" s="22"/>
      <c r="X120" s="22"/>
      <c r="Y120" s="22"/>
      <c r="Z120" s="22"/>
      <c r="AA120" s="22"/>
    </row>
    <row r="121" spans="1:27" ht="15.75" customHeight="1">
      <c r="A121" s="13" t="s">
        <v>899</v>
      </c>
      <c r="B121" s="13" t="s">
        <v>42</v>
      </c>
      <c r="C121" s="13" t="s">
        <v>937</v>
      </c>
      <c r="D121" s="13" t="s">
        <v>982</v>
      </c>
      <c r="E121" s="11" t="s">
        <v>1036</v>
      </c>
      <c r="F121" s="13" t="s">
        <v>903</v>
      </c>
      <c r="G121" s="13" t="s">
        <v>985</v>
      </c>
      <c r="H121" s="13" t="s">
        <v>985</v>
      </c>
      <c r="I121" s="13" t="s">
        <v>109</v>
      </c>
      <c r="J121" s="13" t="s">
        <v>906</v>
      </c>
      <c r="K121" s="13"/>
      <c r="L121" s="14" t="s">
        <v>1037</v>
      </c>
      <c r="M121" s="14" t="s">
        <v>1038</v>
      </c>
      <c r="N121" s="13" t="s">
        <v>935</v>
      </c>
      <c r="O121" s="13" t="s">
        <v>65</v>
      </c>
      <c r="P121" s="13" t="s">
        <v>65</v>
      </c>
      <c r="Q121" s="93"/>
      <c r="R121" s="13"/>
      <c r="S121" s="13"/>
      <c r="T121" s="45"/>
      <c r="U121" s="21" t="s">
        <v>980</v>
      </c>
      <c r="V121" s="11" t="s">
        <v>76</v>
      </c>
      <c r="W121" s="22"/>
      <c r="X121" s="22"/>
      <c r="Y121" s="22"/>
      <c r="Z121" s="22"/>
      <c r="AA121" s="22"/>
    </row>
    <row r="122" spans="1:27" ht="15.75" customHeight="1">
      <c r="A122" s="13" t="s">
        <v>899</v>
      </c>
      <c r="B122" s="13" t="s">
        <v>42</v>
      </c>
      <c r="C122" s="13" t="s">
        <v>900</v>
      </c>
      <c r="D122" s="13" t="s">
        <v>975</v>
      </c>
      <c r="E122" s="11" t="s">
        <v>1039</v>
      </c>
      <c r="F122" s="13" t="s">
        <v>903</v>
      </c>
      <c r="G122" s="13" t="s">
        <v>904</v>
      </c>
      <c r="H122" s="13" t="s">
        <v>1040</v>
      </c>
      <c r="I122" s="13" t="s">
        <v>109</v>
      </c>
      <c r="J122" s="13" t="s">
        <v>921</v>
      </c>
      <c r="K122" s="13"/>
      <c r="L122" s="14" t="s">
        <v>1041</v>
      </c>
      <c r="M122" s="14" t="s">
        <v>1042</v>
      </c>
      <c r="N122" s="13" t="s">
        <v>935</v>
      </c>
      <c r="O122" s="13" t="s">
        <v>65</v>
      </c>
      <c r="P122" s="13" t="s">
        <v>65</v>
      </c>
      <c r="Q122" s="93"/>
      <c r="R122" s="13"/>
      <c r="S122" s="13"/>
      <c r="T122" s="45"/>
      <c r="U122" s="21" t="s">
        <v>980</v>
      </c>
      <c r="V122" s="11" t="s">
        <v>76</v>
      </c>
      <c r="W122" s="22"/>
      <c r="X122" s="22"/>
      <c r="Y122" s="22"/>
      <c r="Z122" s="22"/>
      <c r="AA122" s="22"/>
    </row>
    <row r="123" spans="1:27" ht="15.75" customHeight="1">
      <c r="A123" s="13" t="s">
        <v>899</v>
      </c>
      <c r="B123" s="13" t="s">
        <v>42</v>
      </c>
      <c r="C123" s="13" t="s">
        <v>937</v>
      </c>
      <c r="D123" s="13" t="s">
        <v>1043</v>
      </c>
      <c r="E123" s="11" t="s">
        <v>1044</v>
      </c>
      <c r="F123" s="13" t="s">
        <v>903</v>
      </c>
      <c r="G123" s="13" t="s">
        <v>985</v>
      </c>
      <c r="H123" s="13" t="s">
        <v>1045</v>
      </c>
      <c r="I123" s="13" t="s">
        <v>109</v>
      </c>
      <c r="J123" s="13" t="s">
        <v>906</v>
      </c>
      <c r="K123" s="13"/>
      <c r="L123" s="14" t="s">
        <v>1046</v>
      </c>
      <c r="M123" s="14" t="s">
        <v>1042</v>
      </c>
      <c r="N123" s="13" t="s">
        <v>935</v>
      </c>
      <c r="O123" s="13" t="s">
        <v>65</v>
      </c>
      <c r="P123" s="13" t="s">
        <v>65</v>
      </c>
      <c r="Q123" s="93"/>
      <c r="R123" s="13"/>
      <c r="S123" s="13"/>
      <c r="T123" s="45"/>
      <c r="U123" s="21" t="s">
        <v>980</v>
      </c>
      <c r="V123" s="11" t="s">
        <v>76</v>
      </c>
      <c r="W123" s="22"/>
      <c r="X123" s="22"/>
      <c r="Y123" s="22"/>
      <c r="Z123" s="22"/>
      <c r="AA123" s="22"/>
    </row>
    <row r="124" spans="1:27" ht="15.75" customHeight="1">
      <c r="A124" s="13" t="s">
        <v>899</v>
      </c>
      <c r="B124" s="13" t="s">
        <v>42</v>
      </c>
      <c r="C124" s="13" t="s">
        <v>900</v>
      </c>
      <c r="D124" s="13" t="s">
        <v>975</v>
      </c>
      <c r="E124" s="11" t="s">
        <v>1047</v>
      </c>
      <c r="F124" s="13" t="s">
        <v>903</v>
      </c>
      <c r="G124" s="13" t="s">
        <v>904</v>
      </c>
      <c r="H124" s="13" t="s">
        <v>1048</v>
      </c>
      <c r="I124" s="13" t="s">
        <v>109</v>
      </c>
      <c r="J124" s="13" t="s">
        <v>921</v>
      </c>
      <c r="K124" s="13"/>
      <c r="L124" s="14" t="s">
        <v>1049</v>
      </c>
      <c r="M124" s="14" t="s">
        <v>1050</v>
      </c>
      <c r="N124" s="13" t="s">
        <v>935</v>
      </c>
      <c r="O124" s="13" t="s">
        <v>65</v>
      </c>
      <c r="P124" s="13" t="s">
        <v>65</v>
      </c>
      <c r="Q124" s="13"/>
      <c r="R124" s="13"/>
      <c r="S124" s="13"/>
      <c r="T124" s="13"/>
      <c r="U124" s="21" t="s">
        <v>980</v>
      </c>
      <c r="V124" s="11" t="s">
        <v>76</v>
      </c>
      <c r="W124" s="22"/>
      <c r="X124" s="22"/>
      <c r="Y124" s="22"/>
      <c r="Z124" s="22"/>
      <c r="AA124" s="22"/>
    </row>
    <row r="125" spans="1:27" ht="15.75" customHeight="1">
      <c r="A125" s="13" t="s">
        <v>899</v>
      </c>
      <c r="B125" s="13" t="s">
        <v>42</v>
      </c>
      <c r="C125" s="13" t="s">
        <v>937</v>
      </c>
      <c r="D125" s="13" t="s">
        <v>1043</v>
      </c>
      <c r="E125" s="11" t="s">
        <v>1051</v>
      </c>
      <c r="F125" s="13" t="s">
        <v>903</v>
      </c>
      <c r="G125" s="13" t="s">
        <v>985</v>
      </c>
      <c r="H125" s="13" t="s">
        <v>1052</v>
      </c>
      <c r="I125" s="13" t="s">
        <v>109</v>
      </c>
      <c r="J125" s="13" t="s">
        <v>906</v>
      </c>
      <c r="K125" s="13"/>
      <c r="L125" s="14" t="s">
        <v>1053</v>
      </c>
      <c r="M125" s="14" t="s">
        <v>1054</v>
      </c>
      <c r="N125" s="13" t="s">
        <v>935</v>
      </c>
      <c r="O125" s="13" t="s">
        <v>65</v>
      </c>
      <c r="P125" s="13" t="s">
        <v>65</v>
      </c>
      <c r="Q125" s="13"/>
      <c r="R125" s="13"/>
      <c r="S125" s="13"/>
      <c r="T125" s="13"/>
      <c r="U125" s="21" t="s">
        <v>980</v>
      </c>
      <c r="V125" s="11" t="s">
        <v>76</v>
      </c>
      <c r="W125" s="22"/>
      <c r="X125" s="22"/>
      <c r="Y125" s="22"/>
      <c r="Z125" s="22"/>
      <c r="AA125" s="22"/>
    </row>
    <row r="126" spans="1:27" ht="15.75" customHeight="1">
      <c r="A126" s="13" t="s">
        <v>899</v>
      </c>
      <c r="B126" s="13" t="s">
        <v>42</v>
      </c>
      <c r="C126" s="13" t="s">
        <v>900</v>
      </c>
      <c r="D126" s="13" t="s">
        <v>975</v>
      </c>
      <c r="E126" s="11" t="s">
        <v>1055</v>
      </c>
      <c r="F126" s="13" t="s">
        <v>903</v>
      </c>
      <c r="G126" s="13" t="s">
        <v>904</v>
      </c>
      <c r="H126" s="13" t="s">
        <v>1056</v>
      </c>
      <c r="I126" s="13" t="s">
        <v>109</v>
      </c>
      <c r="J126" s="13" t="s">
        <v>921</v>
      </c>
      <c r="K126" s="13"/>
      <c r="L126" s="14" t="s">
        <v>1057</v>
      </c>
      <c r="M126" s="14" t="s">
        <v>1058</v>
      </c>
      <c r="N126" s="13" t="s">
        <v>935</v>
      </c>
      <c r="O126" s="13" t="s">
        <v>65</v>
      </c>
      <c r="P126" s="13" t="s">
        <v>65</v>
      </c>
      <c r="Q126" s="13"/>
      <c r="R126" s="13"/>
      <c r="S126" s="13"/>
      <c r="T126" s="13"/>
      <c r="U126" s="21" t="s">
        <v>980</v>
      </c>
      <c r="V126" s="11" t="s">
        <v>76</v>
      </c>
      <c r="W126" s="22"/>
      <c r="X126" s="22"/>
      <c r="Y126" s="22"/>
      <c r="Z126" s="22"/>
      <c r="AA126" s="22"/>
    </row>
    <row r="127" spans="1:27" ht="15.75" customHeight="1">
      <c r="A127" s="13" t="s">
        <v>899</v>
      </c>
      <c r="B127" s="13" t="s">
        <v>42</v>
      </c>
      <c r="C127" s="13" t="s">
        <v>937</v>
      </c>
      <c r="D127" s="13" t="s">
        <v>1043</v>
      </c>
      <c r="E127" s="11" t="s">
        <v>1059</v>
      </c>
      <c r="F127" s="13" t="s">
        <v>903</v>
      </c>
      <c r="G127" s="13" t="s">
        <v>985</v>
      </c>
      <c r="H127" s="13" t="s">
        <v>1060</v>
      </c>
      <c r="I127" s="13" t="s">
        <v>109</v>
      </c>
      <c r="J127" s="13" t="s">
        <v>906</v>
      </c>
      <c r="K127" s="13"/>
      <c r="L127" s="14" t="s">
        <v>1061</v>
      </c>
      <c r="M127" s="14" t="s">
        <v>1062</v>
      </c>
      <c r="N127" s="13" t="s">
        <v>935</v>
      </c>
      <c r="O127" s="13" t="s">
        <v>65</v>
      </c>
      <c r="P127" s="13" t="s">
        <v>65</v>
      </c>
      <c r="Q127" s="13"/>
      <c r="R127" s="13"/>
      <c r="S127" s="13"/>
      <c r="T127" s="13"/>
      <c r="U127" s="21" t="s">
        <v>980</v>
      </c>
      <c r="V127" s="11" t="s">
        <v>76</v>
      </c>
      <c r="W127" s="22"/>
      <c r="X127" s="22"/>
      <c r="Y127" s="22"/>
      <c r="Z127" s="22"/>
      <c r="AA127" s="22"/>
    </row>
    <row r="128" spans="1:27" ht="15.75" customHeight="1">
      <c r="A128" s="13" t="s">
        <v>899</v>
      </c>
      <c r="B128" s="13" t="s">
        <v>42</v>
      </c>
      <c r="C128" s="13" t="s">
        <v>900</v>
      </c>
      <c r="D128" s="13" t="s">
        <v>975</v>
      </c>
      <c r="E128" s="11" t="s">
        <v>1063</v>
      </c>
      <c r="F128" s="13" t="s">
        <v>903</v>
      </c>
      <c r="G128" s="13" t="s">
        <v>904</v>
      </c>
      <c r="H128" s="13" t="s">
        <v>1064</v>
      </c>
      <c r="I128" s="13" t="s">
        <v>46</v>
      </c>
      <c r="J128" s="13" t="s">
        <v>921</v>
      </c>
      <c r="K128" s="13"/>
      <c r="L128" s="14" t="s">
        <v>1065</v>
      </c>
      <c r="M128" s="14" t="s">
        <v>1066</v>
      </c>
      <c r="N128" s="13" t="s">
        <v>935</v>
      </c>
      <c r="O128" s="13" t="s">
        <v>96</v>
      </c>
      <c r="P128" s="13" t="s">
        <v>96</v>
      </c>
      <c r="Q128" s="93"/>
      <c r="R128" s="13"/>
      <c r="S128" s="13"/>
      <c r="T128" s="45"/>
      <c r="U128" s="21"/>
      <c r="V128" s="11" t="s">
        <v>76</v>
      </c>
      <c r="W128" s="22"/>
      <c r="X128" s="22"/>
      <c r="Y128" s="22"/>
      <c r="Z128" s="22"/>
      <c r="AA128" s="22"/>
    </row>
    <row r="129" spans="1:27" ht="15.75" customHeight="1">
      <c r="A129" s="13" t="s">
        <v>899</v>
      </c>
      <c r="B129" s="13" t="s">
        <v>42</v>
      </c>
      <c r="C129" s="13" t="s">
        <v>937</v>
      </c>
      <c r="D129" s="13" t="s">
        <v>982</v>
      </c>
      <c r="E129" s="11" t="s">
        <v>1067</v>
      </c>
      <c r="F129" s="13" t="s">
        <v>903</v>
      </c>
      <c r="G129" s="13" t="s">
        <v>985</v>
      </c>
      <c r="H129" s="13" t="s">
        <v>1064</v>
      </c>
      <c r="I129" s="13" t="s">
        <v>46</v>
      </c>
      <c r="J129" s="13" t="s">
        <v>906</v>
      </c>
      <c r="K129" s="13"/>
      <c r="L129" s="14" t="s">
        <v>1068</v>
      </c>
      <c r="M129" s="14" t="s">
        <v>1069</v>
      </c>
      <c r="N129" s="13" t="s">
        <v>935</v>
      </c>
      <c r="O129" s="13" t="s">
        <v>96</v>
      </c>
      <c r="P129" s="13" t="s">
        <v>96</v>
      </c>
      <c r="Q129" s="93"/>
      <c r="R129" s="13"/>
      <c r="S129" s="13"/>
      <c r="T129" s="45"/>
      <c r="U129" s="21"/>
      <c r="V129" s="11" t="s">
        <v>76</v>
      </c>
      <c r="W129" s="22"/>
      <c r="X129" s="22"/>
      <c r="Y129" s="22"/>
      <c r="Z129" s="22"/>
      <c r="AA129" s="22"/>
    </row>
    <row r="130" spans="1:27" ht="15.75" customHeight="1">
      <c r="A130" s="13" t="s">
        <v>899</v>
      </c>
      <c r="B130" s="13" t="s">
        <v>42</v>
      </c>
      <c r="C130" s="13" t="s">
        <v>937</v>
      </c>
      <c r="D130" s="13" t="s">
        <v>958</v>
      </c>
      <c r="E130" s="11" t="s">
        <v>1070</v>
      </c>
      <c r="F130" s="13" t="s">
        <v>903</v>
      </c>
      <c r="G130" s="13" t="s">
        <v>985</v>
      </c>
      <c r="H130" s="13" t="s">
        <v>961</v>
      </c>
      <c r="I130" s="13" t="s">
        <v>109</v>
      </c>
      <c r="J130" s="13" t="s">
        <v>906</v>
      </c>
      <c r="K130" s="13"/>
      <c r="L130" s="14" t="s">
        <v>1071</v>
      </c>
      <c r="M130" s="14" t="s">
        <v>1072</v>
      </c>
      <c r="N130" s="13" t="s">
        <v>935</v>
      </c>
      <c r="O130" s="13" t="s">
        <v>96</v>
      </c>
      <c r="P130" s="13" t="s">
        <v>96</v>
      </c>
      <c r="Q130" s="93"/>
      <c r="R130" s="13"/>
      <c r="S130" s="13"/>
      <c r="T130" s="45"/>
      <c r="U130" s="21"/>
      <c r="V130" s="11" t="s">
        <v>76</v>
      </c>
      <c r="W130" s="22"/>
      <c r="X130" s="22"/>
      <c r="Y130" s="22"/>
      <c r="Z130" s="22"/>
      <c r="AA130" s="22"/>
    </row>
    <row r="131" spans="1:27" ht="15.75" customHeight="1">
      <c r="A131" s="13" t="s">
        <v>899</v>
      </c>
      <c r="B131" s="13" t="s">
        <v>42</v>
      </c>
      <c r="C131" s="13" t="s">
        <v>937</v>
      </c>
      <c r="D131" s="13" t="s">
        <v>958</v>
      </c>
      <c r="E131" s="11" t="s">
        <v>1073</v>
      </c>
      <c r="F131" s="13" t="s">
        <v>903</v>
      </c>
      <c r="G131" s="13" t="s">
        <v>985</v>
      </c>
      <c r="H131" s="13" t="s">
        <v>961</v>
      </c>
      <c r="I131" s="13" t="s">
        <v>109</v>
      </c>
      <c r="J131" s="13" t="s">
        <v>906</v>
      </c>
      <c r="K131" s="13"/>
      <c r="L131" s="14" t="s">
        <v>1074</v>
      </c>
      <c r="M131" s="14" t="s">
        <v>1075</v>
      </c>
      <c r="N131" s="13" t="s">
        <v>935</v>
      </c>
      <c r="O131" s="13" t="s">
        <v>96</v>
      </c>
      <c r="P131" s="13" t="s">
        <v>96</v>
      </c>
      <c r="Q131" s="93"/>
      <c r="R131" s="13"/>
      <c r="S131" s="13"/>
      <c r="T131" s="45"/>
      <c r="U131" s="21"/>
      <c r="V131" s="11" t="s">
        <v>76</v>
      </c>
      <c r="W131" s="22"/>
      <c r="X131" s="22"/>
      <c r="Y131" s="22"/>
      <c r="Z131" s="22"/>
      <c r="AA131" s="22"/>
    </row>
    <row r="132" spans="1:27" ht="15.75" customHeight="1">
      <c r="A132" s="13" t="s">
        <v>899</v>
      </c>
      <c r="B132" s="13" t="s">
        <v>104</v>
      </c>
      <c r="C132" s="13" t="s">
        <v>937</v>
      </c>
      <c r="D132" s="13" t="s">
        <v>1076</v>
      </c>
      <c r="E132" s="11" t="s">
        <v>1077</v>
      </c>
      <c r="F132" s="13" t="s">
        <v>903</v>
      </c>
      <c r="G132" s="13" t="s">
        <v>985</v>
      </c>
      <c r="H132" s="13" t="s">
        <v>1078</v>
      </c>
      <c r="I132" s="13" t="s">
        <v>109</v>
      </c>
      <c r="J132" s="13" t="s">
        <v>47</v>
      </c>
      <c r="K132" s="13"/>
      <c r="L132" s="14" t="s">
        <v>1079</v>
      </c>
      <c r="M132" s="14" t="s">
        <v>1080</v>
      </c>
      <c r="N132" s="13" t="s">
        <v>935</v>
      </c>
      <c r="O132" s="13" t="s">
        <v>96</v>
      </c>
      <c r="P132" s="13" t="s">
        <v>96</v>
      </c>
      <c r="Q132" s="93"/>
      <c r="R132" s="13"/>
      <c r="S132" s="13"/>
      <c r="T132" s="45"/>
      <c r="U132" s="21"/>
      <c r="V132" s="11" t="s">
        <v>76</v>
      </c>
      <c r="W132" s="22"/>
      <c r="X132" s="22"/>
      <c r="Y132" s="22"/>
      <c r="Z132" s="22"/>
      <c r="AA132" s="22"/>
    </row>
    <row r="133" spans="1:27" ht="15.75" customHeight="1">
      <c r="A133" s="13" t="s">
        <v>899</v>
      </c>
      <c r="B133" s="11" t="s">
        <v>104</v>
      </c>
      <c r="C133" s="11" t="s">
        <v>937</v>
      </c>
      <c r="D133" s="11" t="s">
        <v>1076</v>
      </c>
      <c r="E133" s="11" t="s">
        <v>1081</v>
      </c>
      <c r="F133" s="13" t="s">
        <v>903</v>
      </c>
      <c r="G133" s="13" t="s">
        <v>985</v>
      </c>
      <c r="H133" s="13" t="s">
        <v>1082</v>
      </c>
      <c r="I133" s="13" t="s">
        <v>109</v>
      </c>
      <c r="J133" s="13" t="s">
        <v>47</v>
      </c>
      <c r="K133" s="13"/>
      <c r="L133" s="14" t="s">
        <v>1083</v>
      </c>
      <c r="M133" s="14" t="s">
        <v>1084</v>
      </c>
      <c r="N133" s="13" t="s">
        <v>935</v>
      </c>
      <c r="O133" s="13" t="s">
        <v>96</v>
      </c>
      <c r="P133" s="13" t="s">
        <v>96</v>
      </c>
      <c r="Q133" s="93"/>
      <c r="R133" s="13"/>
      <c r="S133" s="13"/>
      <c r="T133" s="45"/>
      <c r="U133" s="21"/>
      <c r="V133" s="11" t="s">
        <v>76</v>
      </c>
      <c r="W133" s="22"/>
      <c r="X133" s="22"/>
      <c r="Y133" s="22"/>
      <c r="Z133" s="22"/>
      <c r="AA133" s="22"/>
    </row>
    <row r="134" spans="1:27" ht="15.75" customHeight="1">
      <c r="A134" s="13" t="s">
        <v>899</v>
      </c>
      <c r="B134" s="11" t="s">
        <v>104</v>
      </c>
      <c r="C134" s="11" t="s">
        <v>937</v>
      </c>
      <c r="D134" s="11" t="s">
        <v>1076</v>
      </c>
      <c r="E134" s="11" t="s">
        <v>1085</v>
      </c>
      <c r="F134" s="13" t="s">
        <v>903</v>
      </c>
      <c r="G134" s="13" t="s">
        <v>985</v>
      </c>
      <c r="H134" s="13" t="s">
        <v>1082</v>
      </c>
      <c r="I134" s="13" t="s">
        <v>109</v>
      </c>
      <c r="J134" s="13" t="s">
        <v>47</v>
      </c>
      <c r="K134" s="13"/>
      <c r="L134" s="14" t="s">
        <v>1086</v>
      </c>
      <c r="M134" s="14" t="s">
        <v>1087</v>
      </c>
      <c r="N134" s="13" t="s">
        <v>935</v>
      </c>
      <c r="O134" s="13" t="s">
        <v>96</v>
      </c>
      <c r="P134" s="13" t="s">
        <v>96</v>
      </c>
      <c r="Q134" s="93"/>
      <c r="R134" s="13"/>
      <c r="S134" s="13"/>
      <c r="T134" s="45"/>
      <c r="U134" s="21"/>
      <c r="V134" s="11" t="s">
        <v>76</v>
      </c>
      <c r="W134" s="22"/>
      <c r="X134" s="22"/>
      <c r="Y134" s="22"/>
      <c r="Z134" s="22"/>
      <c r="AA134" s="22"/>
    </row>
    <row r="135" spans="1:27" ht="15.75" customHeight="1">
      <c r="A135" s="13" t="s">
        <v>899</v>
      </c>
      <c r="B135" s="11" t="s">
        <v>188</v>
      </c>
      <c r="C135" s="11" t="s">
        <v>937</v>
      </c>
      <c r="D135" s="11" t="s">
        <v>1076</v>
      </c>
      <c r="E135" s="11" t="s">
        <v>1088</v>
      </c>
      <c r="F135" s="13" t="s">
        <v>903</v>
      </c>
      <c r="G135" s="13" t="s">
        <v>985</v>
      </c>
      <c r="H135" s="13" t="s">
        <v>1082</v>
      </c>
      <c r="I135" s="13" t="s">
        <v>109</v>
      </c>
      <c r="J135" s="13" t="s">
        <v>47</v>
      </c>
      <c r="K135" s="13"/>
      <c r="L135" s="14" t="s">
        <v>1089</v>
      </c>
      <c r="M135" s="14" t="s">
        <v>1090</v>
      </c>
      <c r="N135" s="13" t="s">
        <v>935</v>
      </c>
      <c r="O135" s="13" t="s">
        <v>96</v>
      </c>
      <c r="P135" s="13" t="s">
        <v>96</v>
      </c>
      <c r="Q135" s="93"/>
      <c r="R135" s="13"/>
      <c r="S135" s="13"/>
      <c r="T135" s="45"/>
      <c r="U135" s="21"/>
      <c r="V135" s="13"/>
      <c r="W135" s="22"/>
      <c r="X135" s="22"/>
      <c r="Y135" s="22"/>
      <c r="Z135" s="22"/>
      <c r="AA135" s="22"/>
    </row>
    <row r="136" spans="1:27" ht="15.75" customHeight="1">
      <c r="A136" s="11" t="s">
        <v>899</v>
      </c>
      <c r="B136" s="11" t="s">
        <v>42</v>
      </c>
      <c r="C136" s="11" t="s">
        <v>1091</v>
      </c>
      <c r="D136" s="11" t="s">
        <v>1092</v>
      </c>
      <c r="E136" s="11" t="s">
        <v>1093</v>
      </c>
      <c r="F136" s="13" t="s">
        <v>903</v>
      </c>
      <c r="G136" s="13" t="s">
        <v>1094</v>
      </c>
      <c r="H136" s="13" t="s">
        <v>1095</v>
      </c>
      <c r="I136" s="13" t="s">
        <v>109</v>
      </c>
      <c r="J136" s="13" t="s">
        <v>906</v>
      </c>
      <c r="K136" s="13"/>
      <c r="L136" s="14" t="s">
        <v>1096</v>
      </c>
      <c r="M136" s="14" t="s">
        <v>1097</v>
      </c>
      <c r="N136" s="17" t="s">
        <v>1098</v>
      </c>
      <c r="O136" s="13" t="s">
        <v>65</v>
      </c>
      <c r="P136" s="13" t="s">
        <v>65</v>
      </c>
      <c r="Q136" s="93"/>
      <c r="R136" s="13"/>
      <c r="S136" s="13"/>
      <c r="T136" s="45"/>
      <c r="U136" s="21" t="s">
        <v>1099</v>
      </c>
      <c r="V136" s="11" t="s">
        <v>76</v>
      </c>
      <c r="W136" s="22"/>
      <c r="X136" s="22"/>
      <c r="Y136" s="22"/>
      <c r="Z136" s="22"/>
      <c r="AA136" s="22"/>
    </row>
    <row r="137" spans="1:27" ht="15.75" customHeight="1">
      <c r="A137" s="11" t="s">
        <v>899</v>
      </c>
      <c r="B137" s="11" t="s">
        <v>42</v>
      </c>
      <c r="C137" s="11" t="s">
        <v>1091</v>
      </c>
      <c r="D137" s="11" t="s">
        <v>1100</v>
      </c>
      <c r="E137" s="11" t="s">
        <v>1101</v>
      </c>
      <c r="F137" s="13" t="s">
        <v>903</v>
      </c>
      <c r="G137" s="13" t="s">
        <v>1094</v>
      </c>
      <c r="H137" s="13" t="s">
        <v>1095</v>
      </c>
      <c r="I137" s="13" t="s">
        <v>109</v>
      </c>
      <c r="J137" s="13" t="s">
        <v>921</v>
      </c>
      <c r="K137" s="13"/>
      <c r="L137" s="14" t="s">
        <v>1102</v>
      </c>
      <c r="M137" s="14" t="s">
        <v>1103</v>
      </c>
      <c r="N137" s="17" t="s">
        <v>1104</v>
      </c>
      <c r="O137" s="13" t="s">
        <v>65</v>
      </c>
      <c r="P137" s="13" t="s">
        <v>65</v>
      </c>
      <c r="Q137" s="93"/>
      <c r="R137" s="13"/>
      <c r="S137" s="13"/>
      <c r="T137" s="45"/>
      <c r="U137" s="21" t="s">
        <v>1099</v>
      </c>
      <c r="V137" s="11" t="s">
        <v>76</v>
      </c>
      <c r="W137" s="22"/>
      <c r="X137" s="22"/>
      <c r="Y137" s="22"/>
      <c r="Z137" s="22"/>
      <c r="AA137" s="22"/>
    </row>
    <row r="138" spans="1:27" ht="15.75" customHeight="1">
      <c r="A138" s="11" t="s">
        <v>899</v>
      </c>
      <c r="B138" s="11" t="s">
        <v>42</v>
      </c>
      <c r="C138" s="11" t="s">
        <v>1091</v>
      </c>
      <c r="D138" s="11" t="s">
        <v>1105</v>
      </c>
      <c r="E138" s="11" t="s">
        <v>1106</v>
      </c>
      <c r="F138" s="13" t="s">
        <v>903</v>
      </c>
      <c r="G138" s="13" t="s">
        <v>1107</v>
      </c>
      <c r="H138" s="13" t="s">
        <v>1095</v>
      </c>
      <c r="I138" s="13" t="s">
        <v>109</v>
      </c>
      <c r="J138" s="13" t="s">
        <v>906</v>
      </c>
      <c r="K138" s="13"/>
      <c r="L138" s="14" t="s">
        <v>1108</v>
      </c>
      <c r="M138" s="14" t="s">
        <v>1109</v>
      </c>
      <c r="N138" s="17" t="s">
        <v>1110</v>
      </c>
      <c r="O138" s="13" t="s">
        <v>65</v>
      </c>
      <c r="P138" s="13" t="s">
        <v>65</v>
      </c>
      <c r="Q138" s="93"/>
      <c r="R138" s="13"/>
      <c r="S138" s="13"/>
      <c r="T138" s="45"/>
      <c r="U138" s="21" t="s">
        <v>1111</v>
      </c>
      <c r="V138" s="11" t="s">
        <v>76</v>
      </c>
      <c r="W138" s="22"/>
      <c r="X138" s="22"/>
      <c r="Y138" s="22"/>
      <c r="Z138" s="22"/>
      <c r="AA138" s="22"/>
    </row>
    <row r="139" spans="1:27" ht="15.75" customHeight="1">
      <c r="A139" s="11" t="s">
        <v>899</v>
      </c>
      <c r="B139" s="11" t="s">
        <v>42</v>
      </c>
      <c r="C139" s="11" t="s">
        <v>1091</v>
      </c>
      <c r="D139" s="11" t="s">
        <v>1100</v>
      </c>
      <c r="E139" s="11" t="s">
        <v>1112</v>
      </c>
      <c r="F139" s="13" t="s">
        <v>903</v>
      </c>
      <c r="G139" s="13" t="s">
        <v>1107</v>
      </c>
      <c r="H139" s="13" t="s">
        <v>1095</v>
      </c>
      <c r="I139" s="13" t="s">
        <v>109</v>
      </c>
      <c r="J139" s="13" t="s">
        <v>921</v>
      </c>
      <c r="K139" s="13"/>
      <c r="L139" s="14" t="s">
        <v>1113</v>
      </c>
      <c r="M139" s="14" t="s">
        <v>1114</v>
      </c>
      <c r="N139" s="17" t="s">
        <v>1104</v>
      </c>
      <c r="O139" s="13" t="s">
        <v>65</v>
      </c>
      <c r="P139" s="13" t="s">
        <v>65</v>
      </c>
      <c r="Q139" s="93"/>
      <c r="R139" s="13"/>
      <c r="S139" s="13"/>
      <c r="T139" s="45"/>
      <c r="U139" s="21" t="s">
        <v>1111</v>
      </c>
      <c r="V139" s="11" t="s">
        <v>76</v>
      </c>
      <c r="W139" s="22"/>
      <c r="X139" s="22"/>
      <c r="Y139" s="22"/>
      <c r="Z139" s="22"/>
      <c r="AA139" s="22"/>
    </row>
    <row r="140" spans="1:27" ht="15.75" customHeight="1">
      <c r="A140" s="13" t="s">
        <v>899</v>
      </c>
      <c r="B140" s="13" t="s">
        <v>104</v>
      </c>
      <c r="C140" s="13" t="s">
        <v>1115</v>
      </c>
      <c r="D140" s="13" t="s">
        <v>1116</v>
      </c>
      <c r="E140" s="11" t="s">
        <v>1117</v>
      </c>
      <c r="F140" s="13" t="s">
        <v>903</v>
      </c>
      <c r="G140" s="13" t="s">
        <v>871</v>
      </c>
      <c r="H140" s="13" t="s">
        <v>871</v>
      </c>
      <c r="I140" s="13" t="s">
        <v>109</v>
      </c>
      <c r="J140" s="13" t="s">
        <v>47</v>
      </c>
      <c r="K140" s="13"/>
      <c r="L140" s="14" t="s">
        <v>1118</v>
      </c>
      <c r="M140" s="14" t="s">
        <v>1119</v>
      </c>
      <c r="N140" s="13" t="s">
        <v>1120</v>
      </c>
      <c r="O140" s="13" t="s">
        <v>96</v>
      </c>
      <c r="P140" s="13" t="s">
        <v>76</v>
      </c>
      <c r="Q140" s="93"/>
      <c r="R140" s="11"/>
      <c r="S140" s="11"/>
      <c r="T140" s="45"/>
      <c r="U140" s="21"/>
      <c r="V140" s="11" t="s">
        <v>76</v>
      </c>
      <c r="W140" s="22"/>
      <c r="X140" s="22"/>
      <c r="Y140" s="22"/>
      <c r="Z140" s="22"/>
      <c r="AA140" s="22"/>
    </row>
    <row r="141" spans="1:27" ht="15.75" customHeight="1">
      <c r="A141" s="11" t="s">
        <v>1121</v>
      </c>
      <c r="B141" s="11" t="s">
        <v>188</v>
      </c>
      <c r="C141" s="11" t="s">
        <v>1122</v>
      </c>
      <c r="D141" s="11" t="s">
        <v>1123</v>
      </c>
      <c r="E141" s="11" t="s">
        <v>1124</v>
      </c>
      <c r="F141" s="13" t="s">
        <v>1125</v>
      </c>
      <c r="G141" s="13" t="s">
        <v>1126</v>
      </c>
      <c r="H141" s="13" t="s">
        <v>1095</v>
      </c>
      <c r="I141" s="13" t="s">
        <v>109</v>
      </c>
      <c r="J141" s="13" t="s">
        <v>906</v>
      </c>
      <c r="K141" s="13"/>
      <c r="L141" s="14" t="s">
        <v>1127</v>
      </c>
      <c r="M141" s="14" t="s">
        <v>1128</v>
      </c>
      <c r="N141" s="17" t="s">
        <v>1129</v>
      </c>
      <c r="O141" s="11" t="s">
        <v>65</v>
      </c>
      <c r="P141" s="71" t="s">
        <v>65</v>
      </c>
      <c r="Q141" s="93"/>
      <c r="R141" s="13"/>
      <c r="S141" s="13"/>
      <c r="T141" s="45"/>
      <c r="U141" s="21"/>
      <c r="V141" s="13"/>
      <c r="W141" s="22"/>
      <c r="X141" s="22"/>
      <c r="Y141" s="22"/>
      <c r="Z141" s="22"/>
      <c r="AA141" s="22"/>
    </row>
    <row r="142" spans="1:27" ht="15.75" customHeight="1">
      <c r="A142" s="11" t="s">
        <v>1121</v>
      </c>
      <c r="B142" s="11" t="s">
        <v>188</v>
      </c>
      <c r="C142" s="11" t="s">
        <v>1122</v>
      </c>
      <c r="D142" s="11" t="s">
        <v>1123</v>
      </c>
      <c r="E142" s="11" t="s">
        <v>1130</v>
      </c>
      <c r="F142" s="13" t="s">
        <v>1125</v>
      </c>
      <c r="G142" s="13" t="s">
        <v>1126</v>
      </c>
      <c r="H142" s="13" t="s">
        <v>1095</v>
      </c>
      <c r="I142" s="13" t="s">
        <v>109</v>
      </c>
      <c r="J142" s="13" t="s">
        <v>921</v>
      </c>
      <c r="K142" s="13"/>
      <c r="L142" s="14" t="s">
        <v>1127</v>
      </c>
      <c r="M142" s="14" t="s">
        <v>1131</v>
      </c>
      <c r="N142" s="17" t="s">
        <v>1132</v>
      </c>
      <c r="O142" s="11" t="s">
        <v>65</v>
      </c>
      <c r="P142" s="71" t="s">
        <v>65</v>
      </c>
      <c r="Q142" s="93"/>
      <c r="R142" s="13"/>
      <c r="S142" s="13"/>
      <c r="T142" s="45"/>
      <c r="U142" s="21"/>
      <c r="V142" s="13"/>
      <c r="W142" s="22"/>
      <c r="X142" s="22"/>
      <c r="Y142" s="22"/>
      <c r="Z142" s="22"/>
      <c r="AA142" s="22"/>
    </row>
    <row r="143" spans="1:27" ht="15.75" customHeight="1">
      <c r="A143" s="11" t="s">
        <v>899</v>
      </c>
      <c r="B143" s="11" t="s">
        <v>42</v>
      </c>
      <c r="C143" s="11" t="s">
        <v>1091</v>
      </c>
      <c r="D143" s="11" t="s">
        <v>1134</v>
      </c>
      <c r="E143" s="11" t="s">
        <v>1135</v>
      </c>
      <c r="F143" s="13" t="s">
        <v>1125</v>
      </c>
      <c r="G143" s="13" t="s">
        <v>1136</v>
      </c>
      <c r="H143" s="13" t="s">
        <v>1095</v>
      </c>
      <c r="I143" s="13" t="s">
        <v>109</v>
      </c>
      <c r="J143" s="13" t="s">
        <v>906</v>
      </c>
      <c r="K143" s="13"/>
      <c r="L143" s="14" t="s">
        <v>1137</v>
      </c>
      <c r="M143" s="14" t="s">
        <v>1138</v>
      </c>
      <c r="N143" s="17" t="s">
        <v>1098</v>
      </c>
      <c r="O143" s="13" t="s">
        <v>65</v>
      </c>
      <c r="P143" s="13" t="s">
        <v>65</v>
      </c>
      <c r="Q143" s="93"/>
      <c r="R143" s="13"/>
      <c r="S143" s="13"/>
      <c r="T143" s="45"/>
      <c r="U143" s="21" t="s">
        <v>1139</v>
      </c>
      <c r="V143" s="11" t="s">
        <v>76</v>
      </c>
      <c r="W143" s="22"/>
      <c r="X143" s="22"/>
      <c r="Y143" s="22"/>
      <c r="Z143" s="22"/>
      <c r="AA143" s="22"/>
    </row>
    <row r="144" spans="1:27" ht="15.75" customHeight="1">
      <c r="A144" s="11" t="s">
        <v>899</v>
      </c>
      <c r="B144" s="11" t="s">
        <v>42</v>
      </c>
      <c r="C144" s="11" t="s">
        <v>1091</v>
      </c>
      <c r="D144" s="11" t="s">
        <v>1100</v>
      </c>
      <c r="E144" s="11" t="s">
        <v>1140</v>
      </c>
      <c r="F144" s="13" t="s">
        <v>1125</v>
      </c>
      <c r="G144" s="13" t="s">
        <v>1136</v>
      </c>
      <c r="H144" s="13" t="s">
        <v>1095</v>
      </c>
      <c r="I144" s="13" t="s">
        <v>109</v>
      </c>
      <c r="J144" s="13" t="s">
        <v>921</v>
      </c>
      <c r="K144" s="13"/>
      <c r="L144" s="14" t="s">
        <v>1137</v>
      </c>
      <c r="M144" s="14" t="s">
        <v>1141</v>
      </c>
      <c r="N144" s="17" t="s">
        <v>1104</v>
      </c>
      <c r="O144" s="13" t="s">
        <v>65</v>
      </c>
      <c r="P144" s="13" t="s">
        <v>65</v>
      </c>
      <c r="Q144" s="93"/>
      <c r="R144" s="13"/>
      <c r="S144" s="13"/>
      <c r="T144" s="45"/>
      <c r="U144" s="21" t="s">
        <v>1139</v>
      </c>
      <c r="V144" s="11" t="s">
        <v>76</v>
      </c>
      <c r="W144" s="22"/>
      <c r="X144" s="22"/>
      <c r="Y144" s="22"/>
      <c r="Z144" s="22"/>
      <c r="AA144" s="22"/>
    </row>
    <row r="145" spans="1:27" ht="15.75" customHeight="1">
      <c r="A145" s="24" t="s">
        <v>101</v>
      </c>
      <c r="B145" s="13" t="s">
        <v>42</v>
      </c>
      <c r="C145" s="13" t="s">
        <v>1142</v>
      </c>
      <c r="D145" s="13" t="s">
        <v>1143</v>
      </c>
      <c r="E145" s="11" t="s">
        <v>891</v>
      </c>
      <c r="F145" s="13" t="s">
        <v>1125</v>
      </c>
      <c r="G145" s="13" t="s">
        <v>871</v>
      </c>
      <c r="H145" s="13" t="s">
        <v>1144</v>
      </c>
      <c r="I145" s="13" t="s">
        <v>109</v>
      </c>
      <c r="J145" s="13" t="s">
        <v>906</v>
      </c>
      <c r="K145" s="13"/>
      <c r="L145" s="14" t="s">
        <v>1145</v>
      </c>
      <c r="M145" s="14" t="s">
        <v>1146</v>
      </c>
      <c r="N145" s="13" t="s">
        <v>1147</v>
      </c>
      <c r="O145" s="13" t="s">
        <v>96</v>
      </c>
      <c r="P145" s="13" t="s">
        <v>76</v>
      </c>
      <c r="Q145" s="93"/>
      <c r="R145" s="13"/>
      <c r="S145" s="13"/>
      <c r="T145" s="45"/>
      <c r="U145" s="21"/>
      <c r="V145" s="13" t="s">
        <v>76</v>
      </c>
      <c r="W145" s="22"/>
      <c r="X145" s="22"/>
      <c r="Y145" s="22"/>
      <c r="Z145" s="22"/>
      <c r="AA145" s="22"/>
    </row>
    <row r="146" spans="1:27" ht="15.75" customHeight="1">
      <c r="A146" s="24" t="s">
        <v>101</v>
      </c>
      <c r="B146" s="13" t="s">
        <v>42</v>
      </c>
      <c r="C146" s="13" t="s">
        <v>1142</v>
      </c>
      <c r="D146" s="13" t="s">
        <v>1148</v>
      </c>
      <c r="E146" s="11" t="s">
        <v>892</v>
      </c>
      <c r="F146" s="13" t="s">
        <v>1125</v>
      </c>
      <c r="G146" s="13" t="s">
        <v>871</v>
      </c>
      <c r="H146" s="13" t="s">
        <v>1144</v>
      </c>
      <c r="I146" s="13" t="s">
        <v>109</v>
      </c>
      <c r="J146" s="13" t="s">
        <v>921</v>
      </c>
      <c r="K146" s="13"/>
      <c r="L146" s="14" t="s">
        <v>1149</v>
      </c>
      <c r="M146" s="14" t="s">
        <v>1150</v>
      </c>
      <c r="N146" s="13" t="s">
        <v>1147</v>
      </c>
      <c r="O146" s="13" t="s">
        <v>65</v>
      </c>
      <c r="P146" s="13" t="s">
        <v>65</v>
      </c>
      <c r="Q146" s="93"/>
      <c r="R146" s="13"/>
      <c r="S146" s="13"/>
      <c r="T146" s="45"/>
      <c r="U146" s="21" t="s">
        <v>927</v>
      </c>
      <c r="V146" s="13" t="s">
        <v>76</v>
      </c>
      <c r="W146" s="22"/>
      <c r="X146" s="22"/>
      <c r="Y146" s="22"/>
      <c r="Z146" s="22"/>
      <c r="AA146" s="22"/>
    </row>
    <row r="147" spans="1:27" ht="15.75" customHeight="1">
      <c r="A147" s="13" t="s">
        <v>899</v>
      </c>
      <c r="B147" s="13" t="s">
        <v>188</v>
      </c>
      <c r="C147" s="13" t="s">
        <v>1115</v>
      </c>
      <c r="D147" s="13" t="s">
        <v>1152</v>
      </c>
      <c r="E147" s="11" t="s">
        <v>1153</v>
      </c>
      <c r="F147" s="13" t="s">
        <v>1125</v>
      </c>
      <c r="G147" s="13" t="s">
        <v>871</v>
      </c>
      <c r="H147" s="13" t="s">
        <v>1154</v>
      </c>
      <c r="I147" s="13" t="s">
        <v>46</v>
      </c>
      <c r="J147" s="13" t="s">
        <v>47</v>
      </c>
      <c r="K147" s="13"/>
      <c r="L147" s="14" t="s">
        <v>1155</v>
      </c>
      <c r="M147" s="14" t="s">
        <v>1156</v>
      </c>
      <c r="N147" s="13" t="s">
        <v>1147</v>
      </c>
      <c r="O147" s="13" t="s">
        <v>96</v>
      </c>
      <c r="P147" s="13" t="s">
        <v>76</v>
      </c>
      <c r="Q147" s="93"/>
      <c r="R147" s="13"/>
      <c r="S147" s="13"/>
      <c r="T147" s="45"/>
      <c r="U147" s="21"/>
      <c r="V147" s="13"/>
      <c r="W147" s="22"/>
      <c r="X147" s="22"/>
      <c r="Y147" s="22"/>
      <c r="Z147" s="22"/>
      <c r="AA147" s="22"/>
    </row>
    <row r="148" spans="1:27" ht="15.75" customHeight="1">
      <c r="A148" s="13" t="s">
        <v>899</v>
      </c>
      <c r="B148" s="13" t="s">
        <v>188</v>
      </c>
      <c r="C148" s="13" t="s">
        <v>1115</v>
      </c>
      <c r="D148" s="13" t="s">
        <v>1152</v>
      </c>
      <c r="E148" s="11" t="s">
        <v>1157</v>
      </c>
      <c r="F148" s="13" t="s">
        <v>1125</v>
      </c>
      <c r="G148" s="13" t="s">
        <v>871</v>
      </c>
      <c r="H148" s="13" t="s">
        <v>1154</v>
      </c>
      <c r="I148" s="13" t="s">
        <v>46</v>
      </c>
      <c r="J148" s="13" t="s">
        <v>47</v>
      </c>
      <c r="K148" s="13"/>
      <c r="L148" s="14" t="s">
        <v>1158</v>
      </c>
      <c r="M148" s="14" t="s">
        <v>1159</v>
      </c>
      <c r="N148" s="13" t="s">
        <v>1147</v>
      </c>
      <c r="O148" s="24" t="s">
        <v>403</v>
      </c>
      <c r="P148" s="24" t="s">
        <v>403</v>
      </c>
      <c r="Q148" s="93"/>
      <c r="R148" s="13"/>
      <c r="S148" s="13"/>
      <c r="T148" s="45"/>
      <c r="U148" s="94" t="s">
        <v>1160</v>
      </c>
      <c r="V148" s="13"/>
      <c r="W148" s="22"/>
      <c r="X148" s="22"/>
      <c r="Y148" s="22"/>
      <c r="Z148" s="22"/>
      <c r="AA148" s="22"/>
    </row>
    <row r="149" spans="1:27" ht="15.75" customHeight="1">
      <c r="A149" s="13" t="s">
        <v>899</v>
      </c>
      <c r="B149" s="13" t="s">
        <v>104</v>
      </c>
      <c r="C149" s="13" t="s">
        <v>1161</v>
      </c>
      <c r="D149" s="13" t="s">
        <v>1162</v>
      </c>
      <c r="E149" s="11" t="s">
        <v>898</v>
      </c>
      <c r="F149" s="13" t="s">
        <v>1125</v>
      </c>
      <c r="G149" s="13" t="s">
        <v>871</v>
      </c>
      <c r="H149" s="13" t="s">
        <v>1163</v>
      </c>
      <c r="I149" s="13" t="s">
        <v>109</v>
      </c>
      <c r="J149" s="13" t="s">
        <v>47</v>
      </c>
      <c r="K149" s="13"/>
      <c r="L149" s="14" t="s">
        <v>1164</v>
      </c>
      <c r="M149" s="28" t="s">
        <v>1165</v>
      </c>
      <c r="N149" s="13" t="s">
        <v>1120</v>
      </c>
      <c r="O149" s="13" t="s">
        <v>96</v>
      </c>
      <c r="P149" s="13" t="s">
        <v>76</v>
      </c>
      <c r="Q149" s="93"/>
      <c r="R149" s="13"/>
      <c r="S149" s="13"/>
      <c r="T149" s="45"/>
      <c r="U149" s="21"/>
      <c r="V149" s="11" t="s">
        <v>76</v>
      </c>
      <c r="W149" s="22"/>
      <c r="X149" s="22"/>
      <c r="Y149" s="22"/>
      <c r="Z149" s="22"/>
      <c r="AA149" s="22"/>
    </row>
    <row r="150" spans="1:27" ht="15.75" customHeight="1">
      <c r="A150" s="13" t="s">
        <v>899</v>
      </c>
      <c r="B150" s="13" t="s">
        <v>104</v>
      </c>
      <c r="C150" s="13" t="s">
        <v>1161</v>
      </c>
      <c r="D150" s="13" t="s">
        <v>1166</v>
      </c>
      <c r="E150" s="11" t="s">
        <v>869</v>
      </c>
      <c r="F150" s="13" t="s">
        <v>1125</v>
      </c>
      <c r="G150" s="13" t="s">
        <v>871</v>
      </c>
      <c r="H150" s="13" t="s">
        <v>1167</v>
      </c>
      <c r="I150" s="13" t="s">
        <v>109</v>
      </c>
      <c r="J150" s="13" t="s">
        <v>47</v>
      </c>
      <c r="K150" s="13"/>
      <c r="L150" s="14" t="s">
        <v>1168</v>
      </c>
      <c r="M150" s="28" t="s">
        <v>1169</v>
      </c>
      <c r="N150" s="24" t="s">
        <v>1170</v>
      </c>
      <c r="O150" s="13" t="s">
        <v>96</v>
      </c>
      <c r="P150" s="13" t="s">
        <v>76</v>
      </c>
      <c r="Q150" s="93"/>
      <c r="R150" s="13"/>
      <c r="S150" s="13"/>
      <c r="T150" s="45"/>
      <c r="U150" s="21"/>
      <c r="V150" s="11" t="s">
        <v>76</v>
      </c>
      <c r="W150" s="22"/>
      <c r="X150" s="22"/>
      <c r="Y150" s="22"/>
      <c r="Z150" s="22"/>
      <c r="AA150" s="22"/>
    </row>
    <row r="151" spans="1:27" ht="15.75" customHeight="1">
      <c r="A151" s="13" t="s">
        <v>899</v>
      </c>
      <c r="B151" s="13" t="s">
        <v>104</v>
      </c>
      <c r="C151" s="13" t="s">
        <v>1161</v>
      </c>
      <c r="D151" s="13" t="s">
        <v>1166</v>
      </c>
      <c r="E151" s="11" t="s">
        <v>1171</v>
      </c>
      <c r="F151" s="13" t="s">
        <v>1125</v>
      </c>
      <c r="G151" s="13" t="s">
        <v>871</v>
      </c>
      <c r="H151" s="13" t="s">
        <v>1172</v>
      </c>
      <c r="I151" s="13" t="s">
        <v>109</v>
      </c>
      <c r="J151" s="13" t="s">
        <v>47</v>
      </c>
      <c r="K151" s="13"/>
      <c r="L151" s="14" t="s">
        <v>1173</v>
      </c>
      <c r="M151" s="14" t="s">
        <v>1174</v>
      </c>
      <c r="N151" s="13" t="s">
        <v>1120</v>
      </c>
      <c r="O151" s="13" t="s">
        <v>96</v>
      </c>
      <c r="P151" s="13" t="s">
        <v>76</v>
      </c>
      <c r="Q151" s="93"/>
      <c r="R151" s="13"/>
      <c r="S151" s="13"/>
      <c r="T151" s="45"/>
      <c r="U151" s="21"/>
      <c r="V151" s="11" t="s">
        <v>76</v>
      </c>
      <c r="W151" s="22"/>
      <c r="X151" s="22"/>
      <c r="Y151" s="22"/>
      <c r="Z151" s="22"/>
      <c r="AA151" s="22"/>
    </row>
    <row r="152" spans="1:27" ht="15.75" customHeight="1">
      <c r="A152" s="13" t="s">
        <v>899</v>
      </c>
      <c r="B152" s="13" t="s">
        <v>104</v>
      </c>
      <c r="C152" s="13" t="s">
        <v>1161</v>
      </c>
      <c r="D152" s="13" t="s">
        <v>1166</v>
      </c>
      <c r="E152" s="11" t="s">
        <v>1175</v>
      </c>
      <c r="F152" s="13" t="s">
        <v>1125</v>
      </c>
      <c r="G152" s="13" t="s">
        <v>871</v>
      </c>
      <c r="H152" s="13" t="s">
        <v>1176</v>
      </c>
      <c r="I152" s="13" t="s">
        <v>109</v>
      </c>
      <c r="J152" s="13" t="s">
        <v>47</v>
      </c>
      <c r="K152" s="13"/>
      <c r="L152" s="14" t="s">
        <v>1177</v>
      </c>
      <c r="M152" s="14" t="s">
        <v>1178</v>
      </c>
      <c r="N152" s="13" t="s">
        <v>1120</v>
      </c>
      <c r="O152" s="13" t="s">
        <v>96</v>
      </c>
      <c r="P152" s="13" t="s">
        <v>76</v>
      </c>
      <c r="Q152" s="93"/>
      <c r="R152" s="13"/>
      <c r="S152" s="13"/>
      <c r="T152" s="45"/>
      <c r="U152" s="21"/>
      <c r="V152" s="11" t="s">
        <v>76</v>
      </c>
      <c r="W152" s="22"/>
      <c r="X152" s="22"/>
      <c r="Y152" s="22"/>
      <c r="Z152" s="22"/>
      <c r="AA152" s="22"/>
    </row>
    <row r="153" spans="1:27" ht="15.75" customHeight="1">
      <c r="A153" s="13" t="s">
        <v>899</v>
      </c>
      <c r="B153" s="13" t="s">
        <v>104</v>
      </c>
      <c r="C153" s="13" t="s">
        <v>1115</v>
      </c>
      <c r="D153" s="13" t="s">
        <v>1152</v>
      </c>
      <c r="E153" s="11" t="s">
        <v>1179</v>
      </c>
      <c r="F153" s="13" t="s">
        <v>1125</v>
      </c>
      <c r="G153" s="13" t="s">
        <v>871</v>
      </c>
      <c r="H153" s="13" t="s">
        <v>871</v>
      </c>
      <c r="I153" s="13" t="s">
        <v>46</v>
      </c>
      <c r="J153" s="13" t="s">
        <v>47</v>
      </c>
      <c r="K153" s="13"/>
      <c r="L153" s="28" t="s">
        <v>1180</v>
      </c>
      <c r="M153" s="14" t="s">
        <v>1181</v>
      </c>
      <c r="N153" s="13" t="s">
        <v>1147</v>
      </c>
      <c r="O153" s="13" t="s">
        <v>96</v>
      </c>
      <c r="P153" s="13" t="s">
        <v>76</v>
      </c>
      <c r="Q153" s="93"/>
      <c r="R153" s="13"/>
      <c r="S153" s="13"/>
      <c r="T153" s="45"/>
      <c r="U153" s="21"/>
      <c r="V153" s="11" t="s">
        <v>76</v>
      </c>
      <c r="W153" s="22"/>
      <c r="X153" s="22"/>
      <c r="Y153" s="22"/>
      <c r="Z153" s="22"/>
      <c r="AA153" s="22"/>
    </row>
    <row r="154" spans="1:27" ht="15.75" customHeight="1">
      <c r="A154" s="24" t="s">
        <v>101</v>
      </c>
      <c r="B154" s="13" t="s">
        <v>188</v>
      </c>
      <c r="C154" s="13" t="s">
        <v>1115</v>
      </c>
      <c r="D154" s="13" t="s">
        <v>1152</v>
      </c>
      <c r="E154" s="11" t="s">
        <v>873</v>
      </c>
      <c r="F154" s="13" t="s">
        <v>1125</v>
      </c>
      <c r="G154" s="13" t="s">
        <v>871</v>
      </c>
      <c r="H154" s="13" t="s">
        <v>871</v>
      </c>
      <c r="I154" s="13" t="s">
        <v>46</v>
      </c>
      <c r="J154" s="13" t="s">
        <v>47</v>
      </c>
      <c r="K154" s="13"/>
      <c r="L154" s="14" t="s">
        <v>1182</v>
      </c>
      <c r="M154" s="14" t="s">
        <v>1183</v>
      </c>
      <c r="N154" s="13" t="s">
        <v>1147</v>
      </c>
      <c r="O154" s="13" t="s">
        <v>96</v>
      </c>
      <c r="P154" s="13" t="s">
        <v>76</v>
      </c>
      <c r="Q154" s="93"/>
      <c r="R154" s="13"/>
      <c r="S154" s="13"/>
      <c r="T154" s="45"/>
      <c r="U154" s="21"/>
      <c r="V154" s="13"/>
      <c r="W154" s="22"/>
      <c r="X154" s="22"/>
      <c r="Y154" s="22"/>
      <c r="Z154" s="22"/>
      <c r="AA154" s="22"/>
    </row>
    <row r="155" spans="1:27" ht="15.75" customHeight="1">
      <c r="A155" s="13" t="s">
        <v>899</v>
      </c>
      <c r="B155" s="13" t="s">
        <v>188</v>
      </c>
      <c r="C155" s="13" t="s">
        <v>1115</v>
      </c>
      <c r="D155" s="13" t="s">
        <v>1184</v>
      </c>
      <c r="E155" s="11" t="s">
        <v>1185</v>
      </c>
      <c r="F155" s="13" t="s">
        <v>1125</v>
      </c>
      <c r="G155" s="13" t="s">
        <v>871</v>
      </c>
      <c r="H155" s="13" t="s">
        <v>1186</v>
      </c>
      <c r="I155" s="13" t="s">
        <v>46</v>
      </c>
      <c r="J155" s="13" t="s">
        <v>47</v>
      </c>
      <c r="K155" s="13"/>
      <c r="L155" s="14" t="s">
        <v>1187</v>
      </c>
      <c r="M155" s="14" t="s">
        <v>1188</v>
      </c>
      <c r="N155" s="13" t="s">
        <v>1147</v>
      </c>
      <c r="O155" s="13" t="s">
        <v>96</v>
      </c>
      <c r="P155" s="13" t="s">
        <v>76</v>
      </c>
      <c r="Q155" s="93"/>
      <c r="R155" s="13"/>
      <c r="S155" s="13"/>
      <c r="T155" s="40" t="s">
        <v>1189</v>
      </c>
      <c r="U155" s="23"/>
      <c r="V155" s="13"/>
      <c r="W155" s="22"/>
      <c r="X155" s="22"/>
      <c r="Y155" s="22"/>
      <c r="Z155" s="22"/>
      <c r="AA155" s="22"/>
    </row>
    <row r="156" spans="1:27" ht="15.75" customHeight="1">
      <c r="A156" s="13" t="s">
        <v>899</v>
      </c>
      <c r="B156" s="13" t="s">
        <v>188</v>
      </c>
      <c r="C156" s="13" t="s">
        <v>1115</v>
      </c>
      <c r="D156" s="13" t="s">
        <v>1184</v>
      </c>
      <c r="E156" s="11" t="s">
        <v>1190</v>
      </c>
      <c r="F156" s="13" t="s">
        <v>1125</v>
      </c>
      <c r="G156" s="13" t="s">
        <v>871</v>
      </c>
      <c r="H156" s="13" t="s">
        <v>1186</v>
      </c>
      <c r="I156" s="13" t="s">
        <v>109</v>
      </c>
      <c r="J156" s="13" t="s">
        <v>47</v>
      </c>
      <c r="K156" s="13"/>
      <c r="L156" s="14" t="s">
        <v>1191</v>
      </c>
      <c r="M156" s="14" t="s">
        <v>1192</v>
      </c>
      <c r="N156" s="13" t="s">
        <v>1147</v>
      </c>
      <c r="O156" s="13" t="s">
        <v>96</v>
      </c>
      <c r="P156" s="13" t="s">
        <v>76</v>
      </c>
      <c r="Q156" s="93"/>
      <c r="R156" s="13"/>
      <c r="S156" s="13"/>
      <c r="T156" s="40" t="s">
        <v>1189</v>
      </c>
      <c r="U156" s="23"/>
      <c r="V156" s="13"/>
      <c r="W156" s="22"/>
      <c r="X156" s="22"/>
      <c r="Y156" s="22"/>
      <c r="Z156" s="22"/>
      <c r="AA156" s="22"/>
    </row>
    <row r="157" spans="1:27" ht="15.75" customHeight="1">
      <c r="A157" s="13" t="s">
        <v>899</v>
      </c>
      <c r="B157" s="13" t="s">
        <v>188</v>
      </c>
      <c r="C157" s="13" t="s">
        <v>1115</v>
      </c>
      <c r="D157" s="13" t="s">
        <v>1184</v>
      </c>
      <c r="E157" s="11" t="s">
        <v>1193</v>
      </c>
      <c r="F157" s="13" t="s">
        <v>1125</v>
      </c>
      <c r="G157" s="13" t="s">
        <v>871</v>
      </c>
      <c r="H157" s="13" t="s">
        <v>1186</v>
      </c>
      <c r="I157" s="13" t="s">
        <v>46</v>
      </c>
      <c r="J157" s="13" t="s">
        <v>47</v>
      </c>
      <c r="K157" s="13"/>
      <c r="L157" s="14" t="s">
        <v>1194</v>
      </c>
      <c r="M157" s="14" t="s">
        <v>1195</v>
      </c>
      <c r="N157" s="13" t="s">
        <v>1147</v>
      </c>
      <c r="O157" s="13" t="s">
        <v>96</v>
      </c>
      <c r="P157" s="13" t="s">
        <v>96</v>
      </c>
      <c r="Q157" s="93"/>
      <c r="R157" s="13"/>
      <c r="S157" s="13"/>
      <c r="T157" s="45"/>
      <c r="U157" s="21"/>
      <c r="V157" s="13"/>
      <c r="W157" s="22"/>
      <c r="X157" s="22"/>
      <c r="Y157" s="22"/>
      <c r="Z157" s="22"/>
      <c r="AA157" s="22"/>
    </row>
    <row r="158" spans="1:27" ht="15.75" customHeight="1">
      <c r="A158" s="13" t="s">
        <v>899</v>
      </c>
      <c r="B158" s="13" t="s">
        <v>188</v>
      </c>
      <c r="C158" s="13" t="s">
        <v>1115</v>
      </c>
      <c r="D158" s="13" t="s">
        <v>1184</v>
      </c>
      <c r="E158" s="11" t="s">
        <v>1196</v>
      </c>
      <c r="F158" s="13" t="s">
        <v>1125</v>
      </c>
      <c r="G158" s="13" t="s">
        <v>871</v>
      </c>
      <c r="H158" s="13" t="s">
        <v>1186</v>
      </c>
      <c r="I158" s="13" t="s">
        <v>46</v>
      </c>
      <c r="J158" s="13" t="s">
        <v>47</v>
      </c>
      <c r="K158" s="13"/>
      <c r="L158" s="14" t="s">
        <v>1197</v>
      </c>
      <c r="M158" s="14" t="s">
        <v>1198</v>
      </c>
      <c r="N158" s="13" t="s">
        <v>1147</v>
      </c>
      <c r="O158" s="46" t="s">
        <v>65</v>
      </c>
      <c r="P158" s="46" t="s">
        <v>65</v>
      </c>
      <c r="Q158" s="93"/>
      <c r="R158" s="13"/>
      <c r="S158" s="13"/>
      <c r="T158" s="45"/>
      <c r="U158" s="21"/>
      <c r="V158" s="13"/>
      <c r="W158" s="22"/>
      <c r="X158" s="22"/>
      <c r="Y158" s="22"/>
      <c r="Z158" s="22"/>
      <c r="AA158" s="22"/>
    </row>
    <row r="159" spans="1:27" ht="15.75" customHeight="1">
      <c r="A159" s="11" t="s">
        <v>1199</v>
      </c>
      <c r="B159" s="11" t="s">
        <v>188</v>
      </c>
      <c r="C159" s="11" t="s">
        <v>1200</v>
      </c>
      <c r="D159" s="11" t="s">
        <v>1201</v>
      </c>
      <c r="E159" s="11" t="s">
        <v>1202</v>
      </c>
      <c r="F159" s="13" t="s">
        <v>1125</v>
      </c>
      <c r="G159" s="13" t="s">
        <v>871</v>
      </c>
      <c r="H159" s="13" t="s">
        <v>1203</v>
      </c>
      <c r="I159" s="13" t="s">
        <v>109</v>
      </c>
      <c r="J159" s="13" t="s">
        <v>47</v>
      </c>
      <c r="K159" s="13"/>
      <c r="L159" s="14" t="s">
        <v>1204</v>
      </c>
      <c r="M159" s="14" t="s">
        <v>1205</v>
      </c>
      <c r="N159" s="17" t="s">
        <v>1206</v>
      </c>
      <c r="O159" s="46" t="s">
        <v>65</v>
      </c>
      <c r="P159" s="46" t="s">
        <v>65</v>
      </c>
      <c r="Q159" s="96"/>
      <c r="R159" s="11"/>
      <c r="S159" s="11"/>
      <c r="T159" s="45"/>
      <c r="U159" s="21"/>
      <c r="V159" s="13"/>
      <c r="W159" s="22"/>
      <c r="X159" s="22"/>
      <c r="Y159" s="22"/>
      <c r="Z159" s="22"/>
      <c r="AA159" s="22"/>
    </row>
    <row r="160" spans="1:27" ht="15.75" customHeight="1">
      <c r="A160" s="11" t="s">
        <v>1199</v>
      </c>
      <c r="B160" s="11" t="s">
        <v>104</v>
      </c>
      <c r="C160" s="11" t="s">
        <v>1207</v>
      </c>
      <c r="D160" s="11" t="s">
        <v>1208</v>
      </c>
      <c r="E160" s="11" t="s">
        <v>1209</v>
      </c>
      <c r="F160" s="13" t="s">
        <v>1125</v>
      </c>
      <c r="G160" s="13" t="s">
        <v>1210</v>
      </c>
      <c r="H160" s="13" t="s">
        <v>1211</v>
      </c>
      <c r="I160" s="13" t="s">
        <v>109</v>
      </c>
      <c r="J160" s="13" t="s">
        <v>47</v>
      </c>
      <c r="K160" s="13"/>
      <c r="L160" s="14" t="s">
        <v>1212</v>
      </c>
      <c r="M160" s="14" t="s">
        <v>1213</v>
      </c>
      <c r="N160" s="17" t="s">
        <v>1206</v>
      </c>
      <c r="O160" s="36" t="s">
        <v>65</v>
      </c>
      <c r="P160" s="36" t="s">
        <v>65</v>
      </c>
      <c r="Q160" s="96"/>
      <c r="R160" s="11"/>
      <c r="S160" s="11"/>
      <c r="T160" s="45"/>
      <c r="U160" s="21" t="s">
        <v>1214</v>
      </c>
      <c r="V160" s="11" t="s">
        <v>76</v>
      </c>
      <c r="W160" s="22"/>
      <c r="X160" s="22"/>
      <c r="Y160" s="22"/>
      <c r="Z160" s="22"/>
      <c r="AA160" s="22"/>
    </row>
    <row r="161" spans="1:27" ht="15.75" customHeight="1">
      <c r="A161" s="11" t="s">
        <v>1199</v>
      </c>
      <c r="B161" s="11" t="s">
        <v>42</v>
      </c>
      <c r="C161" s="11" t="s">
        <v>1215</v>
      </c>
      <c r="D161" s="11" t="s">
        <v>1216</v>
      </c>
      <c r="E161" s="11" t="s">
        <v>1217</v>
      </c>
      <c r="F161" s="13" t="s">
        <v>1125</v>
      </c>
      <c r="G161" s="13" t="s">
        <v>1136</v>
      </c>
      <c r="H161" s="13" t="s">
        <v>1218</v>
      </c>
      <c r="I161" s="13" t="s">
        <v>46</v>
      </c>
      <c r="J161" s="13" t="s">
        <v>47</v>
      </c>
      <c r="K161" s="13"/>
      <c r="L161" s="14" t="s">
        <v>1219</v>
      </c>
      <c r="M161" s="14" t="s">
        <v>1220</v>
      </c>
      <c r="N161" s="13" t="s">
        <v>1221</v>
      </c>
      <c r="O161" s="13" t="s">
        <v>96</v>
      </c>
      <c r="P161" s="13" t="s">
        <v>96</v>
      </c>
      <c r="Q161" s="93"/>
      <c r="R161" s="13"/>
      <c r="S161" s="13"/>
      <c r="T161" s="45"/>
      <c r="U161" s="21"/>
      <c r="V161" s="11" t="s">
        <v>76</v>
      </c>
      <c r="W161" s="22"/>
      <c r="X161" s="22"/>
      <c r="Y161" s="22"/>
      <c r="Z161" s="22"/>
      <c r="AA161" s="22"/>
    </row>
    <row r="162" spans="1:27" ht="15.75" customHeight="1">
      <c r="A162" s="11" t="s">
        <v>1199</v>
      </c>
      <c r="B162" s="11" t="s">
        <v>42</v>
      </c>
      <c r="C162" s="11" t="s">
        <v>1215</v>
      </c>
      <c r="D162" s="11" t="s">
        <v>1216</v>
      </c>
      <c r="E162" s="11" t="s">
        <v>1222</v>
      </c>
      <c r="F162" s="13" t="s">
        <v>1125</v>
      </c>
      <c r="G162" s="13" t="s">
        <v>1136</v>
      </c>
      <c r="H162" s="13" t="s">
        <v>1223</v>
      </c>
      <c r="I162" s="13" t="s">
        <v>109</v>
      </c>
      <c r="J162" s="13" t="s">
        <v>47</v>
      </c>
      <c r="K162" s="13"/>
      <c r="L162" s="14" t="s">
        <v>1224</v>
      </c>
      <c r="M162" s="14" t="s">
        <v>1225</v>
      </c>
      <c r="N162" s="13" t="s">
        <v>1221</v>
      </c>
      <c r="O162" s="13" t="s">
        <v>96</v>
      </c>
      <c r="P162" s="13" t="s">
        <v>96</v>
      </c>
      <c r="Q162" s="93"/>
      <c r="R162" s="13"/>
      <c r="S162" s="13"/>
      <c r="T162" s="45"/>
      <c r="U162" s="21"/>
      <c r="V162" s="11" t="s">
        <v>76</v>
      </c>
      <c r="W162" s="22"/>
      <c r="X162" s="22"/>
      <c r="Y162" s="22"/>
      <c r="Z162" s="22"/>
      <c r="AA162" s="22"/>
    </row>
    <row r="163" spans="1:27" ht="15.75" customHeight="1">
      <c r="A163" s="11" t="s">
        <v>1199</v>
      </c>
      <c r="B163" s="11" t="s">
        <v>42</v>
      </c>
      <c r="C163" s="11" t="s">
        <v>1215</v>
      </c>
      <c r="D163" s="11" t="s">
        <v>1216</v>
      </c>
      <c r="E163" s="11" t="s">
        <v>1226</v>
      </c>
      <c r="F163" s="13" t="s">
        <v>1125</v>
      </c>
      <c r="G163" s="13" t="s">
        <v>1136</v>
      </c>
      <c r="H163" s="13" t="s">
        <v>1227</v>
      </c>
      <c r="I163" s="13" t="s">
        <v>109</v>
      </c>
      <c r="J163" s="13" t="s">
        <v>47</v>
      </c>
      <c r="K163" s="13"/>
      <c r="L163" s="14" t="s">
        <v>1228</v>
      </c>
      <c r="M163" s="14" t="s">
        <v>1229</v>
      </c>
      <c r="N163" s="13" t="s">
        <v>1221</v>
      </c>
      <c r="O163" s="13" t="s">
        <v>96</v>
      </c>
      <c r="P163" s="13" t="s">
        <v>76</v>
      </c>
      <c r="Q163" s="93"/>
      <c r="R163" s="13" t="s">
        <v>102</v>
      </c>
      <c r="S163" s="13" t="s">
        <v>103</v>
      </c>
      <c r="T163" s="13" t="s">
        <v>1230</v>
      </c>
      <c r="U163" s="23"/>
      <c r="V163" s="11" t="s">
        <v>76</v>
      </c>
      <c r="W163" s="22"/>
      <c r="X163" s="22"/>
      <c r="Y163" s="22"/>
      <c r="Z163" s="22"/>
      <c r="AA163" s="22"/>
    </row>
    <row r="164" spans="1:27" ht="15.75" customHeight="1">
      <c r="A164" s="11" t="s">
        <v>1199</v>
      </c>
      <c r="B164" s="11" t="s">
        <v>42</v>
      </c>
      <c r="C164" s="11" t="s">
        <v>1215</v>
      </c>
      <c r="D164" s="11" t="s">
        <v>1216</v>
      </c>
      <c r="E164" s="11" t="s">
        <v>1231</v>
      </c>
      <c r="F164" s="13" t="s">
        <v>1125</v>
      </c>
      <c r="G164" s="13" t="s">
        <v>1136</v>
      </c>
      <c r="H164" s="13" t="s">
        <v>1232</v>
      </c>
      <c r="I164" s="13" t="s">
        <v>46</v>
      </c>
      <c r="J164" s="13" t="s">
        <v>47</v>
      </c>
      <c r="K164" s="13"/>
      <c r="L164" s="14" t="s">
        <v>1233</v>
      </c>
      <c r="M164" s="14" t="s">
        <v>1234</v>
      </c>
      <c r="N164" s="13" t="s">
        <v>1221</v>
      </c>
      <c r="O164" s="13" t="s">
        <v>96</v>
      </c>
      <c r="P164" s="13" t="s">
        <v>403</v>
      </c>
      <c r="Q164" s="93"/>
      <c r="R164" s="13" t="s">
        <v>102</v>
      </c>
      <c r="S164" s="13" t="s">
        <v>103</v>
      </c>
      <c r="T164" s="13" t="s">
        <v>1230</v>
      </c>
      <c r="U164" s="23" t="s">
        <v>1235</v>
      </c>
      <c r="V164" s="11" t="s">
        <v>76</v>
      </c>
      <c r="W164" s="22"/>
      <c r="X164" s="22"/>
      <c r="Y164" s="22"/>
      <c r="Z164" s="22"/>
      <c r="AA164" s="22"/>
    </row>
    <row r="165" spans="1:27" ht="15.75" customHeight="1">
      <c r="A165" s="11" t="s">
        <v>1199</v>
      </c>
      <c r="B165" s="11" t="s">
        <v>42</v>
      </c>
      <c r="C165" s="11" t="s">
        <v>1215</v>
      </c>
      <c r="D165" s="11" t="s">
        <v>1216</v>
      </c>
      <c r="E165" s="11" t="s">
        <v>1027</v>
      </c>
      <c r="F165" s="13" t="s">
        <v>1125</v>
      </c>
      <c r="G165" s="13" t="s">
        <v>1136</v>
      </c>
      <c r="H165" s="13" t="s">
        <v>1236</v>
      </c>
      <c r="I165" s="13" t="s">
        <v>46</v>
      </c>
      <c r="J165" s="13" t="s">
        <v>47</v>
      </c>
      <c r="K165" s="13"/>
      <c r="L165" s="14" t="s">
        <v>1237</v>
      </c>
      <c r="M165" s="28" t="s">
        <v>1238</v>
      </c>
      <c r="N165" s="13" t="s">
        <v>1221</v>
      </c>
      <c r="O165" s="24" t="s">
        <v>65</v>
      </c>
      <c r="P165" s="24" t="s">
        <v>65</v>
      </c>
      <c r="Q165" s="93"/>
      <c r="R165" s="13" t="s">
        <v>102</v>
      </c>
      <c r="S165" s="13" t="s">
        <v>103</v>
      </c>
      <c r="T165" s="13" t="s">
        <v>1230</v>
      </c>
      <c r="U165" s="94" t="s">
        <v>1239</v>
      </c>
      <c r="V165" s="11" t="s">
        <v>76</v>
      </c>
      <c r="W165" s="22"/>
      <c r="X165" s="22"/>
      <c r="Y165" s="22"/>
      <c r="Z165" s="22"/>
      <c r="AA165" s="22"/>
    </row>
    <row r="166" spans="1:27" ht="15.75" customHeight="1">
      <c r="A166" s="11" t="s">
        <v>1199</v>
      </c>
      <c r="B166" s="11" t="s">
        <v>104</v>
      </c>
      <c r="C166" s="11" t="s">
        <v>1215</v>
      </c>
      <c r="D166" s="11" t="s">
        <v>1216</v>
      </c>
      <c r="E166" s="11" t="s">
        <v>1240</v>
      </c>
      <c r="F166" s="13" t="s">
        <v>1125</v>
      </c>
      <c r="G166" s="13" t="s">
        <v>1136</v>
      </c>
      <c r="H166" s="13" t="s">
        <v>1241</v>
      </c>
      <c r="I166" s="13" t="s">
        <v>46</v>
      </c>
      <c r="J166" s="13" t="s">
        <v>47</v>
      </c>
      <c r="K166" s="13"/>
      <c r="L166" s="14" t="s">
        <v>1242</v>
      </c>
      <c r="M166" s="14" t="s">
        <v>1243</v>
      </c>
      <c r="N166" s="13" t="s">
        <v>1244</v>
      </c>
      <c r="O166" s="13" t="s">
        <v>96</v>
      </c>
      <c r="P166" s="13" t="s">
        <v>76</v>
      </c>
      <c r="Q166" s="93"/>
      <c r="R166" s="13" t="s">
        <v>102</v>
      </c>
      <c r="S166" s="13"/>
      <c r="T166" s="13"/>
      <c r="U166" s="23" t="s">
        <v>1245</v>
      </c>
      <c r="V166" s="11" t="s">
        <v>76</v>
      </c>
      <c r="W166" s="22"/>
      <c r="X166" s="22"/>
      <c r="Y166" s="22"/>
      <c r="Z166" s="22"/>
      <c r="AA166" s="22"/>
    </row>
    <row r="167" spans="1:27" ht="15.75" customHeight="1">
      <c r="A167" s="11" t="s">
        <v>1199</v>
      </c>
      <c r="B167" s="11" t="s">
        <v>104</v>
      </c>
      <c r="C167" s="11" t="s">
        <v>1215</v>
      </c>
      <c r="D167" s="11" t="s">
        <v>1216</v>
      </c>
      <c r="E167" s="11" t="s">
        <v>1246</v>
      </c>
      <c r="F167" s="13" t="s">
        <v>1125</v>
      </c>
      <c r="G167" s="13" t="s">
        <v>1136</v>
      </c>
      <c r="H167" s="13" t="s">
        <v>1241</v>
      </c>
      <c r="I167" s="13" t="s">
        <v>46</v>
      </c>
      <c r="J167" s="13" t="s">
        <v>47</v>
      </c>
      <c r="K167" s="13"/>
      <c r="L167" s="14" t="s">
        <v>1247</v>
      </c>
      <c r="M167" s="14" t="s">
        <v>1248</v>
      </c>
      <c r="N167" s="13" t="s">
        <v>1244</v>
      </c>
      <c r="O167" s="13" t="s">
        <v>138</v>
      </c>
      <c r="P167" s="13" t="s">
        <v>1249</v>
      </c>
      <c r="Q167" s="93"/>
      <c r="R167" s="13" t="s">
        <v>102</v>
      </c>
      <c r="S167" s="13"/>
      <c r="T167" s="13"/>
      <c r="U167" s="23" t="s">
        <v>1245</v>
      </c>
      <c r="V167" s="11" t="s">
        <v>76</v>
      </c>
      <c r="W167" s="22"/>
      <c r="X167" s="22"/>
      <c r="Y167" s="22"/>
      <c r="Z167" s="22"/>
      <c r="AA167" s="22"/>
    </row>
    <row r="168" spans="1:27" ht="15.75" customHeight="1">
      <c r="A168" s="11" t="s">
        <v>1199</v>
      </c>
      <c r="B168" s="11" t="s">
        <v>104</v>
      </c>
      <c r="C168" s="11" t="s">
        <v>1215</v>
      </c>
      <c r="D168" s="11" t="s">
        <v>1216</v>
      </c>
      <c r="E168" s="11" t="s">
        <v>1250</v>
      </c>
      <c r="F168" s="13" t="s">
        <v>1125</v>
      </c>
      <c r="G168" s="13" t="s">
        <v>1136</v>
      </c>
      <c r="H168" s="13" t="s">
        <v>1251</v>
      </c>
      <c r="I168" s="13" t="s">
        <v>46</v>
      </c>
      <c r="J168" s="13" t="s">
        <v>47</v>
      </c>
      <c r="K168" s="13"/>
      <c r="L168" s="14" t="s">
        <v>1252</v>
      </c>
      <c r="M168" s="14" t="s">
        <v>1253</v>
      </c>
      <c r="N168" s="13" t="s">
        <v>1244</v>
      </c>
      <c r="O168" s="13" t="s">
        <v>96</v>
      </c>
      <c r="P168" s="13" t="s">
        <v>76</v>
      </c>
      <c r="Q168" s="93"/>
      <c r="R168" s="13" t="s">
        <v>102</v>
      </c>
      <c r="S168" s="13"/>
      <c r="T168" s="13"/>
      <c r="U168" s="23" t="s">
        <v>1245</v>
      </c>
      <c r="V168" s="11" t="s">
        <v>76</v>
      </c>
      <c r="W168" s="22"/>
      <c r="X168" s="22"/>
      <c r="Y168" s="22"/>
      <c r="Z168" s="22"/>
      <c r="AA168" s="22"/>
    </row>
    <row r="169" spans="1:27" ht="15.75" customHeight="1">
      <c r="A169" s="11" t="s">
        <v>1199</v>
      </c>
      <c r="B169" s="11" t="s">
        <v>104</v>
      </c>
      <c r="C169" s="11" t="s">
        <v>1215</v>
      </c>
      <c r="D169" s="11" t="s">
        <v>1216</v>
      </c>
      <c r="E169" s="11" t="s">
        <v>1254</v>
      </c>
      <c r="F169" s="13" t="s">
        <v>1125</v>
      </c>
      <c r="G169" s="13" t="s">
        <v>1136</v>
      </c>
      <c r="H169" s="13" t="s">
        <v>1251</v>
      </c>
      <c r="I169" s="13" t="s">
        <v>46</v>
      </c>
      <c r="J169" s="13" t="s">
        <v>47</v>
      </c>
      <c r="K169" s="13"/>
      <c r="L169" s="14" t="s">
        <v>1255</v>
      </c>
      <c r="M169" s="14" t="s">
        <v>1256</v>
      </c>
      <c r="N169" s="13" t="s">
        <v>1244</v>
      </c>
      <c r="O169" s="13" t="s">
        <v>96</v>
      </c>
      <c r="P169" s="13" t="s">
        <v>76</v>
      </c>
      <c r="Q169" s="93"/>
      <c r="R169" s="13" t="s">
        <v>102</v>
      </c>
      <c r="S169" s="13"/>
      <c r="T169" s="13"/>
      <c r="U169" s="23"/>
      <c r="V169" s="11" t="s">
        <v>76</v>
      </c>
      <c r="W169" s="22"/>
      <c r="X169" s="22"/>
      <c r="Y169" s="22"/>
      <c r="Z169" s="22"/>
      <c r="AA169" s="22"/>
    </row>
    <row r="170" spans="1:27" ht="15.75" customHeight="1">
      <c r="A170" s="11" t="s">
        <v>1199</v>
      </c>
      <c r="B170" s="11" t="s">
        <v>104</v>
      </c>
      <c r="C170" s="11" t="s">
        <v>1215</v>
      </c>
      <c r="D170" s="11" t="s">
        <v>1216</v>
      </c>
      <c r="E170" s="11" t="s">
        <v>1257</v>
      </c>
      <c r="F170" s="13" t="s">
        <v>1125</v>
      </c>
      <c r="G170" s="13" t="s">
        <v>1136</v>
      </c>
      <c r="H170" s="13" t="s">
        <v>1258</v>
      </c>
      <c r="I170" s="13" t="s">
        <v>46</v>
      </c>
      <c r="J170" s="13" t="s">
        <v>47</v>
      </c>
      <c r="K170" s="13"/>
      <c r="L170" s="14" t="s">
        <v>1259</v>
      </c>
      <c r="M170" s="14" t="s">
        <v>1260</v>
      </c>
      <c r="N170" s="13" t="s">
        <v>1244</v>
      </c>
      <c r="O170" s="13" t="s">
        <v>96</v>
      </c>
      <c r="P170" s="13" t="s">
        <v>76</v>
      </c>
      <c r="Q170" s="93"/>
      <c r="R170" s="13" t="s">
        <v>102</v>
      </c>
      <c r="S170" s="13" t="s">
        <v>103</v>
      </c>
      <c r="T170" s="13" t="s">
        <v>1230</v>
      </c>
      <c r="U170" s="23"/>
      <c r="V170" s="11" t="s">
        <v>76</v>
      </c>
      <c r="W170" s="22"/>
      <c r="X170" s="22"/>
      <c r="Y170" s="22"/>
      <c r="Z170" s="22"/>
      <c r="AA170" s="22"/>
    </row>
    <row r="171" spans="1:27" ht="15.75" customHeight="1">
      <c r="A171" s="11" t="s">
        <v>1199</v>
      </c>
      <c r="B171" s="11" t="s">
        <v>104</v>
      </c>
      <c r="C171" s="11" t="s">
        <v>1215</v>
      </c>
      <c r="D171" s="11" t="s">
        <v>1216</v>
      </c>
      <c r="E171" s="11" t="s">
        <v>1261</v>
      </c>
      <c r="F171" s="13" t="s">
        <v>1125</v>
      </c>
      <c r="G171" s="13" t="s">
        <v>1136</v>
      </c>
      <c r="H171" s="13" t="s">
        <v>1258</v>
      </c>
      <c r="I171" s="13" t="s">
        <v>46</v>
      </c>
      <c r="J171" s="13" t="s">
        <v>47</v>
      </c>
      <c r="K171" s="13"/>
      <c r="L171" s="14" t="s">
        <v>1262</v>
      </c>
      <c r="M171" s="14" t="s">
        <v>1263</v>
      </c>
      <c r="N171" s="13" t="s">
        <v>1244</v>
      </c>
      <c r="O171" s="13" t="s">
        <v>96</v>
      </c>
      <c r="P171" s="13" t="s">
        <v>76</v>
      </c>
      <c r="Q171" s="93"/>
      <c r="R171" s="13" t="s">
        <v>102</v>
      </c>
      <c r="S171" s="13" t="s">
        <v>103</v>
      </c>
      <c r="T171" s="13" t="s">
        <v>1230</v>
      </c>
      <c r="U171" s="23"/>
      <c r="V171" s="11" t="s">
        <v>76</v>
      </c>
      <c r="W171" s="22"/>
      <c r="X171" s="22"/>
      <c r="Y171" s="22"/>
      <c r="Z171" s="22"/>
      <c r="AA171" s="22"/>
    </row>
    <row r="172" spans="1:27" ht="15.75" customHeight="1">
      <c r="A172" s="11" t="s">
        <v>1199</v>
      </c>
      <c r="B172" s="11" t="s">
        <v>104</v>
      </c>
      <c r="C172" s="11" t="s">
        <v>1265</v>
      </c>
      <c r="D172" s="11"/>
      <c r="E172" s="11" t="s">
        <v>1266</v>
      </c>
      <c r="F172" s="13" t="s">
        <v>1125</v>
      </c>
      <c r="G172" s="13" t="s">
        <v>1136</v>
      </c>
      <c r="H172" s="13" t="s">
        <v>1267</v>
      </c>
      <c r="I172" s="13" t="s">
        <v>46</v>
      </c>
      <c r="J172" s="13" t="s">
        <v>47</v>
      </c>
      <c r="K172" s="13"/>
      <c r="L172" s="14" t="s">
        <v>1268</v>
      </c>
      <c r="M172" s="14" t="s">
        <v>1269</v>
      </c>
      <c r="N172" s="13" t="s">
        <v>1221</v>
      </c>
      <c r="O172" s="13" t="s">
        <v>96</v>
      </c>
      <c r="P172" s="24" t="s">
        <v>503</v>
      </c>
      <c r="Q172" s="93"/>
      <c r="R172" s="13" t="s">
        <v>102</v>
      </c>
      <c r="S172" s="13"/>
      <c r="T172" s="13"/>
      <c r="U172" s="23" t="s">
        <v>1270</v>
      </c>
      <c r="V172" s="11" t="s">
        <v>76</v>
      </c>
      <c r="W172" s="22"/>
      <c r="X172" s="22"/>
      <c r="Y172" s="22"/>
      <c r="Z172" s="22"/>
      <c r="AA172" s="22"/>
    </row>
    <row r="173" spans="1:27" ht="15.75" customHeight="1">
      <c r="A173" s="11" t="s">
        <v>1199</v>
      </c>
      <c r="B173" s="11" t="s">
        <v>188</v>
      </c>
      <c r="C173" s="11" t="s">
        <v>1265</v>
      </c>
      <c r="D173" s="11"/>
      <c r="E173" s="11" t="s">
        <v>1271</v>
      </c>
      <c r="F173" s="13" t="s">
        <v>1125</v>
      </c>
      <c r="G173" s="13" t="s">
        <v>1136</v>
      </c>
      <c r="H173" s="13" t="s">
        <v>1272</v>
      </c>
      <c r="I173" s="13" t="s">
        <v>46</v>
      </c>
      <c r="J173" s="13" t="s">
        <v>47</v>
      </c>
      <c r="K173" s="13"/>
      <c r="L173" s="14" t="s">
        <v>1273</v>
      </c>
      <c r="M173" s="14" t="s">
        <v>1274</v>
      </c>
      <c r="N173" s="13" t="s">
        <v>1221</v>
      </c>
      <c r="O173" s="98" t="s">
        <v>96</v>
      </c>
      <c r="P173" s="99" t="s">
        <v>76</v>
      </c>
      <c r="Q173" s="93"/>
      <c r="R173" s="13" t="s">
        <v>102</v>
      </c>
      <c r="S173" s="13" t="s">
        <v>103</v>
      </c>
      <c r="T173" s="13" t="s">
        <v>95</v>
      </c>
      <c r="U173" s="23" t="s">
        <v>1275</v>
      </c>
      <c r="V173" s="13" t="s">
        <v>76</v>
      </c>
      <c r="W173" s="22"/>
      <c r="X173" s="22"/>
      <c r="Y173" s="22"/>
      <c r="Z173" s="22"/>
      <c r="AA173" s="22"/>
    </row>
    <row r="174" spans="1:27" ht="15.75" customHeight="1">
      <c r="A174" s="11" t="s">
        <v>1199</v>
      </c>
      <c r="B174" s="11" t="s">
        <v>188</v>
      </c>
      <c r="C174" s="11" t="s">
        <v>1265</v>
      </c>
      <c r="D174" s="11"/>
      <c r="E174" s="11" t="s">
        <v>1276</v>
      </c>
      <c r="F174" s="13" t="s">
        <v>1125</v>
      </c>
      <c r="G174" s="13" t="s">
        <v>1136</v>
      </c>
      <c r="H174" s="13" t="s">
        <v>1277</v>
      </c>
      <c r="I174" s="13" t="s">
        <v>46</v>
      </c>
      <c r="J174" s="13" t="s">
        <v>47</v>
      </c>
      <c r="K174" s="13"/>
      <c r="L174" s="14" t="s">
        <v>1278</v>
      </c>
      <c r="M174" s="14" t="s">
        <v>1279</v>
      </c>
      <c r="N174" s="13" t="s">
        <v>1221</v>
      </c>
      <c r="O174" s="100" t="s">
        <v>76</v>
      </c>
      <c r="P174" s="100" t="s">
        <v>76</v>
      </c>
      <c r="Q174" s="93"/>
      <c r="R174" s="13" t="s">
        <v>102</v>
      </c>
      <c r="S174" s="13" t="s">
        <v>103</v>
      </c>
      <c r="T174" s="13" t="s">
        <v>95</v>
      </c>
      <c r="U174" s="23"/>
      <c r="V174" s="13"/>
      <c r="W174" s="22"/>
      <c r="X174" s="22"/>
      <c r="Y174" s="22"/>
      <c r="Z174" s="22"/>
      <c r="AA174" s="22"/>
    </row>
    <row r="175" spans="1:27" ht="15.75" customHeight="1">
      <c r="A175" s="11" t="s">
        <v>1199</v>
      </c>
      <c r="B175" s="11" t="s">
        <v>104</v>
      </c>
      <c r="C175" s="11" t="s">
        <v>1265</v>
      </c>
      <c r="D175" s="11"/>
      <c r="E175" s="11" t="s">
        <v>1280</v>
      </c>
      <c r="F175" s="13" t="s">
        <v>1125</v>
      </c>
      <c r="G175" s="13" t="s">
        <v>1136</v>
      </c>
      <c r="H175" s="13" t="s">
        <v>1277</v>
      </c>
      <c r="I175" s="13" t="s">
        <v>46</v>
      </c>
      <c r="J175" s="13" t="s">
        <v>47</v>
      </c>
      <c r="K175" s="13"/>
      <c r="L175" s="14" t="s">
        <v>1281</v>
      </c>
      <c r="M175" s="14" t="s">
        <v>1282</v>
      </c>
      <c r="N175" s="13" t="s">
        <v>1221</v>
      </c>
      <c r="O175" s="13" t="s">
        <v>96</v>
      </c>
      <c r="P175" s="24" t="s">
        <v>76</v>
      </c>
      <c r="Q175" s="93"/>
      <c r="R175" s="13" t="s">
        <v>102</v>
      </c>
      <c r="S175" s="13" t="s">
        <v>103</v>
      </c>
      <c r="T175" s="13"/>
      <c r="U175" s="41" t="s">
        <v>1275</v>
      </c>
      <c r="V175" s="11" t="s">
        <v>76</v>
      </c>
      <c r="W175" s="22"/>
      <c r="X175" s="22"/>
      <c r="Y175" s="22"/>
      <c r="Z175" s="22"/>
      <c r="AA175" s="22"/>
    </row>
    <row r="176" spans="1:27" ht="15.75" customHeight="1">
      <c r="A176" s="11" t="s">
        <v>1199</v>
      </c>
      <c r="B176" s="26" t="s">
        <v>188</v>
      </c>
      <c r="C176" s="11" t="s">
        <v>1265</v>
      </c>
      <c r="D176" s="11"/>
      <c r="E176" s="11" t="s">
        <v>1283</v>
      </c>
      <c r="F176" s="13" t="s">
        <v>1125</v>
      </c>
      <c r="G176" s="13" t="s">
        <v>1125</v>
      </c>
      <c r="H176" s="101" t="s">
        <v>1284</v>
      </c>
      <c r="I176" s="13" t="s">
        <v>109</v>
      </c>
      <c r="J176" s="13" t="s">
        <v>47</v>
      </c>
      <c r="K176" s="13"/>
      <c r="L176" s="14" t="s">
        <v>1285</v>
      </c>
      <c r="M176" s="102" t="s">
        <v>1286</v>
      </c>
      <c r="N176" s="13" t="s">
        <v>1287</v>
      </c>
      <c r="O176" s="13" t="s">
        <v>96</v>
      </c>
      <c r="P176" s="13" t="s">
        <v>96</v>
      </c>
      <c r="Q176" s="93"/>
      <c r="R176" s="13"/>
      <c r="S176" s="13"/>
      <c r="T176" s="45"/>
      <c r="U176" s="21"/>
      <c r="V176" s="13"/>
      <c r="W176" s="22"/>
      <c r="X176" s="22"/>
      <c r="Y176" s="22"/>
      <c r="Z176" s="22"/>
      <c r="AA176" s="22"/>
    </row>
    <row r="177" spans="1:27" ht="15.75" customHeight="1">
      <c r="A177" s="11" t="s">
        <v>1199</v>
      </c>
      <c r="B177" s="11" t="s">
        <v>188</v>
      </c>
      <c r="C177" s="11" t="s">
        <v>1215</v>
      </c>
      <c r="D177" s="11" t="s">
        <v>1216</v>
      </c>
      <c r="E177" s="11" t="s">
        <v>1288</v>
      </c>
      <c r="F177" s="13" t="s">
        <v>1125</v>
      </c>
      <c r="G177" s="13" t="s">
        <v>1289</v>
      </c>
      <c r="H177" s="13" t="s">
        <v>1290</v>
      </c>
      <c r="I177" s="13" t="s">
        <v>109</v>
      </c>
      <c r="J177" s="13" t="s">
        <v>47</v>
      </c>
      <c r="K177" s="13"/>
      <c r="L177" s="14" t="s">
        <v>1291</v>
      </c>
      <c r="M177" s="102" t="s">
        <v>1292</v>
      </c>
      <c r="N177" s="13" t="s">
        <v>1287</v>
      </c>
      <c r="O177" s="13" t="s">
        <v>96</v>
      </c>
      <c r="P177" s="13" t="s">
        <v>76</v>
      </c>
      <c r="Q177" s="93"/>
      <c r="R177" s="13"/>
      <c r="S177" s="13"/>
      <c r="T177" s="45"/>
      <c r="U177" s="21"/>
      <c r="V177" s="13" t="s">
        <v>76</v>
      </c>
      <c r="W177" s="22"/>
      <c r="X177" s="22"/>
      <c r="Y177" s="22"/>
      <c r="Z177" s="22"/>
      <c r="AA177" s="22"/>
    </row>
    <row r="178" spans="1:27" ht="15.75" customHeight="1">
      <c r="A178" s="11" t="s">
        <v>1199</v>
      </c>
      <c r="B178" s="11" t="s">
        <v>188</v>
      </c>
      <c r="C178" s="11" t="s">
        <v>1215</v>
      </c>
      <c r="D178" s="11" t="s">
        <v>1216</v>
      </c>
      <c r="E178" s="11" t="s">
        <v>1293</v>
      </c>
      <c r="F178" s="13" t="s">
        <v>1125</v>
      </c>
      <c r="G178" s="13" t="s">
        <v>1289</v>
      </c>
      <c r="H178" s="13" t="s">
        <v>1290</v>
      </c>
      <c r="I178" s="13" t="s">
        <v>109</v>
      </c>
      <c r="J178" s="13" t="s">
        <v>47</v>
      </c>
      <c r="K178" s="13"/>
      <c r="L178" s="14" t="s">
        <v>1294</v>
      </c>
      <c r="M178" s="14" t="s">
        <v>1295</v>
      </c>
      <c r="N178" s="13" t="s">
        <v>1287</v>
      </c>
      <c r="O178" s="13" t="s">
        <v>96</v>
      </c>
      <c r="P178" s="13" t="s">
        <v>96</v>
      </c>
      <c r="Q178" s="93"/>
      <c r="R178" s="13"/>
      <c r="S178" s="13"/>
      <c r="T178" s="45"/>
      <c r="U178" s="21"/>
      <c r="V178" s="13" t="s">
        <v>76</v>
      </c>
      <c r="W178" s="22"/>
      <c r="X178" s="22"/>
      <c r="Y178" s="22"/>
      <c r="Z178" s="22"/>
      <c r="AA178" s="22"/>
    </row>
    <row r="179" spans="1:27" ht="15.75" customHeight="1">
      <c r="A179" s="11" t="s">
        <v>1199</v>
      </c>
      <c r="B179" s="11" t="s">
        <v>188</v>
      </c>
      <c r="C179" s="11" t="s">
        <v>1215</v>
      </c>
      <c r="D179" s="11" t="s">
        <v>1296</v>
      </c>
      <c r="E179" s="11" t="s">
        <v>1297</v>
      </c>
      <c r="F179" s="13" t="s">
        <v>1125</v>
      </c>
      <c r="G179" s="13" t="s">
        <v>1289</v>
      </c>
      <c r="H179" s="13" t="s">
        <v>1290</v>
      </c>
      <c r="I179" s="13" t="s">
        <v>109</v>
      </c>
      <c r="J179" s="13" t="s">
        <v>47</v>
      </c>
      <c r="K179" s="13"/>
      <c r="L179" s="14" t="s">
        <v>1298</v>
      </c>
      <c r="M179" s="14" t="s">
        <v>1299</v>
      </c>
      <c r="N179" s="13" t="s">
        <v>1287</v>
      </c>
      <c r="O179" s="13" t="s">
        <v>96</v>
      </c>
      <c r="P179" s="13" t="s">
        <v>96</v>
      </c>
      <c r="Q179" s="93"/>
      <c r="R179" s="13"/>
      <c r="S179" s="13"/>
      <c r="T179" s="45"/>
      <c r="U179" s="21"/>
      <c r="V179" s="13" t="s">
        <v>76</v>
      </c>
      <c r="W179" s="22"/>
      <c r="X179" s="22"/>
      <c r="Y179" s="22"/>
      <c r="Z179" s="22"/>
      <c r="AA179" s="22"/>
    </row>
    <row r="180" spans="1:27" ht="15.75" customHeight="1">
      <c r="A180" s="11" t="s">
        <v>1199</v>
      </c>
      <c r="B180" s="11" t="s">
        <v>104</v>
      </c>
      <c r="C180" s="11" t="s">
        <v>1265</v>
      </c>
      <c r="D180" s="11"/>
      <c r="E180" s="11" t="s">
        <v>1300</v>
      </c>
      <c r="F180" s="13" t="s">
        <v>1125</v>
      </c>
      <c r="G180" s="13" t="s">
        <v>1289</v>
      </c>
      <c r="H180" s="13" t="s">
        <v>1301</v>
      </c>
      <c r="I180" s="13" t="s">
        <v>46</v>
      </c>
      <c r="J180" s="13" t="s">
        <v>47</v>
      </c>
      <c r="K180" s="13"/>
      <c r="L180" s="14" t="s">
        <v>1302</v>
      </c>
      <c r="M180" s="14" t="s">
        <v>1303</v>
      </c>
      <c r="N180" s="13" t="s">
        <v>1287</v>
      </c>
      <c r="O180" s="13" t="s">
        <v>96</v>
      </c>
      <c r="P180" s="13" t="s">
        <v>96</v>
      </c>
      <c r="Q180" s="93"/>
      <c r="R180" s="13"/>
      <c r="S180" s="13"/>
      <c r="T180" s="45"/>
      <c r="U180" s="21"/>
      <c r="V180" s="11" t="s">
        <v>76</v>
      </c>
      <c r="W180" s="22"/>
      <c r="X180" s="22"/>
      <c r="Y180" s="22"/>
      <c r="Z180" s="22"/>
      <c r="AA180" s="22"/>
    </row>
    <row r="181" spans="1:27" ht="15.75" customHeight="1">
      <c r="A181" s="11" t="s">
        <v>1199</v>
      </c>
      <c r="B181" s="11" t="s">
        <v>42</v>
      </c>
      <c r="C181" s="11" t="s">
        <v>1215</v>
      </c>
      <c r="D181" s="11" t="s">
        <v>1296</v>
      </c>
      <c r="E181" s="11" t="s">
        <v>1029</v>
      </c>
      <c r="F181" s="13" t="s">
        <v>1125</v>
      </c>
      <c r="G181" s="13" t="s">
        <v>1289</v>
      </c>
      <c r="H181" s="13" t="s">
        <v>1304</v>
      </c>
      <c r="I181" s="13" t="s">
        <v>46</v>
      </c>
      <c r="J181" s="13" t="s">
        <v>47</v>
      </c>
      <c r="K181" s="13"/>
      <c r="L181" s="14" t="s">
        <v>1305</v>
      </c>
      <c r="M181" s="28" t="s">
        <v>1306</v>
      </c>
      <c r="N181" s="13" t="s">
        <v>1287</v>
      </c>
      <c r="O181" s="13" t="s">
        <v>96</v>
      </c>
      <c r="P181" s="13" t="s">
        <v>96</v>
      </c>
      <c r="Q181" s="93"/>
      <c r="R181" s="13"/>
      <c r="S181" s="13"/>
      <c r="T181" s="45"/>
      <c r="U181" s="21"/>
      <c r="V181" s="11" t="s">
        <v>76</v>
      </c>
      <c r="W181" s="22"/>
      <c r="X181" s="22"/>
      <c r="Y181" s="22"/>
      <c r="Z181" s="22"/>
      <c r="AA181" s="22"/>
    </row>
    <row r="182" spans="1:27" ht="15.75" customHeight="1">
      <c r="A182" s="11" t="s">
        <v>1199</v>
      </c>
      <c r="B182" s="11" t="s">
        <v>104</v>
      </c>
      <c r="C182" s="11" t="s">
        <v>1215</v>
      </c>
      <c r="D182" s="11" t="s">
        <v>1296</v>
      </c>
      <c r="E182" s="11" t="s">
        <v>1307</v>
      </c>
      <c r="F182" s="13" t="s">
        <v>1125</v>
      </c>
      <c r="G182" s="13" t="s">
        <v>1289</v>
      </c>
      <c r="H182" s="13" t="s">
        <v>1308</v>
      </c>
      <c r="I182" s="13" t="s">
        <v>109</v>
      </c>
      <c r="J182" s="13" t="s">
        <v>47</v>
      </c>
      <c r="K182" s="13"/>
      <c r="L182" s="14" t="s">
        <v>1309</v>
      </c>
      <c r="M182" s="102" t="s">
        <v>1310</v>
      </c>
      <c r="N182" s="13" t="s">
        <v>1287</v>
      </c>
      <c r="O182" s="13" t="s">
        <v>96</v>
      </c>
      <c r="P182" s="13" t="s">
        <v>96</v>
      </c>
      <c r="Q182" s="93"/>
      <c r="R182" s="13"/>
      <c r="S182" s="13"/>
      <c r="T182" s="45"/>
      <c r="U182" s="21"/>
      <c r="V182" s="11" t="s">
        <v>76</v>
      </c>
      <c r="W182" s="22"/>
      <c r="X182" s="22"/>
      <c r="Y182" s="22"/>
      <c r="Z182" s="22"/>
      <c r="AA182" s="22"/>
    </row>
    <row r="183" spans="1:27" ht="15.75" customHeight="1">
      <c r="A183" s="11" t="s">
        <v>1199</v>
      </c>
      <c r="B183" s="11" t="s">
        <v>104</v>
      </c>
      <c r="C183" s="11" t="s">
        <v>1311</v>
      </c>
      <c r="D183" s="11" t="s">
        <v>1312</v>
      </c>
      <c r="E183" s="11" t="s">
        <v>1313</v>
      </c>
      <c r="F183" s="13" t="s">
        <v>1125</v>
      </c>
      <c r="G183" s="13" t="s">
        <v>1289</v>
      </c>
      <c r="H183" s="13" t="s">
        <v>1290</v>
      </c>
      <c r="I183" s="13" t="s">
        <v>46</v>
      </c>
      <c r="J183" s="13" t="s">
        <v>47</v>
      </c>
      <c r="K183" s="13"/>
      <c r="L183" s="14" t="s">
        <v>1314</v>
      </c>
      <c r="M183" s="14" t="s">
        <v>1315</v>
      </c>
      <c r="N183" s="13" t="s">
        <v>1287</v>
      </c>
      <c r="O183" s="13" t="s">
        <v>96</v>
      </c>
      <c r="P183" s="13" t="s">
        <v>96</v>
      </c>
      <c r="Q183" s="93"/>
      <c r="R183" s="13"/>
      <c r="S183" s="13"/>
      <c r="T183" s="45"/>
      <c r="U183" s="21"/>
      <c r="V183" s="11" t="s">
        <v>76</v>
      </c>
      <c r="W183" s="22"/>
      <c r="X183" s="22"/>
      <c r="Y183" s="22"/>
      <c r="Z183" s="22"/>
      <c r="AA183" s="22"/>
    </row>
    <row r="184" spans="1:27" ht="15.75" customHeight="1">
      <c r="A184" s="11" t="s">
        <v>1199</v>
      </c>
      <c r="B184" s="11" t="s">
        <v>42</v>
      </c>
      <c r="C184" s="11" t="s">
        <v>1265</v>
      </c>
      <c r="D184" s="11"/>
      <c r="E184" s="11" t="s">
        <v>1316</v>
      </c>
      <c r="F184" s="13" t="s">
        <v>1125</v>
      </c>
      <c r="G184" s="13" t="s">
        <v>1289</v>
      </c>
      <c r="H184" s="101" t="s">
        <v>1284</v>
      </c>
      <c r="I184" s="13" t="s">
        <v>46</v>
      </c>
      <c r="J184" s="13" t="s">
        <v>47</v>
      </c>
      <c r="K184" s="13"/>
      <c r="L184" s="14" t="s">
        <v>1317</v>
      </c>
      <c r="M184" s="102" t="s">
        <v>1318</v>
      </c>
      <c r="N184" s="13" t="s">
        <v>1287</v>
      </c>
      <c r="O184" s="13" t="s">
        <v>96</v>
      </c>
      <c r="P184" s="13" t="s">
        <v>76</v>
      </c>
      <c r="Q184" s="93"/>
      <c r="R184" s="13"/>
      <c r="S184" s="13"/>
      <c r="T184" s="45"/>
      <c r="U184" s="21"/>
      <c r="V184" s="11" t="s">
        <v>76</v>
      </c>
      <c r="W184" s="22"/>
      <c r="X184" s="22"/>
      <c r="Y184" s="22"/>
      <c r="Z184" s="22"/>
      <c r="AA184" s="22"/>
    </row>
    <row r="185" spans="1:27" ht="15.75" customHeight="1">
      <c r="A185" s="11" t="s">
        <v>1199</v>
      </c>
      <c r="B185" s="13" t="s">
        <v>188</v>
      </c>
      <c r="C185" s="13"/>
      <c r="D185" s="13"/>
      <c r="E185" s="11" t="s">
        <v>1319</v>
      </c>
      <c r="F185" s="13" t="s">
        <v>1125</v>
      </c>
      <c r="G185" s="13" t="s">
        <v>1289</v>
      </c>
      <c r="H185" s="101" t="s">
        <v>1284</v>
      </c>
      <c r="I185" s="13" t="s">
        <v>46</v>
      </c>
      <c r="J185" s="13" t="s">
        <v>47</v>
      </c>
      <c r="K185" s="13"/>
      <c r="L185" s="14" t="s">
        <v>1320</v>
      </c>
      <c r="M185" s="14" t="s">
        <v>1321</v>
      </c>
      <c r="N185" s="13" t="s">
        <v>1287</v>
      </c>
      <c r="O185" s="13" t="s">
        <v>96</v>
      </c>
      <c r="P185" s="13" t="s">
        <v>96</v>
      </c>
      <c r="Q185" s="93"/>
      <c r="R185" s="13"/>
      <c r="S185" s="13"/>
      <c r="T185" s="45"/>
      <c r="U185" s="21"/>
      <c r="V185" s="13"/>
      <c r="W185" s="22"/>
      <c r="X185" s="22"/>
      <c r="Y185" s="22"/>
      <c r="Z185" s="22"/>
      <c r="AA185" s="22"/>
    </row>
    <row r="186" spans="1:27" ht="15.75" customHeight="1">
      <c r="A186" s="11" t="s">
        <v>1199</v>
      </c>
      <c r="B186" s="11" t="s">
        <v>104</v>
      </c>
      <c r="C186" s="11" t="s">
        <v>1215</v>
      </c>
      <c r="D186" s="11" t="s">
        <v>1296</v>
      </c>
      <c r="E186" s="11" t="s">
        <v>1322</v>
      </c>
      <c r="F186" s="13" t="s">
        <v>1125</v>
      </c>
      <c r="G186" s="13" t="s">
        <v>1289</v>
      </c>
      <c r="H186" s="13" t="s">
        <v>1323</v>
      </c>
      <c r="I186" s="13" t="s">
        <v>109</v>
      </c>
      <c r="J186" s="13" t="s">
        <v>47</v>
      </c>
      <c r="K186" s="13"/>
      <c r="L186" s="14" t="s">
        <v>1324</v>
      </c>
      <c r="M186" s="14" t="s">
        <v>1325</v>
      </c>
      <c r="N186" s="13" t="s">
        <v>1287</v>
      </c>
      <c r="O186" s="13" t="s">
        <v>96</v>
      </c>
      <c r="P186" s="13" t="s">
        <v>96</v>
      </c>
      <c r="Q186" s="93"/>
      <c r="R186" s="13"/>
      <c r="S186" s="13"/>
      <c r="T186" s="45"/>
      <c r="U186" s="21"/>
      <c r="V186" s="11" t="s">
        <v>76</v>
      </c>
      <c r="W186" s="22"/>
      <c r="X186" s="22"/>
      <c r="Y186" s="22"/>
      <c r="Z186" s="22"/>
      <c r="AA186" s="22"/>
    </row>
    <row r="187" spans="1:27" ht="15.75" customHeight="1">
      <c r="A187" s="11" t="s">
        <v>1199</v>
      </c>
      <c r="B187" s="11" t="s">
        <v>104</v>
      </c>
      <c r="C187" s="11" t="s">
        <v>1215</v>
      </c>
      <c r="D187" s="11" t="s">
        <v>1296</v>
      </c>
      <c r="E187" s="11" t="s">
        <v>1326</v>
      </c>
      <c r="F187" s="13" t="s">
        <v>1125</v>
      </c>
      <c r="G187" s="13" t="s">
        <v>1289</v>
      </c>
      <c r="H187" s="13" t="s">
        <v>1327</v>
      </c>
      <c r="I187" s="13" t="s">
        <v>109</v>
      </c>
      <c r="J187" s="13" t="s">
        <v>47</v>
      </c>
      <c r="K187" s="13"/>
      <c r="L187" s="14" t="s">
        <v>1328</v>
      </c>
      <c r="M187" s="14" t="s">
        <v>1329</v>
      </c>
      <c r="N187" s="13" t="s">
        <v>1287</v>
      </c>
      <c r="O187" s="13" t="s">
        <v>96</v>
      </c>
      <c r="P187" s="13" t="s">
        <v>96</v>
      </c>
      <c r="Q187" s="93"/>
      <c r="R187" s="13"/>
      <c r="S187" s="13"/>
      <c r="T187" s="45"/>
      <c r="U187" s="21"/>
      <c r="V187" s="11" t="s">
        <v>76</v>
      </c>
      <c r="W187" s="22"/>
      <c r="X187" s="22"/>
      <c r="Y187" s="22"/>
      <c r="Z187" s="22"/>
      <c r="AA187" s="22"/>
    </row>
    <row r="188" spans="1:27" ht="15.75" customHeight="1">
      <c r="A188" s="11" t="s">
        <v>1199</v>
      </c>
      <c r="B188" s="11" t="s">
        <v>104</v>
      </c>
      <c r="C188" s="11" t="s">
        <v>1215</v>
      </c>
      <c r="D188" s="11" t="s">
        <v>1296</v>
      </c>
      <c r="E188" s="11" t="s">
        <v>1330</v>
      </c>
      <c r="F188" s="13" t="s">
        <v>1125</v>
      </c>
      <c r="G188" s="13" t="s">
        <v>1289</v>
      </c>
      <c r="H188" s="13" t="s">
        <v>1331</v>
      </c>
      <c r="I188" s="13" t="s">
        <v>109</v>
      </c>
      <c r="J188" s="13" t="s">
        <v>47</v>
      </c>
      <c r="K188" s="13"/>
      <c r="L188" s="14" t="s">
        <v>1332</v>
      </c>
      <c r="M188" s="14" t="s">
        <v>1333</v>
      </c>
      <c r="N188" s="13" t="s">
        <v>1287</v>
      </c>
      <c r="O188" s="13" t="s">
        <v>96</v>
      </c>
      <c r="P188" s="13" t="s">
        <v>96</v>
      </c>
      <c r="Q188" s="93"/>
      <c r="R188" s="13"/>
      <c r="S188" s="13"/>
      <c r="T188" s="45"/>
      <c r="U188" s="21"/>
      <c r="V188" s="11" t="s">
        <v>76</v>
      </c>
      <c r="W188" s="22"/>
      <c r="X188" s="22"/>
      <c r="Y188" s="22"/>
      <c r="Z188" s="22"/>
      <c r="AA188" s="22"/>
    </row>
    <row r="189" spans="1:27" ht="15.75" customHeight="1">
      <c r="A189" s="11" t="s">
        <v>1199</v>
      </c>
      <c r="B189" s="11" t="s">
        <v>104</v>
      </c>
      <c r="C189" s="11" t="s">
        <v>1215</v>
      </c>
      <c r="D189" s="11" t="s">
        <v>1296</v>
      </c>
      <c r="E189" s="11" t="s">
        <v>1334</v>
      </c>
      <c r="F189" s="13" t="s">
        <v>1125</v>
      </c>
      <c r="G189" s="13" t="s">
        <v>1289</v>
      </c>
      <c r="H189" s="13" t="s">
        <v>1335</v>
      </c>
      <c r="I189" s="13" t="s">
        <v>109</v>
      </c>
      <c r="J189" s="13" t="s">
        <v>47</v>
      </c>
      <c r="K189" s="13"/>
      <c r="L189" s="14" t="s">
        <v>1336</v>
      </c>
      <c r="M189" s="14" t="s">
        <v>1337</v>
      </c>
      <c r="N189" s="13" t="s">
        <v>1287</v>
      </c>
      <c r="O189" s="13" t="s">
        <v>96</v>
      </c>
      <c r="P189" s="13" t="s">
        <v>96</v>
      </c>
      <c r="Q189" s="93"/>
      <c r="R189" s="13"/>
      <c r="S189" s="13"/>
      <c r="T189" s="45"/>
      <c r="U189" s="21"/>
      <c r="V189" s="11" t="s">
        <v>76</v>
      </c>
      <c r="W189" s="22"/>
      <c r="X189" s="22"/>
      <c r="Y189" s="22"/>
      <c r="Z189" s="22"/>
      <c r="AA189" s="22"/>
    </row>
    <row r="190" spans="1:27" ht="15.75" customHeight="1">
      <c r="A190" s="11" t="s">
        <v>1199</v>
      </c>
      <c r="B190" s="26" t="s">
        <v>188</v>
      </c>
      <c r="C190" s="11" t="s">
        <v>1311</v>
      </c>
      <c r="D190" s="11" t="s">
        <v>1312</v>
      </c>
      <c r="E190" s="11" t="s">
        <v>1338</v>
      </c>
      <c r="F190" s="13" t="s">
        <v>1125</v>
      </c>
      <c r="G190" s="13" t="s">
        <v>1339</v>
      </c>
      <c r="H190" s="13" t="s">
        <v>1340</v>
      </c>
      <c r="I190" s="13" t="s">
        <v>109</v>
      </c>
      <c r="J190" s="13" t="s">
        <v>47</v>
      </c>
      <c r="K190" s="13"/>
      <c r="L190" s="14" t="s">
        <v>1341</v>
      </c>
      <c r="M190" s="14" t="s">
        <v>1342</v>
      </c>
      <c r="N190" s="13" t="s">
        <v>1244</v>
      </c>
      <c r="O190" s="13" t="s">
        <v>96</v>
      </c>
      <c r="P190" s="13" t="s">
        <v>96</v>
      </c>
      <c r="Q190" s="96"/>
      <c r="R190" s="11"/>
      <c r="S190" s="11"/>
      <c r="T190" s="45"/>
      <c r="U190" s="21"/>
      <c r="V190" s="13"/>
      <c r="W190" s="22"/>
      <c r="X190" s="22"/>
      <c r="Y190" s="22"/>
      <c r="Z190" s="22"/>
      <c r="AA190" s="22"/>
    </row>
    <row r="191" spans="1:27" ht="15.75" customHeight="1">
      <c r="A191" s="11" t="s">
        <v>1199</v>
      </c>
      <c r="B191" s="11" t="s">
        <v>188</v>
      </c>
      <c r="C191" s="11" t="s">
        <v>1311</v>
      </c>
      <c r="D191" s="11" t="s">
        <v>1312</v>
      </c>
      <c r="E191" s="11" t="s">
        <v>1343</v>
      </c>
      <c r="F191" s="13" t="s">
        <v>1125</v>
      </c>
      <c r="G191" s="13" t="s">
        <v>1339</v>
      </c>
      <c r="H191" s="13" t="s">
        <v>961</v>
      </c>
      <c r="I191" s="13" t="s">
        <v>46</v>
      </c>
      <c r="J191" s="13" t="s">
        <v>47</v>
      </c>
      <c r="K191" s="13"/>
      <c r="L191" s="14" t="s">
        <v>1344</v>
      </c>
      <c r="M191" s="14" t="s">
        <v>1345</v>
      </c>
      <c r="N191" s="13" t="s">
        <v>1244</v>
      </c>
      <c r="O191" s="13" t="s">
        <v>96</v>
      </c>
      <c r="P191" s="13" t="s">
        <v>96</v>
      </c>
      <c r="Q191" s="96"/>
      <c r="R191" s="11"/>
      <c r="S191" s="11"/>
      <c r="T191" s="45"/>
      <c r="U191" s="21"/>
      <c r="V191" s="13"/>
      <c r="W191" s="22"/>
      <c r="X191" s="22"/>
      <c r="Y191" s="22"/>
      <c r="Z191" s="22"/>
      <c r="AA191" s="22"/>
    </row>
    <row r="192" spans="1:27" ht="15.75" customHeight="1">
      <c r="A192" s="11" t="s">
        <v>1199</v>
      </c>
      <c r="B192" s="11" t="s">
        <v>42</v>
      </c>
      <c r="C192" s="11" t="s">
        <v>1346</v>
      </c>
      <c r="D192" s="11" t="s">
        <v>1347</v>
      </c>
      <c r="E192" s="11" t="s">
        <v>1348</v>
      </c>
      <c r="F192" s="13" t="s">
        <v>1125</v>
      </c>
      <c r="G192" s="13" t="s">
        <v>1349</v>
      </c>
      <c r="H192" s="13" t="s">
        <v>1350</v>
      </c>
      <c r="I192" s="13" t="s">
        <v>109</v>
      </c>
      <c r="J192" s="13" t="s">
        <v>47</v>
      </c>
      <c r="K192" s="13"/>
      <c r="L192" s="14" t="s">
        <v>1351</v>
      </c>
      <c r="M192" s="14" t="s">
        <v>1352</v>
      </c>
      <c r="N192" s="13" t="s">
        <v>1353</v>
      </c>
      <c r="O192" s="13" t="s">
        <v>96</v>
      </c>
      <c r="P192" s="13" t="s">
        <v>76</v>
      </c>
      <c r="Q192" s="96"/>
      <c r="R192" s="13"/>
      <c r="S192" s="13"/>
      <c r="T192" s="45"/>
      <c r="U192" s="21"/>
      <c r="V192" s="11" t="s">
        <v>76</v>
      </c>
      <c r="W192" s="22"/>
      <c r="X192" s="22"/>
      <c r="Y192" s="22"/>
      <c r="Z192" s="22"/>
      <c r="AA192" s="22"/>
    </row>
    <row r="193" spans="1:27" ht="15.75" customHeight="1">
      <c r="A193" s="11" t="s">
        <v>1199</v>
      </c>
      <c r="B193" s="11" t="s">
        <v>42</v>
      </c>
      <c r="C193" s="11" t="s">
        <v>1354</v>
      </c>
      <c r="D193" s="11" t="s">
        <v>1355</v>
      </c>
      <c r="E193" s="11" t="s">
        <v>1356</v>
      </c>
      <c r="F193" s="13" t="s">
        <v>1357</v>
      </c>
      <c r="G193" s="13" t="s">
        <v>1358</v>
      </c>
      <c r="H193" s="13" t="s">
        <v>1359</v>
      </c>
      <c r="I193" s="13" t="s">
        <v>109</v>
      </c>
      <c r="J193" s="13" t="s">
        <v>47</v>
      </c>
      <c r="K193" s="13"/>
      <c r="L193" s="14" t="s">
        <v>1360</v>
      </c>
      <c r="M193" s="14" t="s">
        <v>1378</v>
      </c>
      <c r="N193" s="13" t="s">
        <v>1361</v>
      </c>
      <c r="O193" s="13" t="s">
        <v>96</v>
      </c>
      <c r="P193" s="13" t="s">
        <v>96</v>
      </c>
      <c r="Q193" s="96"/>
      <c r="R193" s="11"/>
      <c r="S193" s="11"/>
      <c r="T193" s="45"/>
      <c r="U193" s="21"/>
      <c r="V193" s="11" t="s">
        <v>76</v>
      </c>
      <c r="W193" s="22"/>
      <c r="X193" s="22"/>
      <c r="Y193" s="22"/>
      <c r="Z193" s="22"/>
      <c r="AA193" s="22"/>
    </row>
    <row r="194" spans="1:27" ht="15.75" customHeight="1">
      <c r="A194" s="11" t="s">
        <v>1362</v>
      </c>
      <c r="B194" s="11" t="s">
        <v>104</v>
      </c>
      <c r="C194" s="11" t="s">
        <v>1363</v>
      </c>
      <c r="D194" s="11" t="s">
        <v>1364</v>
      </c>
      <c r="E194" s="11" t="s">
        <v>1365</v>
      </c>
      <c r="F194" s="13" t="s">
        <v>1366</v>
      </c>
      <c r="G194" s="13" t="s">
        <v>1367</v>
      </c>
      <c r="H194" s="13" t="s">
        <v>1359</v>
      </c>
      <c r="I194" s="13" t="s">
        <v>109</v>
      </c>
      <c r="J194" s="13" t="s">
        <v>47</v>
      </c>
      <c r="K194" s="13"/>
      <c r="L194" s="14" t="s">
        <v>1368</v>
      </c>
      <c r="M194" s="14" t="s">
        <v>1369</v>
      </c>
      <c r="N194" s="13" t="s">
        <v>1361</v>
      </c>
      <c r="O194" s="13" t="s">
        <v>96</v>
      </c>
      <c r="P194" s="13" t="s">
        <v>96</v>
      </c>
      <c r="Q194" s="93"/>
      <c r="R194" s="11"/>
      <c r="S194" s="11"/>
      <c r="T194" s="45"/>
      <c r="U194" s="21"/>
      <c r="V194" s="11" t="s">
        <v>76</v>
      </c>
      <c r="W194" s="22"/>
      <c r="X194" s="22"/>
      <c r="Y194" s="22"/>
      <c r="Z194" s="22"/>
      <c r="AA194" s="22"/>
    </row>
    <row r="195" spans="1:27" ht="15.75" customHeight="1">
      <c r="A195" s="11" t="s">
        <v>81</v>
      </c>
      <c r="B195" s="11" t="s">
        <v>42</v>
      </c>
      <c r="C195" s="11" t="s">
        <v>1370</v>
      </c>
      <c r="D195" s="11" t="s">
        <v>1371</v>
      </c>
      <c r="E195" s="11" t="s">
        <v>1372</v>
      </c>
      <c r="F195" s="13" t="s">
        <v>1373</v>
      </c>
      <c r="G195" s="13" t="s">
        <v>1374</v>
      </c>
      <c r="H195" s="13" t="s">
        <v>1359</v>
      </c>
      <c r="I195" s="13" t="s">
        <v>109</v>
      </c>
      <c r="J195" s="13" t="s">
        <v>47</v>
      </c>
      <c r="K195" s="13"/>
      <c r="L195" s="14" t="s">
        <v>1375</v>
      </c>
      <c r="M195" s="14" t="s">
        <v>1376</v>
      </c>
      <c r="N195" s="13" t="s">
        <v>1377</v>
      </c>
      <c r="O195" s="13" t="s">
        <v>96</v>
      </c>
      <c r="P195" s="13" t="s">
        <v>96</v>
      </c>
      <c r="Q195" s="93"/>
      <c r="R195" s="11"/>
      <c r="S195" s="11"/>
      <c r="T195" s="45"/>
      <c r="U195" s="21"/>
      <c r="V195" s="11" t="s">
        <v>76</v>
      </c>
      <c r="W195" s="22"/>
      <c r="X195" s="22"/>
      <c r="Y195" s="22"/>
      <c r="Z195" s="22"/>
      <c r="AA195" s="22"/>
    </row>
    <row r="196" spans="1:27" ht="15.75" customHeight="1">
      <c r="A196" s="11" t="s">
        <v>1362</v>
      </c>
      <c r="B196" s="11" t="s">
        <v>42</v>
      </c>
      <c r="C196" s="11" t="s">
        <v>1363</v>
      </c>
      <c r="D196" s="11" t="s">
        <v>1364</v>
      </c>
      <c r="E196" s="11" t="s">
        <v>1379</v>
      </c>
      <c r="F196" s="13" t="s">
        <v>1366</v>
      </c>
      <c r="G196" s="13" t="s">
        <v>1367</v>
      </c>
      <c r="H196" s="24" t="s">
        <v>1380</v>
      </c>
      <c r="I196" s="13" t="s">
        <v>46</v>
      </c>
      <c r="J196" s="13" t="s">
        <v>47</v>
      </c>
      <c r="K196" s="13"/>
      <c r="L196" s="14" t="s">
        <v>1381</v>
      </c>
      <c r="M196" s="14" t="s">
        <v>1382</v>
      </c>
      <c r="N196" s="13" t="s">
        <v>1361</v>
      </c>
      <c r="O196" s="13" t="s">
        <v>96</v>
      </c>
      <c r="P196" s="13" t="s">
        <v>96</v>
      </c>
      <c r="Q196" s="93"/>
      <c r="R196" s="11"/>
      <c r="S196" s="11"/>
      <c r="T196" s="45"/>
      <c r="U196" s="21"/>
      <c r="V196" s="11" t="s">
        <v>76</v>
      </c>
      <c r="W196" s="22"/>
      <c r="X196" s="22"/>
      <c r="Y196" s="22"/>
      <c r="Z196" s="22"/>
      <c r="AA196" s="22"/>
    </row>
    <row r="197" spans="1:27" ht="15.75" customHeight="1">
      <c r="A197" s="11" t="s">
        <v>81</v>
      </c>
      <c r="B197" s="11" t="s">
        <v>42</v>
      </c>
      <c r="C197" s="11" t="s">
        <v>1370</v>
      </c>
      <c r="D197" s="11" t="s">
        <v>1371</v>
      </c>
      <c r="E197" s="11" t="s">
        <v>1383</v>
      </c>
      <c r="F197" s="13" t="s">
        <v>1373</v>
      </c>
      <c r="G197" s="13" t="s">
        <v>1374</v>
      </c>
      <c r="H197" s="13" t="s">
        <v>1384</v>
      </c>
      <c r="I197" s="13" t="s">
        <v>46</v>
      </c>
      <c r="J197" s="13" t="s">
        <v>47</v>
      </c>
      <c r="K197" s="13"/>
      <c r="L197" s="14" t="s">
        <v>1385</v>
      </c>
      <c r="M197" s="14" t="s">
        <v>1387</v>
      </c>
      <c r="N197" s="13" t="s">
        <v>1361</v>
      </c>
      <c r="O197" s="13" t="s">
        <v>96</v>
      </c>
      <c r="P197" s="93" t="s">
        <v>96</v>
      </c>
      <c r="R197" s="11"/>
      <c r="S197" s="11"/>
      <c r="T197" s="45"/>
      <c r="U197" s="21"/>
      <c r="V197" s="11" t="s">
        <v>76</v>
      </c>
      <c r="W197" s="22"/>
      <c r="X197" s="22"/>
      <c r="Y197" s="22"/>
      <c r="Z197" s="22"/>
      <c r="AA197" s="22"/>
    </row>
    <row r="198" spans="1:27" ht="15.75" customHeight="1">
      <c r="A198" s="11" t="s">
        <v>1362</v>
      </c>
      <c r="B198" s="11" t="s">
        <v>188</v>
      </c>
      <c r="C198" s="11" t="s">
        <v>1363</v>
      </c>
      <c r="D198" s="11" t="s">
        <v>1364</v>
      </c>
      <c r="E198" s="11" t="s">
        <v>1388</v>
      </c>
      <c r="F198" s="13" t="s">
        <v>1366</v>
      </c>
      <c r="G198" s="13" t="s">
        <v>1367</v>
      </c>
      <c r="H198" s="13" t="s">
        <v>1389</v>
      </c>
      <c r="I198" s="13" t="s">
        <v>109</v>
      </c>
      <c r="J198" s="13" t="s">
        <v>47</v>
      </c>
      <c r="K198" s="13"/>
      <c r="L198" s="14" t="s">
        <v>1390</v>
      </c>
      <c r="M198" s="14" t="s">
        <v>1391</v>
      </c>
      <c r="N198" s="17" t="s">
        <v>1392</v>
      </c>
      <c r="O198" s="13" t="s">
        <v>96</v>
      </c>
      <c r="P198" s="13" t="s">
        <v>96</v>
      </c>
      <c r="Q198" s="93" t="s">
        <v>96</v>
      </c>
      <c r="R198" s="11"/>
      <c r="S198" s="11"/>
      <c r="T198" s="45"/>
      <c r="U198" s="21"/>
      <c r="V198" s="13"/>
      <c r="W198" s="22"/>
      <c r="X198" s="22"/>
      <c r="Y198" s="22"/>
      <c r="Z198" s="22"/>
      <c r="AA198" s="22"/>
    </row>
    <row r="199" spans="1:27" ht="15.75" customHeight="1">
      <c r="A199" s="11" t="s">
        <v>81</v>
      </c>
      <c r="B199" s="11" t="s">
        <v>42</v>
      </c>
      <c r="C199" s="11" t="s">
        <v>1370</v>
      </c>
      <c r="D199" s="11" t="s">
        <v>1371</v>
      </c>
      <c r="E199" s="11" t="s">
        <v>1393</v>
      </c>
      <c r="F199" s="13" t="s">
        <v>1373</v>
      </c>
      <c r="G199" s="13" t="s">
        <v>1374</v>
      </c>
      <c r="H199" s="13" t="s">
        <v>1389</v>
      </c>
      <c r="I199" s="13" t="s">
        <v>109</v>
      </c>
      <c r="J199" s="13" t="s">
        <v>47</v>
      </c>
      <c r="K199" s="13"/>
      <c r="L199" s="14" t="s">
        <v>1394</v>
      </c>
      <c r="M199" s="14" t="s">
        <v>1395</v>
      </c>
      <c r="N199" s="17" t="s">
        <v>1392</v>
      </c>
      <c r="O199" s="13" t="s">
        <v>96</v>
      </c>
      <c r="P199" s="13" t="s">
        <v>96</v>
      </c>
      <c r="Q199" s="93"/>
      <c r="R199" s="11"/>
      <c r="S199" s="11"/>
      <c r="T199" s="45"/>
      <c r="U199" s="21"/>
      <c r="V199" s="11" t="s">
        <v>76</v>
      </c>
      <c r="W199" s="22"/>
      <c r="X199" s="22"/>
      <c r="Y199" s="22"/>
      <c r="Z199" s="22"/>
      <c r="AA199" s="22"/>
    </row>
    <row r="200" spans="1:27" ht="15.75" customHeight="1">
      <c r="A200" s="11" t="s">
        <v>1199</v>
      </c>
      <c r="B200" s="11" t="s">
        <v>104</v>
      </c>
      <c r="C200" s="11" t="s">
        <v>1215</v>
      </c>
      <c r="D200" s="11" t="s">
        <v>1296</v>
      </c>
      <c r="E200" s="11" t="s">
        <v>1396</v>
      </c>
      <c r="F200" s="13" t="s">
        <v>1125</v>
      </c>
      <c r="G200" s="13" t="s">
        <v>1349</v>
      </c>
      <c r="H200" s="13" t="s">
        <v>1397</v>
      </c>
      <c r="I200" s="13" t="s">
        <v>109</v>
      </c>
      <c r="J200" s="13" t="s">
        <v>47</v>
      </c>
      <c r="K200" s="13"/>
      <c r="L200" s="14" t="s">
        <v>1398</v>
      </c>
      <c r="M200" s="14" t="s">
        <v>1399</v>
      </c>
      <c r="N200" s="13" t="s">
        <v>1353</v>
      </c>
      <c r="O200" s="13" t="s">
        <v>96</v>
      </c>
      <c r="P200" s="13" t="s">
        <v>76</v>
      </c>
      <c r="Q200" s="93"/>
      <c r="R200" s="13"/>
      <c r="S200" s="13"/>
      <c r="T200" s="45"/>
      <c r="U200" s="21"/>
      <c r="V200" s="11" t="s">
        <v>76</v>
      </c>
      <c r="W200" s="22"/>
      <c r="X200" s="22"/>
      <c r="Y200" s="22"/>
      <c r="Z200" s="22"/>
      <c r="AA200" s="22"/>
    </row>
    <row r="201" spans="1:27" ht="15.75" customHeight="1">
      <c r="A201" s="11" t="s">
        <v>1362</v>
      </c>
      <c r="B201" s="11" t="s">
        <v>188</v>
      </c>
      <c r="C201" s="11" t="s">
        <v>1215</v>
      </c>
      <c r="D201" s="11"/>
      <c r="E201" s="11" t="s">
        <v>1400</v>
      </c>
      <c r="F201" s="13" t="s">
        <v>1125</v>
      </c>
      <c r="G201" s="13" t="s">
        <v>1349</v>
      </c>
      <c r="H201" s="13" t="s">
        <v>1397</v>
      </c>
      <c r="I201" s="13" t="s">
        <v>109</v>
      </c>
      <c r="J201" s="13" t="s">
        <v>47</v>
      </c>
      <c r="K201" s="13"/>
      <c r="L201" s="14" t="s">
        <v>1401</v>
      </c>
      <c r="M201" s="102" t="s">
        <v>1402</v>
      </c>
      <c r="N201" s="13" t="s">
        <v>1403</v>
      </c>
      <c r="O201" s="46" t="s">
        <v>65</v>
      </c>
      <c r="P201" s="46" t="s">
        <v>65</v>
      </c>
      <c r="Q201" s="93"/>
      <c r="R201" s="13"/>
      <c r="S201" s="13"/>
      <c r="T201" s="45"/>
      <c r="U201" s="21"/>
      <c r="V201" s="13"/>
      <c r="W201" s="22"/>
      <c r="X201" s="22"/>
      <c r="Y201" s="22"/>
      <c r="Z201" s="22"/>
      <c r="AA201" s="22"/>
    </row>
    <row r="202" spans="1:27" ht="15.75" customHeight="1">
      <c r="A202" s="11" t="s">
        <v>1199</v>
      </c>
      <c r="B202" s="11" t="s">
        <v>104</v>
      </c>
      <c r="C202" s="11" t="s">
        <v>1311</v>
      </c>
      <c r="D202" s="11" t="s">
        <v>1404</v>
      </c>
      <c r="E202" s="11" t="s">
        <v>1405</v>
      </c>
      <c r="F202" s="13" t="s">
        <v>1125</v>
      </c>
      <c r="G202" s="13" t="s">
        <v>1349</v>
      </c>
      <c r="H202" s="13" t="s">
        <v>1406</v>
      </c>
      <c r="I202" s="13" t="s">
        <v>46</v>
      </c>
      <c r="J202" s="13" t="s">
        <v>47</v>
      </c>
      <c r="K202" s="13"/>
      <c r="L202" s="14" t="s">
        <v>1407</v>
      </c>
      <c r="M202" s="14" t="s">
        <v>1408</v>
      </c>
      <c r="N202" s="13" t="s">
        <v>1409</v>
      </c>
      <c r="O202" s="13" t="s">
        <v>96</v>
      </c>
      <c r="P202" s="13" t="s">
        <v>96</v>
      </c>
      <c r="Q202" s="93"/>
      <c r="R202" s="13"/>
      <c r="S202" s="13"/>
      <c r="T202" s="45"/>
      <c r="U202" s="21"/>
      <c r="V202" s="11" t="s">
        <v>76</v>
      </c>
      <c r="W202" s="22"/>
      <c r="X202" s="22"/>
      <c r="Y202" s="22"/>
      <c r="Z202" s="22"/>
      <c r="AA202" s="22"/>
    </row>
    <row r="203" spans="1:27" ht="15.75" customHeight="1">
      <c r="A203" s="11" t="s">
        <v>38</v>
      </c>
      <c r="B203" s="11" t="s">
        <v>42</v>
      </c>
      <c r="C203" s="11" t="s">
        <v>1410</v>
      </c>
      <c r="D203" s="11" t="s">
        <v>1411</v>
      </c>
      <c r="E203" s="11" t="s">
        <v>1030</v>
      </c>
      <c r="F203" s="13" t="s">
        <v>1125</v>
      </c>
      <c r="G203" s="13" t="s">
        <v>1349</v>
      </c>
      <c r="H203" s="13" t="s">
        <v>1412</v>
      </c>
      <c r="I203" s="13" t="s">
        <v>46</v>
      </c>
      <c r="J203" s="13" t="s">
        <v>47</v>
      </c>
      <c r="K203" s="13"/>
      <c r="L203" s="14" t="s">
        <v>1413</v>
      </c>
      <c r="M203" s="28" t="s">
        <v>1414</v>
      </c>
      <c r="N203" s="13" t="s">
        <v>1353</v>
      </c>
      <c r="O203" s="13" t="s">
        <v>138</v>
      </c>
      <c r="P203" s="13" t="s">
        <v>1249</v>
      </c>
      <c r="Q203" s="93"/>
      <c r="R203" s="13"/>
      <c r="S203" s="13"/>
      <c r="T203" s="45"/>
      <c r="U203" s="21" t="s">
        <v>1415</v>
      </c>
      <c r="V203" s="11" t="s">
        <v>76</v>
      </c>
      <c r="W203" s="22"/>
      <c r="X203" s="22"/>
      <c r="Y203" s="22"/>
      <c r="Z203" s="22"/>
      <c r="AA203" s="22"/>
    </row>
    <row r="204" spans="1:27" ht="15.75" customHeight="1">
      <c r="A204" s="11" t="s">
        <v>38</v>
      </c>
      <c r="B204" s="11" t="s">
        <v>42</v>
      </c>
      <c r="C204" s="11" t="s">
        <v>1410</v>
      </c>
      <c r="D204" s="11" t="s">
        <v>1411</v>
      </c>
      <c r="E204" s="11" t="s">
        <v>1416</v>
      </c>
      <c r="F204" s="13" t="s">
        <v>1125</v>
      </c>
      <c r="G204" s="13" t="s">
        <v>1349</v>
      </c>
      <c r="H204" s="13" t="s">
        <v>1417</v>
      </c>
      <c r="I204" s="13" t="s">
        <v>46</v>
      </c>
      <c r="J204" s="13" t="s">
        <v>47</v>
      </c>
      <c r="K204" s="13"/>
      <c r="L204" s="14" t="s">
        <v>1418</v>
      </c>
      <c r="M204" s="14" t="s">
        <v>1419</v>
      </c>
      <c r="N204" s="13" t="s">
        <v>1353</v>
      </c>
      <c r="O204" s="13" t="s">
        <v>96</v>
      </c>
      <c r="P204" s="13" t="s">
        <v>76</v>
      </c>
      <c r="Q204" s="93"/>
      <c r="R204" s="13"/>
      <c r="S204" s="13"/>
      <c r="T204" s="45"/>
      <c r="U204" s="21"/>
      <c r="V204" s="11" t="s">
        <v>76</v>
      </c>
      <c r="W204" s="22"/>
      <c r="X204" s="22"/>
      <c r="Y204" s="22"/>
      <c r="Z204" s="22"/>
      <c r="AA204" s="22"/>
    </row>
    <row r="205" spans="1:27" ht="15.75" customHeight="1">
      <c r="A205" s="11" t="s">
        <v>38</v>
      </c>
      <c r="B205" s="11" t="s">
        <v>104</v>
      </c>
      <c r="C205" s="11" t="s">
        <v>1410</v>
      </c>
      <c r="D205" s="11" t="s">
        <v>1411</v>
      </c>
      <c r="E205" s="11" t="s">
        <v>1420</v>
      </c>
      <c r="F205" s="13" t="s">
        <v>1125</v>
      </c>
      <c r="G205" s="13" t="s">
        <v>1349</v>
      </c>
      <c r="H205" s="13" t="s">
        <v>1241</v>
      </c>
      <c r="I205" s="13" t="s">
        <v>109</v>
      </c>
      <c r="J205" s="13" t="s">
        <v>47</v>
      </c>
      <c r="K205" s="13"/>
      <c r="L205" s="14" t="s">
        <v>1421</v>
      </c>
      <c r="M205" s="14" t="s">
        <v>1422</v>
      </c>
      <c r="N205" s="13" t="s">
        <v>1353</v>
      </c>
      <c r="O205" s="13" t="s">
        <v>96</v>
      </c>
      <c r="P205" s="13" t="s">
        <v>76</v>
      </c>
      <c r="Q205" s="93"/>
      <c r="R205" s="13"/>
      <c r="S205" s="13"/>
      <c r="T205" s="45"/>
      <c r="U205" s="21"/>
      <c r="V205" s="11" t="s">
        <v>76</v>
      </c>
      <c r="W205" s="22"/>
      <c r="X205" s="22"/>
      <c r="Y205" s="22"/>
      <c r="Z205" s="22"/>
      <c r="AA205" s="22"/>
    </row>
    <row r="206" spans="1:27" ht="15.75" customHeight="1">
      <c r="A206" s="11" t="s">
        <v>38</v>
      </c>
      <c r="B206" s="11" t="s">
        <v>104</v>
      </c>
      <c r="C206" s="11" t="s">
        <v>1410</v>
      </c>
      <c r="D206" s="11" t="s">
        <v>1411</v>
      </c>
      <c r="E206" s="11" t="s">
        <v>1423</v>
      </c>
      <c r="F206" s="13" t="s">
        <v>1125</v>
      </c>
      <c r="G206" s="13" t="s">
        <v>1349</v>
      </c>
      <c r="H206" s="13" t="s">
        <v>1251</v>
      </c>
      <c r="I206" s="13" t="s">
        <v>109</v>
      </c>
      <c r="J206" s="13" t="s">
        <v>47</v>
      </c>
      <c r="K206" s="13"/>
      <c r="L206" s="14" t="s">
        <v>1424</v>
      </c>
      <c r="M206" s="14" t="s">
        <v>1425</v>
      </c>
      <c r="N206" s="13" t="s">
        <v>1353</v>
      </c>
      <c r="O206" s="13" t="s">
        <v>96</v>
      </c>
      <c r="P206" s="13" t="s">
        <v>76</v>
      </c>
      <c r="Q206" s="93"/>
      <c r="R206" s="13"/>
      <c r="S206" s="13"/>
      <c r="T206" s="45"/>
      <c r="U206" s="21"/>
      <c r="V206" s="11" t="s">
        <v>76</v>
      </c>
      <c r="W206" s="22"/>
      <c r="X206" s="22"/>
      <c r="Y206" s="22"/>
      <c r="Z206" s="22"/>
      <c r="AA206" s="22"/>
    </row>
    <row r="207" spans="1:27" ht="15.75" customHeight="1">
      <c r="A207" s="11" t="s">
        <v>38</v>
      </c>
      <c r="B207" s="11" t="s">
        <v>104</v>
      </c>
      <c r="C207" s="11" t="s">
        <v>1410</v>
      </c>
      <c r="D207" s="11" t="s">
        <v>1411</v>
      </c>
      <c r="E207" s="11" t="s">
        <v>1426</v>
      </c>
      <c r="F207" s="13" t="s">
        <v>1125</v>
      </c>
      <c r="G207" s="13" t="s">
        <v>1349</v>
      </c>
      <c r="H207" s="13" t="s">
        <v>1258</v>
      </c>
      <c r="I207" s="13" t="s">
        <v>109</v>
      </c>
      <c r="J207" s="13" t="s">
        <v>47</v>
      </c>
      <c r="K207" s="13"/>
      <c r="L207" s="14" t="s">
        <v>1427</v>
      </c>
      <c r="M207" s="14" t="s">
        <v>1428</v>
      </c>
      <c r="N207" s="13" t="s">
        <v>1353</v>
      </c>
      <c r="O207" s="13" t="s">
        <v>96</v>
      </c>
      <c r="P207" s="13" t="s">
        <v>76</v>
      </c>
      <c r="Q207" s="93"/>
      <c r="R207" s="13"/>
      <c r="S207" s="13"/>
      <c r="T207" s="45"/>
      <c r="U207" s="21"/>
      <c r="V207" s="11" t="s">
        <v>76</v>
      </c>
      <c r="W207" s="22"/>
      <c r="X207" s="22"/>
      <c r="Y207" s="22"/>
      <c r="Z207" s="22"/>
      <c r="AA207" s="22"/>
    </row>
    <row r="208" spans="1:27" ht="15.75" customHeight="1">
      <c r="A208" s="11" t="s">
        <v>38</v>
      </c>
      <c r="B208" s="11" t="s">
        <v>104</v>
      </c>
      <c r="C208" s="11" t="s">
        <v>1410</v>
      </c>
      <c r="D208" s="11" t="s">
        <v>1411</v>
      </c>
      <c r="E208" s="11" t="s">
        <v>1429</v>
      </c>
      <c r="F208" s="13" t="s">
        <v>1125</v>
      </c>
      <c r="G208" s="13" t="s">
        <v>1349</v>
      </c>
      <c r="H208" s="13" t="s">
        <v>1430</v>
      </c>
      <c r="I208" s="13" t="s">
        <v>406</v>
      </c>
      <c r="J208" s="13" t="s">
        <v>47</v>
      </c>
      <c r="K208" s="13"/>
      <c r="L208" s="14" t="s">
        <v>1431</v>
      </c>
      <c r="M208" s="14" t="s">
        <v>1432</v>
      </c>
      <c r="N208" s="13" t="s">
        <v>1433</v>
      </c>
      <c r="O208" s="13" t="s">
        <v>96</v>
      </c>
      <c r="P208" s="13" t="s">
        <v>76</v>
      </c>
      <c r="Q208" s="93"/>
      <c r="R208" s="13"/>
      <c r="S208" s="13"/>
      <c r="T208" s="45"/>
      <c r="U208" s="21"/>
      <c r="V208" s="11" t="s">
        <v>76</v>
      </c>
      <c r="W208" s="22"/>
      <c r="X208" s="22"/>
      <c r="Y208" s="22"/>
      <c r="Z208" s="22"/>
      <c r="AA208" s="22"/>
    </row>
    <row r="209" spans="1:27" ht="15.75" customHeight="1">
      <c r="A209" s="11" t="s">
        <v>1434</v>
      </c>
      <c r="B209" s="11" t="s">
        <v>104</v>
      </c>
      <c r="C209" s="11" t="s">
        <v>1435</v>
      </c>
      <c r="D209" s="11" t="s">
        <v>1436</v>
      </c>
      <c r="E209" s="11" t="s">
        <v>1437</v>
      </c>
      <c r="F209" s="13" t="s">
        <v>1373</v>
      </c>
      <c r="G209" s="13" t="s">
        <v>1374</v>
      </c>
      <c r="H209" s="13" t="s">
        <v>1438</v>
      </c>
      <c r="I209" s="13" t="s">
        <v>46</v>
      </c>
      <c r="J209" s="13" t="s">
        <v>47</v>
      </c>
      <c r="K209" s="13"/>
      <c r="L209" s="14" t="s">
        <v>1439</v>
      </c>
      <c r="M209" s="14" t="s">
        <v>1441</v>
      </c>
      <c r="N209" s="17" t="s">
        <v>1440</v>
      </c>
      <c r="O209" s="13" t="s">
        <v>96</v>
      </c>
      <c r="P209" s="13" t="s">
        <v>96</v>
      </c>
      <c r="Q209" s="93"/>
      <c r="R209" s="13"/>
      <c r="S209" s="13"/>
      <c r="T209" s="45"/>
      <c r="U209" s="21"/>
      <c r="V209" s="11" t="s">
        <v>76</v>
      </c>
      <c r="W209" s="22"/>
      <c r="X209" s="22"/>
      <c r="Y209" s="22"/>
      <c r="Z209" s="22"/>
      <c r="AA209" s="22"/>
    </row>
    <row r="210" spans="1:27" ht="15.75" customHeight="1">
      <c r="A210" s="11" t="s">
        <v>1434</v>
      </c>
      <c r="B210" s="11" t="s">
        <v>104</v>
      </c>
      <c r="C210" s="11" t="s">
        <v>1435</v>
      </c>
      <c r="D210" s="11" t="s">
        <v>1436</v>
      </c>
      <c r="E210" s="11" t="s">
        <v>1442</v>
      </c>
      <c r="F210" s="13" t="s">
        <v>1373</v>
      </c>
      <c r="G210" s="13" t="s">
        <v>1443</v>
      </c>
      <c r="H210" s="13" t="s">
        <v>1443</v>
      </c>
      <c r="I210" s="13" t="s">
        <v>46</v>
      </c>
      <c r="J210" s="13" t="s">
        <v>47</v>
      </c>
      <c r="K210" s="13"/>
      <c r="L210" s="14" t="s">
        <v>1444</v>
      </c>
      <c r="M210" s="28" t="s">
        <v>1445</v>
      </c>
      <c r="N210" s="13" t="s">
        <v>1446</v>
      </c>
      <c r="O210" s="13" t="s">
        <v>65</v>
      </c>
      <c r="P210" s="13" t="s">
        <v>65</v>
      </c>
      <c r="Q210" s="93"/>
      <c r="R210" s="13"/>
      <c r="S210" s="13"/>
      <c r="T210" s="45"/>
      <c r="U210" s="21" t="s">
        <v>1447</v>
      </c>
      <c r="V210" s="11" t="s">
        <v>76</v>
      </c>
      <c r="W210" s="22"/>
      <c r="X210" s="22"/>
      <c r="Y210" s="22"/>
      <c r="Z210" s="22"/>
      <c r="AA210" s="22"/>
    </row>
    <row r="211" spans="1:27" ht="15.75" customHeight="1">
      <c r="A211" s="11" t="s">
        <v>1434</v>
      </c>
      <c r="B211" s="11" t="s">
        <v>104</v>
      </c>
      <c r="C211" s="11" t="s">
        <v>1435</v>
      </c>
      <c r="D211" s="11" t="s">
        <v>1436</v>
      </c>
      <c r="E211" s="11" t="s">
        <v>1448</v>
      </c>
      <c r="F211" s="13" t="s">
        <v>1373</v>
      </c>
      <c r="G211" s="13" t="s">
        <v>1443</v>
      </c>
      <c r="H211" s="13" t="s">
        <v>1449</v>
      </c>
      <c r="I211" s="13" t="s">
        <v>46</v>
      </c>
      <c r="J211" s="13" t="s">
        <v>47</v>
      </c>
      <c r="K211" s="13"/>
      <c r="L211" s="74" t="s">
        <v>1450</v>
      </c>
      <c r="M211" s="14" t="s">
        <v>1451</v>
      </c>
      <c r="N211" s="17" t="s">
        <v>1440</v>
      </c>
      <c r="O211" s="13" t="s">
        <v>65</v>
      </c>
      <c r="P211" s="13" t="s">
        <v>65</v>
      </c>
      <c r="Q211" s="93"/>
      <c r="R211" s="13"/>
      <c r="S211" s="13"/>
      <c r="T211" s="45"/>
      <c r="U211" s="21" t="s">
        <v>1447</v>
      </c>
      <c r="V211" s="11" t="s">
        <v>76</v>
      </c>
      <c r="W211" s="22"/>
      <c r="X211" s="22"/>
      <c r="Y211" s="22"/>
      <c r="Z211" s="22"/>
      <c r="AA211" s="22"/>
    </row>
    <row r="212" spans="1:27" ht="15.75" customHeight="1">
      <c r="A212" s="11" t="s">
        <v>1434</v>
      </c>
      <c r="B212" s="11" t="s">
        <v>104</v>
      </c>
      <c r="C212" s="11" t="s">
        <v>1435</v>
      </c>
      <c r="D212" s="11" t="s">
        <v>1436</v>
      </c>
      <c r="E212" s="11" t="s">
        <v>1453</v>
      </c>
      <c r="F212" s="13" t="s">
        <v>1373</v>
      </c>
      <c r="G212" s="13" t="s">
        <v>1443</v>
      </c>
      <c r="H212" s="13" t="s">
        <v>1454</v>
      </c>
      <c r="I212" s="13" t="s">
        <v>46</v>
      </c>
      <c r="J212" s="13" t="s">
        <v>47</v>
      </c>
      <c r="K212" s="13"/>
      <c r="L212" s="14" t="s">
        <v>1455</v>
      </c>
      <c r="M212" s="14" t="s">
        <v>1456</v>
      </c>
      <c r="N212" s="17" t="s">
        <v>1440</v>
      </c>
      <c r="O212" s="13" t="s">
        <v>65</v>
      </c>
      <c r="P212" s="13" t="s">
        <v>65</v>
      </c>
      <c r="Q212" s="93"/>
      <c r="R212" s="13"/>
      <c r="S212" s="13"/>
      <c r="T212" s="45"/>
      <c r="U212" s="21" t="s">
        <v>1447</v>
      </c>
      <c r="V212" s="11" t="s">
        <v>76</v>
      </c>
      <c r="W212" s="22"/>
      <c r="X212" s="22"/>
      <c r="Y212" s="22"/>
      <c r="Z212" s="22"/>
      <c r="AA212" s="22"/>
    </row>
    <row r="213" spans="1:27" ht="15.75" customHeight="1">
      <c r="A213" s="11" t="s">
        <v>1434</v>
      </c>
      <c r="B213" s="11" t="s">
        <v>104</v>
      </c>
      <c r="C213" s="11" t="s">
        <v>1435</v>
      </c>
      <c r="D213" s="11" t="s">
        <v>1436</v>
      </c>
      <c r="E213" s="11" t="s">
        <v>1457</v>
      </c>
      <c r="F213" s="13" t="s">
        <v>1373</v>
      </c>
      <c r="G213" s="13" t="s">
        <v>1458</v>
      </c>
      <c r="H213" s="13" t="s">
        <v>961</v>
      </c>
      <c r="I213" s="13" t="s">
        <v>46</v>
      </c>
      <c r="J213" s="13" t="s">
        <v>47</v>
      </c>
      <c r="K213" s="13"/>
      <c r="L213" s="14" t="s">
        <v>1459</v>
      </c>
      <c r="M213" s="14" t="s">
        <v>1460</v>
      </c>
      <c r="N213" s="17" t="s">
        <v>1440</v>
      </c>
      <c r="O213" s="13" t="s">
        <v>96</v>
      </c>
      <c r="P213" s="13" t="s">
        <v>96</v>
      </c>
      <c r="Q213" s="93"/>
      <c r="R213" s="13"/>
      <c r="S213" s="13"/>
      <c r="T213" s="45"/>
      <c r="U213" s="21"/>
      <c r="V213" s="11" t="s">
        <v>76</v>
      </c>
      <c r="W213" s="22"/>
      <c r="X213" s="22"/>
      <c r="Y213" s="22"/>
      <c r="Z213" s="22"/>
      <c r="AA213" s="22"/>
    </row>
    <row r="214" spans="1:27" ht="15.75" customHeight="1">
      <c r="A214" s="11" t="s">
        <v>1434</v>
      </c>
      <c r="B214" s="11" t="s">
        <v>104</v>
      </c>
      <c r="C214" s="11" t="s">
        <v>1435</v>
      </c>
      <c r="D214" s="11" t="s">
        <v>1436</v>
      </c>
      <c r="E214" s="11" t="s">
        <v>1461</v>
      </c>
      <c r="F214" s="13" t="s">
        <v>1373</v>
      </c>
      <c r="G214" s="13" t="s">
        <v>1458</v>
      </c>
      <c r="H214" s="13" t="s">
        <v>1430</v>
      </c>
      <c r="I214" s="13" t="s">
        <v>46</v>
      </c>
      <c r="J214" s="13" t="s">
        <v>47</v>
      </c>
      <c r="K214" s="13"/>
      <c r="L214" s="28" t="s">
        <v>1462</v>
      </c>
      <c r="M214" s="14" t="s">
        <v>1463</v>
      </c>
      <c r="N214" s="17" t="s">
        <v>1440</v>
      </c>
      <c r="O214" s="13" t="s">
        <v>101</v>
      </c>
      <c r="P214" s="13" t="s">
        <v>101</v>
      </c>
      <c r="Q214" s="93"/>
      <c r="R214" s="13"/>
      <c r="S214" s="13"/>
      <c r="T214" s="45"/>
      <c r="U214" s="23" t="s">
        <v>1464</v>
      </c>
      <c r="V214" s="11" t="s">
        <v>76</v>
      </c>
      <c r="W214" s="22"/>
      <c r="X214" s="22"/>
      <c r="Y214" s="22"/>
      <c r="Z214" s="22"/>
      <c r="AA214" s="22"/>
    </row>
    <row r="215" spans="1:27" ht="15.75" customHeight="1">
      <c r="A215" s="11" t="s">
        <v>1434</v>
      </c>
      <c r="B215" s="11" t="s">
        <v>104</v>
      </c>
      <c r="C215" s="11" t="s">
        <v>1465</v>
      </c>
      <c r="D215" s="11" t="s">
        <v>1466</v>
      </c>
      <c r="E215" s="11" t="s">
        <v>1467</v>
      </c>
      <c r="F215" s="13" t="s">
        <v>1468</v>
      </c>
      <c r="G215" s="13" t="s">
        <v>1468</v>
      </c>
      <c r="H215" s="13" t="s">
        <v>1438</v>
      </c>
      <c r="I215" s="13" t="s">
        <v>46</v>
      </c>
      <c r="J215" s="13" t="s">
        <v>47</v>
      </c>
      <c r="K215" s="13"/>
      <c r="L215" s="14" t="s">
        <v>1469</v>
      </c>
      <c r="M215" s="14" t="s">
        <v>1475</v>
      </c>
      <c r="N215" s="17" t="s">
        <v>1440</v>
      </c>
      <c r="O215" s="13" t="s">
        <v>96</v>
      </c>
      <c r="P215" s="13" t="s">
        <v>96</v>
      </c>
      <c r="Q215" s="93"/>
      <c r="R215" s="13"/>
      <c r="S215" s="13"/>
      <c r="T215" s="45"/>
      <c r="U215" s="21"/>
      <c r="V215" s="11" t="s">
        <v>76</v>
      </c>
      <c r="W215" s="22"/>
      <c r="X215" s="22"/>
      <c r="Y215" s="22"/>
      <c r="Z215" s="22"/>
      <c r="AA215" s="22"/>
    </row>
    <row r="216" spans="1:27" ht="15.75" customHeight="1">
      <c r="A216" s="11" t="s">
        <v>1434</v>
      </c>
      <c r="B216" s="11" t="s">
        <v>104</v>
      </c>
      <c r="C216" s="11" t="s">
        <v>1465</v>
      </c>
      <c r="D216" s="11" t="s">
        <v>1466</v>
      </c>
      <c r="E216" s="11" t="s">
        <v>1470</v>
      </c>
      <c r="F216" s="13" t="s">
        <v>1468</v>
      </c>
      <c r="G216" s="13" t="s">
        <v>1443</v>
      </c>
      <c r="H216" s="13" t="s">
        <v>1443</v>
      </c>
      <c r="I216" s="13" t="s">
        <v>46</v>
      </c>
      <c r="J216" s="13" t="s">
        <v>47</v>
      </c>
      <c r="K216" s="13"/>
      <c r="L216" s="14" t="s">
        <v>1471</v>
      </c>
      <c r="M216" s="28" t="s">
        <v>1472</v>
      </c>
      <c r="N216" s="13" t="s">
        <v>1446</v>
      </c>
      <c r="O216" s="13" t="s">
        <v>65</v>
      </c>
      <c r="P216" s="13" t="s">
        <v>65</v>
      </c>
      <c r="Q216" s="93"/>
      <c r="R216" s="13"/>
      <c r="S216" s="13"/>
      <c r="T216" s="45"/>
      <c r="U216" s="21" t="s">
        <v>1473</v>
      </c>
      <c r="V216" s="11" t="s">
        <v>76</v>
      </c>
      <c r="W216" s="22"/>
      <c r="X216" s="22"/>
      <c r="Y216" s="22"/>
      <c r="Z216" s="22"/>
      <c r="AA216" s="22"/>
    </row>
    <row r="217" spans="1:27" ht="15.75" customHeight="1">
      <c r="A217" s="11" t="s">
        <v>1434</v>
      </c>
      <c r="B217" s="11" t="s">
        <v>188</v>
      </c>
      <c r="C217" s="11" t="s">
        <v>1465</v>
      </c>
      <c r="D217" s="11" t="s">
        <v>1466</v>
      </c>
      <c r="E217" s="11" t="s">
        <v>1474</v>
      </c>
      <c r="F217" s="13" t="s">
        <v>1468</v>
      </c>
      <c r="G217" s="13" t="s">
        <v>1443</v>
      </c>
      <c r="H217" s="13" t="s">
        <v>1449</v>
      </c>
      <c r="I217" s="13" t="s">
        <v>46</v>
      </c>
      <c r="J217" s="13" t="s">
        <v>47</v>
      </c>
      <c r="K217" s="13"/>
      <c r="L217" s="74" t="s">
        <v>1476</v>
      </c>
      <c r="M217" s="14" t="s">
        <v>1477</v>
      </c>
      <c r="N217" s="17" t="s">
        <v>1440</v>
      </c>
      <c r="O217" s="46" t="s">
        <v>65</v>
      </c>
      <c r="P217" s="46" t="s">
        <v>65</v>
      </c>
      <c r="Q217" s="93"/>
      <c r="R217" s="13"/>
      <c r="S217" s="13"/>
      <c r="T217" s="45"/>
      <c r="U217" s="21"/>
      <c r="V217" s="13"/>
      <c r="W217" s="22"/>
      <c r="X217" s="22"/>
      <c r="Y217" s="22"/>
      <c r="Z217" s="22"/>
      <c r="AA217" s="22"/>
    </row>
    <row r="218" spans="1:27" ht="15.75" customHeight="1">
      <c r="A218" s="11" t="s">
        <v>1434</v>
      </c>
      <c r="B218" s="11" t="s">
        <v>104</v>
      </c>
      <c r="C218" s="11" t="s">
        <v>1465</v>
      </c>
      <c r="D218" s="11" t="s">
        <v>1466</v>
      </c>
      <c r="E218" s="11" t="s">
        <v>1478</v>
      </c>
      <c r="F218" s="13" t="s">
        <v>1468</v>
      </c>
      <c r="G218" s="13" t="s">
        <v>1443</v>
      </c>
      <c r="H218" s="13" t="s">
        <v>1479</v>
      </c>
      <c r="I218" s="13" t="s">
        <v>46</v>
      </c>
      <c r="J218" s="13" t="s">
        <v>47</v>
      </c>
      <c r="K218" s="13"/>
      <c r="L218" s="14" t="s">
        <v>1480</v>
      </c>
      <c r="M218" s="14" t="s">
        <v>1481</v>
      </c>
      <c r="N218" s="17" t="s">
        <v>1440</v>
      </c>
      <c r="O218" s="36" t="s">
        <v>65</v>
      </c>
      <c r="P218" s="36" t="s">
        <v>65</v>
      </c>
      <c r="Q218" s="93"/>
      <c r="R218" s="13"/>
      <c r="S218" s="13"/>
      <c r="T218" s="45"/>
      <c r="U218" s="21" t="s">
        <v>1473</v>
      </c>
      <c r="V218" s="11" t="s">
        <v>76</v>
      </c>
      <c r="W218" s="22"/>
      <c r="X218" s="22"/>
      <c r="Y218" s="22"/>
      <c r="Z218" s="22"/>
      <c r="AA218" s="22"/>
    </row>
    <row r="219" spans="1:27" ht="15.75" customHeight="1">
      <c r="A219" s="11" t="s">
        <v>1434</v>
      </c>
      <c r="B219" s="11" t="s">
        <v>188</v>
      </c>
      <c r="C219" s="11" t="s">
        <v>1465</v>
      </c>
      <c r="D219" s="11" t="s">
        <v>1466</v>
      </c>
      <c r="E219" s="11" t="s">
        <v>1483</v>
      </c>
      <c r="F219" s="13" t="s">
        <v>1468</v>
      </c>
      <c r="G219" s="13" t="s">
        <v>1458</v>
      </c>
      <c r="H219" s="13" t="s">
        <v>961</v>
      </c>
      <c r="I219" s="13" t="s">
        <v>46</v>
      </c>
      <c r="J219" s="13" t="s">
        <v>47</v>
      </c>
      <c r="K219" s="13"/>
      <c r="L219" s="14" t="s">
        <v>1484</v>
      </c>
      <c r="M219" s="14" t="s">
        <v>1485</v>
      </c>
      <c r="N219" s="17" t="s">
        <v>1440</v>
      </c>
      <c r="O219" s="13" t="s">
        <v>101</v>
      </c>
      <c r="P219" s="13" t="s">
        <v>101</v>
      </c>
      <c r="Q219" s="93"/>
      <c r="R219" s="13"/>
      <c r="S219" s="13"/>
      <c r="T219" s="45"/>
      <c r="U219" s="21"/>
      <c r="V219" s="13"/>
      <c r="W219" s="22"/>
      <c r="X219" s="22"/>
      <c r="Y219" s="22"/>
      <c r="Z219" s="22"/>
      <c r="AA219" s="22"/>
    </row>
    <row r="220" spans="1:27" ht="15.75" customHeight="1">
      <c r="A220" s="11" t="s">
        <v>1434</v>
      </c>
      <c r="B220" s="11" t="s">
        <v>42</v>
      </c>
      <c r="C220" s="11" t="s">
        <v>1465</v>
      </c>
      <c r="D220" s="11" t="s">
        <v>1466</v>
      </c>
      <c r="E220" s="11" t="s">
        <v>1486</v>
      </c>
      <c r="F220" s="13" t="s">
        <v>1468</v>
      </c>
      <c r="G220" s="13" t="s">
        <v>1458</v>
      </c>
      <c r="H220" s="13" t="s">
        <v>1430</v>
      </c>
      <c r="I220" s="13" t="s">
        <v>46</v>
      </c>
      <c r="J220" s="13" t="s">
        <v>47</v>
      </c>
      <c r="K220" s="13"/>
      <c r="L220" s="14" t="s">
        <v>1487</v>
      </c>
      <c r="M220" s="14" t="s">
        <v>1488</v>
      </c>
      <c r="N220" s="17" t="s">
        <v>1440</v>
      </c>
      <c r="O220" s="13" t="s">
        <v>101</v>
      </c>
      <c r="P220" s="13" t="s">
        <v>101</v>
      </c>
      <c r="Q220" s="93"/>
      <c r="R220" s="13"/>
      <c r="S220" s="13"/>
      <c r="T220" s="45"/>
      <c r="U220" s="23" t="s">
        <v>1464</v>
      </c>
      <c r="V220" s="11" t="s">
        <v>76</v>
      </c>
      <c r="W220" s="22"/>
      <c r="X220" s="22"/>
      <c r="Y220" s="22"/>
      <c r="Z220" s="22"/>
      <c r="AA220" s="22"/>
    </row>
    <row r="221" spans="1:27" ht="15.75" customHeight="1">
      <c r="A221" s="11" t="s">
        <v>38</v>
      </c>
      <c r="B221" s="11" t="s">
        <v>188</v>
      </c>
      <c r="C221" s="11" t="s">
        <v>1410</v>
      </c>
      <c r="D221" s="11" t="s">
        <v>1489</v>
      </c>
      <c r="E221" s="11" t="s">
        <v>1490</v>
      </c>
      <c r="F221" s="13" t="s">
        <v>1125</v>
      </c>
      <c r="G221" s="13" t="s">
        <v>1349</v>
      </c>
      <c r="H221" s="13" t="s">
        <v>1491</v>
      </c>
      <c r="I221" s="13" t="s">
        <v>109</v>
      </c>
      <c r="J221" s="13" t="s">
        <v>47</v>
      </c>
      <c r="K221" s="13"/>
      <c r="L221" s="14" t="s">
        <v>1492</v>
      </c>
      <c r="M221" s="102" t="s">
        <v>1493</v>
      </c>
      <c r="N221" s="13" t="s">
        <v>1353</v>
      </c>
      <c r="O221" s="13" t="s">
        <v>96</v>
      </c>
      <c r="P221" s="13" t="s">
        <v>76</v>
      </c>
      <c r="Q221" s="93"/>
      <c r="R221" s="13"/>
      <c r="S221" s="13"/>
      <c r="T221" s="45"/>
      <c r="U221" s="21"/>
      <c r="V221" s="13" t="s">
        <v>76</v>
      </c>
      <c r="W221" s="22"/>
      <c r="X221" s="22"/>
      <c r="Y221" s="22"/>
      <c r="Z221" s="22"/>
      <c r="AA221" s="22"/>
    </row>
    <row r="222" spans="1:27" ht="15.75" customHeight="1">
      <c r="A222" s="11" t="s">
        <v>38</v>
      </c>
      <c r="B222" s="11" t="s">
        <v>188</v>
      </c>
      <c r="C222" s="11" t="s">
        <v>1410</v>
      </c>
      <c r="D222" s="11" t="s">
        <v>1489</v>
      </c>
      <c r="E222" s="11" t="s">
        <v>1494</v>
      </c>
      <c r="F222" s="13" t="s">
        <v>1125</v>
      </c>
      <c r="G222" s="13" t="s">
        <v>1349</v>
      </c>
      <c r="H222" s="13" t="s">
        <v>1491</v>
      </c>
      <c r="I222" s="13" t="s">
        <v>109</v>
      </c>
      <c r="J222" s="13" t="s">
        <v>47</v>
      </c>
      <c r="K222" s="13"/>
      <c r="L222" s="14" t="s">
        <v>1495</v>
      </c>
      <c r="M222" s="14" t="s">
        <v>1523</v>
      </c>
      <c r="N222" s="13" t="s">
        <v>1353</v>
      </c>
      <c r="O222" s="13" t="s">
        <v>96</v>
      </c>
      <c r="P222" s="13" t="s">
        <v>76</v>
      </c>
      <c r="Q222" s="93"/>
      <c r="R222" s="13"/>
      <c r="S222" s="13"/>
      <c r="T222" s="45"/>
      <c r="U222" s="21"/>
      <c r="V222" s="13" t="s">
        <v>76</v>
      </c>
      <c r="W222" s="22"/>
      <c r="X222" s="22"/>
      <c r="Y222" s="22"/>
      <c r="Z222" s="22"/>
      <c r="AA222" s="22"/>
    </row>
    <row r="223" spans="1:27" ht="15.75" customHeight="1">
      <c r="A223" s="11" t="s">
        <v>38</v>
      </c>
      <c r="B223" s="11" t="s">
        <v>188</v>
      </c>
      <c r="C223" s="11" t="s">
        <v>1410</v>
      </c>
      <c r="D223" s="11" t="s">
        <v>1489</v>
      </c>
      <c r="E223" s="11" t="s">
        <v>1496</v>
      </c>
      <c r="F223" s="13" t="s">
        <v>1125</v>
      </c>
      <c r="G223" s="13" t="s">
        <v>1349</v>
      </c>
      <c r="H223" s="13" t="s">
        <v>1491</v>
      </c>
      <c r="I223" s="13" t="s">
        <v>109</v>
      </c>
      <c r="J223" s="13" t="s">
        <v>47</v>
      </c>
      <c r="K223" s="13"/>
      <c r="L223" s="14" t="s">
        <v>1497</v>
      </c>
      <c r="M223" s="14" t="s">
        <v>1528</v>
      </c>
      <c r="N223" s="13" t="s">
        <v>1353</v>
      </c>
      <c r="O223" s="13" t="s">
        <v>96</v>
      </c>
      <c r="P223" s="13" t="s">
        <v>76</v>
      </c>
      <c r="Q223" s="93"/>
      <c r="R223" s="13"/>
      <c r="S223" s="13"/>
      <c r="T223" s="45"/>
      <c r="U223" s="21"/>
      <c r="V223" s="13" t="s">
        <v>76</v>
      </c>
      <c r="W223" s="22"/>
      <c r="X223" s="22"/>
      <c r="Y223" s="22"/>
      <c r="Z223" s="22"/>
      <c r="AA223" s="22"/>
    </row>
    <row r="224" spans="1:27" ht="15.75" customHeight="1">
      <c r="A224" s="11" t="s">
        <v>38</v>
      </c>
      <c r="B224" s="11" t="s">
        <v>104</v>
      </c>
      <c r="C224" s="11" t="s">
        <v>1498</v>
      </c>
      <c r="D224" s="11" t="s">
        <v>1499</v>
      </c>
      <c r="E224" s="11" t="s">
        <v>1500</v>
      </c>
      <c r="F224" s="13" t="s">
        <v>1125</v>
      </c>
      <c r="G224" s="13" t="s">
        <v>1349</v>
      </c>
      <c r="H224" s="101" t="s">
        <v>1501</v>
      </c>
      <c r="I224" s="13" t="s">
        <v>46</v>
      </c>
      <c r="J224" s="13" t="s">
        <v>47</v>
      </c>
      <c r="K224" s="13"/>
      <c r="L224" s="14" t="s">
        <v>1502</v>
      </c>
      <c r="M224" s="14" t="s">
        <v>1503</v>
      </c>
      <c r="N224" s="13" t="s">
        <v>1353</v>
      </c>
      <c r="O224" s="13" t="s">
        <v>96</v>
      </c>
      <c r="P224" s="13" t="s">
        <v>76</v>
      </c>
      <c r="Q224" s="93"/>
      <c r="R224" s="11"/>
      <c r="S224" s="11"/>
      <c r="T224" s="45"/>
      <c r="U224" s="21"/>
      <c r="V224" s="11" t="s">
        <v>76</v>
      </c>
      <c r="W224" s="22"/>
      <c r="X224" s="22"/>
      <c r="Y224" s="22"/>
      <c r="Z224" s="22"/>
      <c r="AA224" s="22"/>
    </row>
    <row r="225" spans="1:27" ht="15.75" customHeight="1">
      <c r="A225" s="11" t="s">
        <v>1199</v>
      </c>
      <c r="B225" s="26" t="s">
        <v>104</v>
      </c>
      <c r="C225" s="11" t="s">
        <v>1311</v>
      </c>
      <c r="D225" s="11" t="s">
        <v>1404</v>
      </c>
      <c r="E225" s="11" t="s">
        <v>913</v>
      </c>
      <c r="F225" s="13" t="s">
        <v>1504</v>
      </c>
      <c r="G225" s="13" t="s">
        <v>1505</v>
      </c>
      <c r="H225" s="13" t="s">
        <v>1340</v>
      </c>
      <c r="I225" s="13" t="s">
        <v>109</v>
      </c>
      <c r="J225" s="13" t="s">
        <v>47</v>
      </c>
      <c r="K225" s="13"/>
      <c r="L225" s="14" t="s">
        <v>1506</v>
      </c>
      <c r="M225" s="28" t="s">
        <v>1507</v>
      </c>
      <c r="N225" s="13" t="s">
        <v>1353</v>
      </c>
      <c r="O225" s="13" t="s">
        <v>96</v>
      </c>
      <c r="P225" s="13" t="s">
        <v>76</v>
      </c>
      <c r="Q225" s="96"/>
      <c r="R225" s="11"/>
      <c r="S225" s="11"/>
      <c r="T225" s="45"/>
      <c r="U225" s="21"/>
      <c r="V225" s="11" t="s">
        <v>76</v>
      </c>
      <c r="W225" s="22"/>
      <c r="X225" s="22"/>
      <c r="Y225" s="22"/>
      <c r="Z225" s="22"/>
      <c r="AA225" s="22"/>
    </row>
    <row r="226" spans="1:27" ht="15.75" customHeight="1">
      <c r="A226" s="11" t="s">
        <v>1199</v>
      </c>
      <c r="B226" s="11" t="s">
        <v>42</v>
      </c>
      <c r="C226" s="11" t="s">
        <v>1311</v>
      </c>
      <c r="D226" s="11" t="s">
        <v>1404</v>
      </c>
      <c r="E226" s="11" t="s">
        <v>914</v>
      </c>
      <c r="F226" s="13" t="s">
        <v>1504</v>
      </c>
      <c r="G226" s="13" t="s">
        <v>1505</v>
      </c>
      <c r="H226" s="13" t="s">
        <v>1340</v>
      </c>
      <c r="I226" s="13" t="s">
        <v>109</v>
      </c>
      <c r="J226" s="13" t="s">
        <v>47</v>
      </c>
      <c r="K226" s="13"/>
      <c r="L226" s="14" t="s">
        <v>1508</v>
      </c>
      <c r="M226" s="28" t="s">
        <v>1509</v>
      </c>
      <c r="N226" s="13" t="s">
        <v>1510</v>
      </c>
      <c r="O226" s="13" t="s">
        <v>96</v>
      </c>
      <c r="P226" s="13" t="s">
        <v>96</v>
      </c>
      <c r="Q226" s="93"/>
      <c r="R226" s="11"/>
      <c r="S226" s="11"/>
      <c r="T226" s="45"/>
      <c r="U226" s="21"/>
      <c r="V226" s="11" t="s">
        <v>76</v>
      </c>
      <c r="W226" s="22"/>
      <c r="X226" s="22"/>
      <c r="Y226" s="22"/>
      <c r="Z226" s="22"/>
      <c r="AA226" s="22"/>
    </row>
    <row r="227" spans="1:27" ht="15.75" customHeight="1">
      <c r="A227" s="11" t="s">
        <v>38</v>
      </c>
      <c r="B227" s="11" t="s">
        <v>104</v>
      </c>
      <c r="C227" s="11" t="s">
        <v>1511</v>
      </c>
      <c r="D227" s="11" t="s">
        <v>1512</v>
      </c>
      <c r="E227" s="11" t="s">
        <v>1513</v>
      </c>
      <c r="F227" s="13" t="s">
        <v>1504</v>
      </c>
      <c r="G227" s="13" t="s">
        <v>1514</v>
      </c>
      <c r="H227" s="13" t="s">
        <v>1323</v>
      </c>
      <c r="I227" s="13" t="s">
        <v>109</v>
      </c>
      <c r="J227" s="13" t="s">
        <v>47</v>
      </c>
      <c r="K227" s="13"/>
      <c r="L227" s="14" t="s">
        <v>1515</v>
      </c>
      <c r="M227" s="14" t="s">
        <v>1516</v>
      </c>
      <c r="N227" s="13" t="s">
        <v>1433</v>
      </c>
      <c r="O227" s="13" t="s">
        <v>96</v>
      </c>
      <c r="P227" s="13" t="s">
        <v>76</v>
      </c>
      <c r="Q227" s="96"/>
      <c r="R227" s="11" t="s">
        <v>1517</v>
      </c>
      <c r="S227" s="11" t="s">
        <v>1518</v>
      </c>
      <c r="T227" s="13" t="s">
        <v>95</v>
      </c>
      <c r="U227" s="23" t="s">
        <v>1519</v>
      </c>
      <c r="V227" s="11" t="s">
        <v>76</v>
      </c>
      <c r="W227" s="22"/>
      <c r="X227" s="22"/>
      <c r="Y227" s="22"/>
      <c r="Z227" s="22"/>
      <c r="AA227" s="22"/>
    </row>
    <row r="228" spans="1:27" ht="15.75" customHeight="1">
      <c r="A228" s="11" t="s">
        <v>38</v>
      </c>
      <c r="B228" s="11" t="s">
        <v>104</v>
      </c>
      <c r="C228" s="11" t="s">
        <v>1511</v>
      </c>
      <c r="D228" s="11" t="s">
        <v>1512</v>
      </c>
      <c r="E228" s="11" t="s">
        <v>1520</v>
      </c>
      <c r="F228" s="13" t="s">
        <v>1504</v>
      </c>
      <c r="G228" s="13" t="s">
        <v>1521</v>
      </c>
      <c r="H228" s="13" t="s">
        <v>1522</v>
      </c>
      <c r="I228" s="13" t="s">
        <v>109</v>
      </c>
      <c r="J228" s="13" t="s">
        <v>47</v>
      </c>
      <c r="K228" s="13"/>
      <c r="L228" s="14" t="s">
        <v>1524</v>
      </c>
      <c r="M228" s="14" t="s">
        <v>1525</v>
      </c>
      <c r="N228" s="13" t="s">
        <v>1433</v>
      </c>
      <c r="O228" s="13" t="s">
        <v>96</v>
      </c>
      <c r="P228" s="24" t="s">
        <v>96</v>
      </c>
      <c r="Q228" s="93"/>
      <c r="R228" s="11" t="s">
        <v>1517</v>
      </c>
      <c r="S228" s="11" t="s">
        <v>1518</v>
      </c>
      <c r="T228" s="13" t="s">
        <v>95</v>
      </c>
      <c r="U228" s="23" t="s">
        <v>1519</v>
      </c>
      <c r="V228" s="11" t="s">
        <v>76</v>
      </c>
      <c r="W228" s="22"/>
      <c r="X228" s="22"/>
      <c r="Y228" s="22"/>
      <c r="Z228" s="22"/>
      <c r="AA228" s="22"/>
    </row>
    <row r="229" spans="1:27" ht="15.75" customHeight="1">
      <c r="A229" s="11" t="s">
        <v>38</v>
      </c>
      <c r="B229" s="11" t="s">
        <v>104</v>
      </c>
      <c r="C229" s="11" t="s">
        <v>1511</v>
      </c>
      <c r="D229" s="11" t="s">
        <v>1512</v>
      </c>
      <c r="E229" s="11" t="s">
        <v>1526</v>
      </c>
      <c r="F229" s="13" t="s">
        <v>1504</v>
      </c>
      <c r="G229" s="13" t="s">
        <v>1527</v>
      </c>
      <c r="H229" s="13" t="s">
        <v>1331</v>
      </c>
      <c r="I229" s="13" t="s">
        <v>109</v>
      </c>
      <c r="J229" s="13" t="s">
        <v>47</v>
      </c>
      <c r="K229" s="13"/>
      <c r="L229" s="14" t="s">
        <v>1529</v>
      </c>
      <c r="M229" s="14" t="s">
        <v>1530</v>
      </c>
      <c r="N229" s="13" t="s">
        <v>1433</v>
      </c>
      <c r="O229" s="13" t="s">
        <v>96</v>
      </c>
      <c r="P229" s="13" t="s">
        <v>96</v>
      </c>
      <c r="Q229" s="93"/>
      <c r="R229" s="11" t="s">
        <v>1517</v>
      </c>
      <c r="S229" s="11" t="s">
        <v>1518</v>
      </c>
      <c r="T229" s="13" t="s">
        <v>95</v>
      </c>
      <c r="U229" s="23" t="s">
        <v>1519</v>
      </c>
      <c r="V229" s="11" t="s">
        <v>76</v>
      </c>
      <c r="W229" s="22"/>
      <c r="X229" s="22"/>
      <c r="Y229" s="22"/>
      <c r="Z229" s="22"/>
      <c r="AA229" s="22"/>
    </row>
    <row r="230" spans="1:27" ht="15.75" customHeight="1">
      <c r="A230" s="11" t="s">
        <v>38</v>
      </c>
      <c r="B230" s="11" t="s">
        <v>104</v>
      </c>
      <c r="C230" s="11" t="s">
        <v>1511</v>
      </c>
      <c r="D230" s="11" t="s">
        <v>1512</v>
      </c>
      <c r="E230" s="11" t="s">
        <v>1531</v>
      </c>
      <c r="F230" s="13" t="s">
        <v>1504</v>
      </c>
      <c r="G230" s="13" t="s">
        <v>1514</v>
      </c>
      <c r="H230" s="13" t="s">
        <v>1532</v>
      </c>
      <c r="I230" s="13" t="s">
        <v>46</v>
      </c>
      <c r="J230" s="13" t="s">
        <v>47</v>
      </c>
      <c r="K230" s="13"/>
      <c r="L230" s="14" t="s">
        <v>1533</v>
      </c>
      <c r="M230" s="14" t="s">
        <v>1534</v>
      </c>
      <c r="N230" s="13" t="s">
        <v>1433</v>
      </c>
      <c r="O230" s="13" t="s">
        <v>96</v>
      </c>
      <c r="P230" s="13" t="s">
        <v>76</v>
      </c>
      <c r="Q230" s="96"/>
      <c r="R230" s="11"/>
      <c r="S230" s="11"/>
      <c r="T230" s="45"/>
      <c r="U230" s="21"/>
      <c r="V230" s="11" t="s">
        <v>76</v>
      </c>
      <c r="W230" s="22"/>
      <c r="X230" s="22"/>
      <c r="Y230" s="22"/>
      <c r="Z230" s="22"/>
      <c r="AA230" s="22"/>
    </row>
    <row r="231" spans="1:27" ht="15.75" customHeight="1">
      <c r="A231" s="11" t="s">
        <v>38</v>
      </c>
      <c r="B231" s="11" t="s">
        <v>104</v>
      </c>
      <c r="C231" s="11" t="s">
        <v>1511</v>
      </c>
      <c r="D231" s="11" t="s">
        <v>1512</v>
      </c>
      <c r="E231" s="11" t="s">
        <v>1535</v>
      </c>
      <c r="F231" s="13" t="s">
        <v>1504</v>
      </c>
      <c r="G231" s="13" t="s">
        <v>1514</v>
      </c>
      <c r="H231" s="13" t="s">
        <v>1532</v>
      </c>
      <c r="I231" s="13" t="s">
        <v>46</v>
      </c>
      <c r="J231" s="13" t="s">
        <v>47</v>
      </c>
      <c r="K231" s="13"/>
      <c r="L231" s="14" t="s">
        <v>1536</v>
      </c>
      <c r="M231" s="14" t="s">
        <v>1537</v>
      </c>
      <c r="N231" s="13" t="s">
        <v>1433</v>
      </c>
      <c r="O231" s="13" t="s">
        <v>96</v>
      </c>
      <c r="P231" s="13" t="s">
        <v>76</v>
      </c>
      <c r="Q231" s="96"/>
      <c r="R231" s="11"/>
      <c r="S231" s="11"/>
      <c r="T231" s="45"/>
      <c r="U231" s="21"/>
      <c r="V231" s="11" t="s">
        <v>76</v>
      </c>
      <c r="W231" s="22"/>
      <c r="X231" s="22"/>
      <c r="Y231" s="22"/>
      <c r="Z231" s="22"/>
      <c r="AA231" s="22"/>
    </row>
    <row r="232" spans="1:27" ht="15.75" customHeight="1">
      <c r="A232" s="11" t="s">
        <v>38</v>
      </c>
      <c r="B232" s="11" t="s">
        <v>104</v>
      </c>
      <c r="C232" s="11" t="s">
        <v>1511</v>
      </c>
      <c r="D232" s="11" t="s">
        <v>1512</v>
      </c>
      <c r="E232" s="11" t="s">
        <v>1538</v>
      </c>
      <c r="F232" s="13" t="s">
        <v>1504</v>
      </c>
      <c r="G232" s="13" t="s">
        <v>1521</v>
      </c>
      <c r="H232" s="13" t="s">
        <v>1539</v>
      </c>
      <c r="I232" s="13" t="s">
        <v>46</v>
      </c>
      <c r="J232" s="13" t="s">
        <v>47</v>
      </c>
      <c r="K232" s="13"/>
      <c r="L232" s="14" t="s">
        <v>1540</v>
      </c>
      <c r="M232" s="14" t="s">
        <v>1541</v>
      </c>
      <c r="N232" s="13" t="s">
        <v>1361</v>
      </c>
      <c r="O232" s="13" t="s">
        <v>96</v>
      </c>
      <c r="P232" s="24" t="s">
        <v>96</v>
      </c>
      <c r="Q232" s="93"/>
      <c r="R232" s="11" t="s">
        <v>1517</v>
      </c>
      <c r="S232" s="11" t="s">
        <v>1518</v>
      </c>
      <c r="T232" s="13" t="s">
        <v>95</v>
      </c>
      <c r="U232" s="23" t="s">
        <v>1519</v>
      </c>
      <c r="V232" s="11" t="s">
        <v>76</v>
      </c>
      <c r="W232" s="22"/>
      <c r="X232" s="22"/>
      <c r="Y232" s="22"/>
      <c r="Z232" s="22"/>
      <c r="AA232" s="22"/>
    </row>
    <row r="233" spans="1:27" ht="15.75" customHeight="1">
      <c r="A233" s="11" t="s">
        <v>38</v>
      </c>
      <c r="B233" s="11" t="s">
        <v>104</v>
      </c>
      <c r="C233" s="11" t="s">
        <v>1511</v>
      </c>
      <c r="D233" s="11" t="s">
        <v>1512</v>
      </c>
      <c r="E233" s="11" t="s">
        <v>1542</v>
      </c>
      <c r="F233" s="13" t="s">
        <v>1504</v>
      </c>
      <c r="G233" s="13" t="s">
        <v>1527</v>
      </c>
      <c r="H233" s="13" t="s">
        <v>1543</v>
      </c>
      <c r="I233" s="13" t="s">
        <v>46</v>
      </c>
      <c r="J233" s="13" t="s">
        <v>47</v>
      </c>
      <c r="K233" s="13"/>
      <c r="L233" s="14" t="s">
        <v>1544</v>
      </c>
      <c r="M233" s="14" t="s">
        <v>1545</v>
      </c>
      <c r="N233" s="13" t="s">
        <v>1361</v>
      </c>
      <c r="O233" s="13" t="s">
        <v>96</v>
      </c>
      <c r="P233" s="24" t="s">
        <v>96</v>
      </c>
      <c r="Q233" s="93"/>
      <c r="R233" s="11" t="s">
        <v>1517</v>
      </c>
      <c r="S233" s="11" t="s">
        <v>1518</v>
      </c>
      <c r="T233" s="13" t="s">
        <v>95</v>
      </c>
      <c r="U233" s="23" t="s">
        <v>1519</v>
      </c>
      <c r="V233" s="11" t="s">
        <v>76</v>
      </c>
      <c r="W233" s="22"/>
      <c r="X233" s="22"/>
      <c r="Y233" s="22"/>
      <c r="Z233" s="22"/>
      <c r="AA233" s="22"/>
    </row>
    <row r="234" spans="1:27" ht="15.75" customHeight="1">
      <c r="A234" s="11" t="s">
        <v>38</v>
      </c>
      <c r="B234" s="11" t="s">
        <v>188</v>
      </c>
      <c r="C234" s="11" t="s">
        <v>1511</v>
      </c>
      <c r="D234" s="11" t="s">
        <v>1512</v>
      </c>
      <c r="E234" s="11" t="s">
        <v>1546</v>
      </c>
      <c r="F234" s="13" t="s">
        <v>1504</v>
      </c>
      <c r="G234" s="13" t="s">
        <v>1505</v>
      </c>
      <c r="H234" s="13" t="s">
        <v>1547</v>
      </c>
      <c r="I234" s="13" t="s">
        <v>46</v>
      </c>
      <c r="J234" s="13" t="s">
        <v>47</v>
      </c>
      <c r="K234" s="13"/>
      <c r="L234" s="14" t="s">
        <v>1548</v>
      </c>
      <c r="M234" s="14" t="s">
        <v>1549</v>
      </c>
      <c r="N234" s="13" t="s">
        <v>1361</v>
      </c>
      <c r="O234" s="13" t="s">
        <v>96</v>
      </c>
      <c r="P234" s="96" t="s">
        <v>96</v>
      </c>
      <c r="Q234" s="96"/>
      <c r="R234" s="11"/>
      <c r="S234" s="11"/>
      <c r="T234" s="45"/>
      <c r="U234" s="21"/>
      <c r="V234" s="13"/>
      <c r="W234" s="22"/>
      <c r="X234" s="22"/>
      <c r="Y234" s="22"/>
      <c r="Z234" s="22"/>
      <c r="AA234" s="22"/>
    </row>
    <row r="235" spans="1:27" ht="15.75" customHeight="1">
      <c r="A235" s="11" t="s">
        <v>38</v>
      </c>
      <c r="B235" s="11" t="s">
        <v>104</v>
      </c>
      <c r="C235" s="11" t="s">
        <v>1511</v>
      </c>
      <c r="D235" s="11" t="s">
        <v>1512</v>
      </c>
      <c r="E235" s="11" t="s">
        <v>1550</v>
      </c>
      <c r="F235" s="13" t="s">
        <v>1504</v>
      </c>
      <c r="G235" s="13" t="s">
        <v>1505</v>
      </c>
      <c r="H235" s="13" t="s">
        <v>1551</v>
      </c>
      <c r="I235" s="13" t="s">
        <v>46</v>
      </c>
      <c r="J235" s="13" t="s">
        <v>47</v>
      </c>
      <c r="K235" s="13"/>
      <c r="L235" s="14" t="s">
        <v>1552</v>
      </c>
      <c r="M235" s="14" t="s">
        <v>1553</v>
      </c>
      <c r="N235" s="13" t="s">
        <v>1554</v>
      </c>
      <c r="O235" s="13" t="s">
        <v>96</v>
      </c>
      <c r="P235" s="13" t="s">
        <v>96</v>
      </c>
      <c r="Q235" s="96"/>
      <c r="R235" s="11" t="s">
        <v>1517</v>
      </c>
      <c r="S235" s="11" t="s">
        <v>1518</v>
      </c>
      <c r="T235" s="13" t="s">
        <v>95</v>
      </c>
      <c r="U235" s="23" t="s">
        <v>1519</v>
      </c>
      <c r="V235" s="11" t="s">
        <v>76</v>
      </c>
      <c r="W235" s="22"/>
      <c r="X235" s="22"/>
      <c r="Y235" s="22"/>
      <c r="Z235" s="22"/>
      <c r="AA235" s="22"/>
    </row>
    <row r="236" spans="1:27" ht="15.75" customHeight="1">
      <c r="A236" s="11" t="s">
        <v>38</v>
      </c>
      <c r="B236" s="11" t="s">
        <v>188</v>
      </c>
      <c r="C236" s="11" t="s">
        <v>1556</v>
      </c>
      <c r="D236" s="11" t="s">
        <v>1557</v>
      </c>
      <c r="E236" s="11" t="s">
        <v>1558</v>
      </c>
      <c r="F236" s="13" t="s">
        <v>1504</v>
      </c>
      <c r="G236" s="13" t="s">
        <v>1559</v>
      </c>
      <c r="H236" s="13" t="s">
        <v>1560</v>
      </c>
      <c r="I236" s="13" t="s">
        <v>109</v>
      </c>
      <c r="J236" s="13" t="s">
        <v>47</v>
      </c>
      <c r="K236" s="13"/>
      <c r="L236" s="14" t="s">
        <v>1561</v>
      </c>
      <c r="M236" s="14" t="s">
        <v>1562</v>
      </c>
      <c r="N236" s="13" t="s">
        <v>1554</v>
      </c>
      <c r="O236" s="13" t="s">
        <v>96</v>
      </c>
      <c r="P236" s="13" t="s">
        <v>76</v>
      </c>
      <c r="Q236" s="96"/>
      <c r="R236" s="11"/>
      <c r="S236" s="11"/>
      <c r="T236" s="45"/>
      <c r="U236" s="21"/>
      <c r="V236" s="13"/>
      <c r="W236" s="22"/>
      <c r="X236" s="22"/>
      <c r="Y236" s="22"/>
      <c r="Z236" s="22"/>
      <c r="AA236" s="22"/>
    </row>
    <row r="237" spans="1:27" ht="15.75" customHeight="1">
      <c r="A237" s="11" t="s">
        <v>38</v>
      </c>
      <c r="B237" s="11" t="s">
        <v>188</v>
      </c>
      <c r="C237" s="11" t="s">
        <v>1556</v>
      </c>
      <c r="D237" s="11" t="s">
        <v>1557</v>
      </c>
      <c r="E237" s="11" t="s">
        <v>1563</v>
      </c>
      <c r="F237" s="13" t="s">
        <v>1504</v>
      </c>
      <c r="G237" s="13" t="s">
        <v>1559</v>
      </c>
      <c r="H237" s="13" t="s">
        <v>1564</v>
      </c>
      <c r="I237" s="13" t="s">
        <v>46</v>
      </c>
      <c r="J237" s="13" t="s">
        <v>47</v>
      </c>
      <c r="K237" s="13"/>
      <c r="L237" s="14" t="s">
        <v>1565</v>
      </c>
      <c r="M237" s="14" t="s">
        <v>1566</v>
      </c>
      <c r="N237" s="13" t="s">
        <v>1554</v>
      </c>
      <c r="O237" s="13" t="s">
        <v>96</v>
      </c>
      <c r="P237" s="13" t="s">
        <v>76</v>
      </c>
      <c r="Q237" s="96"/>
      <c r="R237" s="11"/>
      <c r="S237" s="11"/>
      <c r="T237" s="45"/>
      <c r="U237" s="21"/>
      <c r="V237" s="13"/>
      <c r="W237" s="22"/>
      <c r="X237" s="22"/>
      <c r="Y237" s="22"/>
      <c r="Z237" s="22"/>
      <c r="AA237" s="22"/>
    </row>
    <row r="238" spans="1:27" ht="15.75" customHeight="1">
      <c r="A238" s="11" t="s">
        <v>38</v>
      </c>
      <c r="B238" s="11" t="s">
        <v>188</v>
      </c>
      <c r="C238" s="11" t="s">
        <v>1556</v>
      </c>
      <c r="D238" s="11" t="s">
        <v>1557</v>
      </c>
      <c r="E238" s="11" t="s">
        <v>1567</v>
      </c>
      <c r="F238" s="13" t="s">
        <v>1504</v>
      </c>
      <c r="G238" s="13" t="s">
        <v>1559</v>
      </c>
      <c r="H238" s="13" t="s">
        <v>1547</v>
      </c>
      <c r="I238" s="13" t="s">
        <v>46</v>
      </c>
      <c r="J238" s="13" t="s">
        <v>47</v>
      </c>
      <c r="K238" s="13"/>
      <c r="L238" s="14" t="s">
        <v>1568</v>
      </c>
      <c r="M238" s="14" t="s">
        <v>1549</v>
      </c>
      <c r="N238" s="13" t="s">
        <v>1554</v>
      </c>
      <c r="O238" s="13" t="s">
        <v>96</v>
      </c>
      <c r="P238" s="13" t="s">
        <v>76</v>
      </c>
      <c r="Q238" s="96"/>
      <c r="R238" s="11"/>
      <c r="S238" s="11"/>
      <c r="T238" s="45"/>
      <c r="U238" s="21"/>
      <c r="V238" s="13"/>
      <c r="W238" s="22"/>
      <c r="X238" s="22"/>
      <c r="Y238" s="22"/>
      <c r="Z238" s="22"/>
      <c r="AA238" s="22"/>
    </row>
    <row r="239" spans="1:27" ht="15.75" customHeight="1">
      <c r="A239" s="11" t="s">
        <v>38</v>
      </c>
      <c r="B239" s="11" t="s">
        <v>42</v>
      </c>
      <c r="C239" s="11" t="s">
        <v>1556</v>
      </c>
      <c r="D239" s="11" t="s">
        <v>1557</v>
      </c>
      <c r="E239" s="11" t="s">
        <v>1569</v>
      </c>
      <c r="F239" s="13" t="s">
        <v>1504</v>
      </c>
      <c r="G239" s="13" t="s">
        <v>1559</v>
      </c>
      <c r="H239" s="13" t="s">
        <v>1570</v>
      </c>
      <c r="I239" s="13" t="s">
        <v>109</v>
      </c>
      <c r="J239" s="13" t="s">
        <v>47</v>
      </c>
      <c r="K239" s="13"/>
      <c r="L239" s="14" t="s">
        <v>1571</v>
      </c>
      <c r="M239" s="14" t="s">
        <v>1572</v>
      </c>
      <c r="N239" s="13" t="s">
        <v>1554</v>
      </c>
      <c r="O239" s="13" t="s">
        <v>96</v>
      </c>
      <c r="P239" s="13" t="s">
        <v>96</v>
      </c>
      <c r="Q239" s="96"/>
      <c r="R239" s="11"/>
      <c r="S239" s="11"/>
      <c r="T239" s="45"/>
      <c r="U239" s="21"/>
      <c r="V239" s="11" t="s">
        <v>76</v>
      </c>
      <c r="W239" s="22"/>
      <c r="X239" s="22"/>
      <c r="Y239" s="22"/>
      <c r="Z239" s="22"/>
      <c r="AA239" s="22"/>
    </row>
    <row r="240" spans="1:27" ht="15.75" customHeight="1">
      <c r="A240" s="11" t="s">
        <v>38</v>
      </c>
      <c r="B240" s="11" t="s">
        <v>42</v>
      </c>
      <c r="C240" s="11" t="s">
        <v>1556</v>
      </c>
      <c r="D240" s="11" t="s">
        <v>1557</v>
      </c>
      <c r="E240" s="11" t="s">
        <v>720</v>
      </c>
      <c r="F240" s="13" t="s">
        <v>1504</v>
      </c>
      <c r="G240" s="13" t="s">
        <v>1559</v>
      </c>
      <c r="H240" s="13" t="s">
        <v>1573</v>
      </c>
      <c r="I240" s="13" t="s">
        <v>46</v>
      </c>
      <c r="J240" s="13" t="s">
        <v>47</v>
      </c>
      <c r="K240" s="13"/>
      <c r="L240" s="14" t="s">
        <v>1574</v>
      </c>
      <c r="M240" s="28" t="s">
        <v>1575</v>
      </c>
      <c r="N240" s="24" t="s">
        <v>1576</v>
      </c>
      <c r="O240" s="13" t="s">
        <v>96</v>
      </c>
      <c r="P240" s="13" t="s">
        <v>96</v>
      </c>
      <c r="Q240" s="96"/>
      <c r="R240" s="11"/>
      <c r="S240" s="11"/>
      <c r="T240" s="45"/>
      <c r="U240" s="21"/>
      <c r="V240" s="11" t="s">
        <v>76</v>
      </c>
      <c r="W240" s="22"/>
      <c r="X240" s="22"/>
      <c r="Y240" s="22"/>
      <c r="Z240" s="22"/>
      <c r="AA240" s="22"/>
    </row>
    <row r="241" spans="1:27" ht="15.75" customHeight="1">
      <c r="A241" s="11" t="s">
        <v>38</v>
      </c>
      <c r="B241" s="11" t="s">
        <v>188</v>
      </c>
      <c r="C241" s="11" t="s">
        <v>1556</v>
      </c>
      <c r="D241" s="11" t="s">
        <v>1557</v>
      </c>
      <c r="E241" s="11" t="s">
        <v>1577</v>
      </c>
      <c r="F241" s="13" t="s">
        <v>1504</v>
      </c>
      <c r="G241" s="13" t="s">
        <v>1559</v>
      </c>
      <c r="H241" s="13" t="s">
        <v>1340</v>
      </c>
      <c r="I241" s="13" t="s">
        <v>109</v>
      </c>
      <c r="J241" s="13" t="s">
        <v>47</v>
      </c>
      <c r="K241" s="13"/>
      <c r="L241" s="14" t="s">
        <v>1578</v>
      </c>
      <c r="M241" s="14" t="s">
        <v>1579</v>
      </c>
      <c r="N241" s="13" t="s">
        <v>1580</v>
      </c>
      <c r="O241" s="13" t="s">
        <v>96</v>
      </c>
      <c r="P241" s="13" t="s">
        <v>96</v>
      </c>
      <c r="Q241" s="96"/>
      <c r="R241" s="11"/>
      <c r="S241" s="11"/>
      <c r="T241" s="45"/>
      <c r="U241" s="21"/>
      <c r="V241" s="13"/>
      <c r="W241" s="22"/>
      <c r="X241" s="22"/>
      <c r="Y241" s="22"/>
      <c r="Z241" s="22"/>
      <c r="AA241" s="22"/>
    </row>
    <row r="242" spans="1:27" ht="15.75" customHeight="1">
      <c r="A242" s="13" t="s">
        <v>899</v>
      </c>
      <c r="B242" s="13" t="s">
        <v>42</v>
      </c>
      <c r="C242" s="13" t="s">
        <v>1115</v>
      </c>
      <c r="D242" s="13" t="s">
        <v>1143</v>
      </c>
      <c r="E242" s="11" t="s">
        <v>1581</v>
      </c>
      <c r="F242" s="13" t="s">
        <v>1582</v>
      </c>
      <c r="G242" s="13" t="s">
        <v>871</v>
      </c>
      <c r="H242" s="13" t="s">
        <v>1144</v>
      </c>
      <c r="I242" s="13" t="s">
        <v>109</v>
      </c>
      <c r="J242" s="13" t="s">
        <v>906</v>
      </c>
      <c r="K242" s="13"/>
      <c r="L242" s="14" t="s">
        <v>1583</v>
      </c>
      <c r="M242" s="14" t="s">
        <v>1584</v>
      </c>
      <c r="N242" s="13" t="s">
        <v>1147</v>
      </c>
      <c r="O242" s="36" t="s">
        <v>96</v>
      </c>
      <c r="P242" s="36" t="s">
        <v>76</v>
      </c>
      <c r="Q242" s="96"/>
      <c r="R242" s="13"/>
      <c r="S242" s="13"/>
      <c r="T242" s="45"/>
      <c r="U242" s="21"/>
      <c r="V242" s="11" t="s">
        <v>76</v>
      </c>
      <c r="W242" s="22"/>
      <c r="X242" s="22"/>
      <c r="Y242" s="22"/>
      <c r="Z242" s="22"/>
      <c r="AA242" s="22"/>
    </row>
    <row r="243" spans="1:27" ht="15.75" customHeight="1">
      <c r="A243" s="13" t="s">
        <v>899</v>
      </c>
      <c r="B243" s="13" t="s">
        <v>42</v>
      </c>
      <c r="C243" s="13" t="s">
        <v>1115</v>
      </c>
      <c r="D243" s="13" t="s">
        <v>1585</v>
      </c>
      <c r="E243" s="11" t="s">
        <v>1586</v>
      </c>
      <c r="F243" s="13" t="s">
        <v>1582</v>
      </c>
      <c r="G243" s="13" t="s">
        <v>871</v>
      </c>
      <c r="H243" s="13" t="s">
        <v>1144</v>
      </c>
      <c r="I243" s="13" t="s">
        <v>109</v>
      </c>
      <c r="J243" s="13" t="s">
        <v>921</v>
      </c>
      <c r="K243" s="13"/>
      <c r="L243" s="14" t="s">
        <v>1587</v>
      </c>
      <c r="M243" s="14" t="s">
        <v>1588</v>
      </c>
      <c r="N243" s="13" t="s">
        <v>1147</v>
      </c>
      <c r="O243" s="13" t="s">
        <v>65</v>
      </c>
      <c r="P243" s="13" t="s">
        <v>65</v>
      </c>
      <c r="Q243" s="93"/>
      <c r="R243" s="13"/>
      <c r="S243" s="13"/>
      <c r="T243" s="45"/>
      <c r="U243" s="21" t="s">
        <v>1589</v>
      </c>
      <c r="V243" s="11" t="s">
        <v>76</v>
      </c>
      <c r="W243" s="22"/>
      <c r="X243" s="22"/>
      <c r="Y243" s="22"/>
      <c r="Z243" s="22"/>
      <c r="AA243" s="22"/>
    </row>
    <row r="244" spans="1:27" ht="15.75" customHeight="1">
      <c r="A244" s="13" t="s">
        <v>899</v>
      </c>
      <c r="B244" s="13" t="s">
        <v>188</v>
      </c>
      <c r="C244" s="13" t="s">
        <v>1590</v>
      </c>
      <c r="D244" s="13" t="s">
        <v>1591</v>
      </c>
      <c r="E244" s="11" t="s">
        <v>1592</v>
      </c>
      <c r="F244" s="13" t="s">
        <v>1582</v>
      </c>
      <c r="G244" s="13" t="s">
        <v>871</v>
      </c>
      <c r="H244" s="13" t="s">
        <v>1154</v>
      </c>
      <c r="I244" s="13" t="s">
        <v>46</v>
      </c>
      <c r="J244" s="13" t="s">
        <v>47</v>
      </c>
      <c r="K244" s="13"/>
      <c r="L244" s="14" t="s">
        <v>1593</v>
      </c>
      <c r="M244" s="14" t="s">
        <v>1594</v>
      </c>
      <c r="N244" s="13" t="s">
        <v>1147</v>
      </c>
      <c r="O244" s="13" t="s">
        <v>96</v>
      </c>
      <c r="P244" s="13" t="s">
        <v>76</v>
      </c>
      <c r="Q244" s="93"/>
      <c r="R244" s="13"/>
      <c r="S244" s="13"/>
      <c r="T244" s="45"/>
      <c r="U244" s="21"/>
      <c r="V244" s="13"/>
      <c r="W244" s="22"/>
      <c r="X244" s="22"/>
      <c r="Y244" s="22"/>
      <c r="Z244" s="22"/>
      <c r="AA244" s="22"/>
    </row>
    <row r="245" spans="1:27" ht="15.75" customHeight="1">
      <c r="A245" s="13" t="s">
        <v>899</v>
      </c>
      <c r="B245" s="13" t="s">
        <v>188</v>
      </c>
      <c r="C245" s="13" t="s">
        <v>1590</v>
      </c>
      <c r="D245" s="13" t="s">
        <v>1591</v>
      </c>
      <c r="E245" s="11" t="s">
        <v>1595</v>
      </c>
      <c r="F245" s="13" t="s">
        <v>1582</v>
      </c>
      <c r="G245" s="13" t="s">
        <v>871</v>
      </c>
      <c r="H245" s="13" t="s">
        <v>1154</v>
      </c>
      <c r="I245" s="13" t="s">
        <v>46</v>
      </c>
      <c r="J245" s="13" t="s">
        <v>47</v>
      </c>
      <c r="K245" s="13"/>
      <c r="L245" s="14" t="s">
        <v>1596</v>
      </c>
      <c r="M245" s="14" t="s">
        <v>1597</v>
      </c>
      <c r="N245" s="13" t="s">
        <v>1147</v>
      </c>
      <c r="O245" s="24" t="s">
        <v>403</v>
      </c>
      <c r="P245" s="24" t="s">
        <v>403</v>
      </c>
      <c r="Q245" s="93"/>
      <c r="R245" s="13"/>
      <c r="S245" s="13"/>
      <c r="T245" s="45"/>
      <c r="U245" s="114" t="s">
        <v>1160</v>
      </c>
      <c r="V245" s="13"/>
      <c r="W245" s="22"/>
      <c r="X245" s="22"/>
      <c r="Y245" s="22"/>
      <c r="Z245" s="22"/>
      <c r="AA245" s="22"/>
    </row>
    <row r="246" spans="1:27" ht="15.75" customHeight="1">
      <c r="A246" s="13" t="s">
        <v>899</v>
      </c>
      <c r="B246" s="13" t="s">
        <v>42</v>
      </c>
      <c r="C246" s="13" t="s">
        <v>1590</v>
      </c>
      <c r="D246" s="13" t="s">
        <v>1591</v>
      </c>
      <c r="E246" s="11" t="s">
        <v>902</v>
      </c>
      <c r="F246" s="13" t="s">
        <v>1582</v>
      </c>
      <c r="G246" s="13" t="s">
        <v>871</v>
      </c>
      <c r="H246" s="13" t="s">
        <v>1163</v>
      </c>
      <c r="I246" s="13" t="s">
        <v>109</v>
      </c>
      <c r="J246" s="13" t="s">
        <v>47</v>
      </c>
      <c r="K246" s="13"/>
      <c r="L246" s="14" t="s">
        <v>1598</v>
      </c>
      <c r="M246" s="28" t="s">
        <v>1599</v>
      </c>
      <c r="N246" s="13" t="s">
        <v>1120</v>
      </c>
      <c r="O246" s="13" t="s">
        <v>96</v>
      </c>
      <c r="P246" s="13" t="s">
        <v>76</v>
      </c>
      <c r="Q246" s="13"/>
      <c r="R246" s="13"/>
      <c r="S246" s="13"/>
      <c r="T246" s="13"/>
      <c r="U246" s="21"/>
      <c r="V246" s="11" t="s">
        <v>76</v>
      </c>
      <c r="W246" s="22"/>
      <c r="X246" s="22"/>
      <c r="Y246" s="22"/>
      <c r="Z246" s="22"/>
      <c r="AA246" s="22"/>
    </row>
    <row r="247" spans="1:27" ht="15.75" customHeight="1">
      <c r="A247" s="13" t="s">
        <v>899</v>
      </c>
      <c r="B247" s="13" t="s">
        <v>104</v>
      </c>
      <c r="C247" s="13" t="s">
        <v>1590</v>
      </c>
      <c r="D247" s="13" t="s">
        <v>1591</v>
      </c>
      <c r="E247" s="11" t="s">
        <v>875</v>
      </c>
      <c r="F247" s="13" t="s">
        <v>1582</v>
      </c>
      <c r="G247" s="13" t="s">
        <v>871</v>
      </c>
      <c r="H247" s="13" t="s">
        <v>1167</v>
      </c>
      <c r="I247" s="13" t="s">
        <v>109</v>
      </c>
      <c r="J247" s="13" t="s">
        <v>47</v>
      </c>
      <c r="K247" s="13"/>
      <c r="L247" s="14" t="s">
        <v>1600</v>
      </c>
      <c r="M247" s="28" t="s">
        <v>1601</v>
      </c>
      <c r="N247" s="24" t="s">
        <v>1170</v>
      </c>
      <c r="O247" s="13" t="s">
        <v>96</v>
      </c>
      <c r="P247" s="13" t="s">
        <v>76</v>
      </c>
      <c r="Q247" s="13"/>
      <c r="R247" s="13"/>
      <c r="S247" s="13"/>
      <c r="T247" s="13"/>
      <c r="U247" s="21"/>
      <c r="V247" s="11" t="s">
        <v>76</v>
      </c>
      <c r="W247" s="22"/>
      <c r="X247" s="22"/>
      <c r="Y247" s="22"/>
      <c r="Z247" s="22"/>
      <c r="AA247" s="22"/>
    </row>
    <row r="248" spans="1:27" ht="15.75" customHeight="1">
      <c r="A248" s="13" t="s">
        <v>899</v>
      </c>
      <c r="B248" s="13" t="s">
        <v>188</v>
      </c>
      <c r="C248" s="13" t="s">
        <v>1590</v>
      </c>
      <c r="D248" s="13" t="s">
        <v>1591</v>
      </c>
      <c r="E248" s="11" t="s">
        <v>1602</v>
      </c>
      <c r="F248" s="13" t="s">
        <v>1582</v>
      </c>
      <c r="G248" s="13" t="s">
        <v>871</v>
      </c>
      <c r="H248" s="13" t="s">
        <v>871</v>
      </c>
      <c r="I248" s="13" t="s">
        <v>46</v>
      </c>
      <c r="J248" s="13" t="s">
        <v>47</v>
      </c>
      <c r="K248" s="13"/>
      <c r="L248" s="28" t="s">
        <v>1603</v>
      </c>
      <c r="M248" s="14" t="s">
        <v>1604</v>
      </c>
      <c r="N248" s="13" t="s">
        <v>1147</v>
      </c>
      <c r="O248" s="13" t="s">
        <v>96</v>
      </c>
      <c r="P248" s="13" t="s">
        <v>76</v>
      </c>
      <c r="Q248" s="96"/>
      <c r="R248" s="11"/>
      <c r="S248" s="11"/>
      <c r="T248" s="45"/>
      <c r="U248" s="21"/>
      <c r="V248" s="13"/>
      <c r="W248" s="22"/>
      <c r="X248" s="22"/>
      <c r="Y248" s="22"/>
      <c r="Z248" s="22"/>
      <c r="AA248" s="22"/>
    </row>
    <row r="249" spans="1:27" ht="15.75" customHeight="1">
      <c r="A249" s="24" t="s">
        <v>101</v>
      </c>
      <c r="B249" s="13" t="s">
        <v>188</v>
      </c>
      <c r="C249" s="13" t="s">
        <v>1590</v>
      </c>
      <c r="D249" s="13" t="s">
        <v>1591</v>
      </c>
      <c r="E249" s="11" t="s">
        <v>877</v>
      </c>
      <c r="F249" s="13" t="s">
        <v>1582</v>
      </c>
      <c r="G249" s="13" t="s">
        <v>871</v>
      </c>
      <c r="H249" s="13" t="s">
        <v>871</v>
      </c>
      <c r="I249" s="13" t="s">
        <v>46</v>
      </c>
      <c r="J249" s="13" t="s">
        <v>47</v>
      </c>
      <c r="K249" s="13"/>
      <c r="L249" s="14" t="s">
        <v>1605</v>
      </c>
      <c r="M249" s="14" t="s">
        <v>1183</v>
      </c>
      <c r="N249" s="13" t="s">
        <v>1147</v>
      </c>
      <c r="O249" s="13" t="s">
        <v>96</v>
      </c>
      <c r="P249" s="13" t="s">
        <v>76</v>
      </c>
      <c r="Q249" s="96"/>
      <c r="R249" s="11"/>
      <c r="S249" s="11"/>
      <c r="T249" s="45"/>
      <c r="U249" s="21"/>
      <c r="V249" s="13"/>
      <c r="W249" s="22"/>
      <c r="X249" s="22"/>
      <c r="Y249" s="22"/>
      <c r="Z249" s="22"/>
      <c r="AA249" s="22"/>
    </row>
    <row r="250" spans="1:27" ht="15.75" customHeight="1">
      <c r="A250" s="13" t="s">
        <v>899</v>
      </c>
      <c r="B250" s="13" t="s">
        <v>188</v>
      </c>
      <c r="C250" s="13" t="s">
        <v>1590</v>
      </c>
      <c r="D250" s="13" t="s">
        <v>1606</v>
      </c>
      <c r="E250" s="11" t="s">
        <v>1607</v>
      </c>
      <c r="F250" s="13" t="s">
        <v>1582</v>
      </c>
      <c r="G250" s="13" t="s">
        <v>871</v>
      </c>
      <c r="H250" s="13" t="s">
        <v>1186</v>
      </c>
      <c r="I250" s="13" t="s">
        <v>46</v>
      </c>
      <c r="J250" s="13" t="s">
        <v>47</v>
      </c>
      <c r="K250" s="13"/>
      <c r="L250" s="14" t="s">
        <v>1608</v>
      </c>
      <c r="M250" s="14" t="s">
        <v>1609</v>
      </c>
      <c r="N250" s="13" t="s">
        <v>1147</v>
      </c>
      <c r="O250" s="13" t="s">
        <v>96</v>
      </c>
      <c r="P250" s="13" t="s">
        <v>76</v>
      </c>
      <c r="Q250" s="96"/>
      <c r="R250" s="11"/>
      <c r="S250" s="11"/>
      <c r="T250" s="45"/>
      <c r="U250" s="21"/>
      <c r="V250" s="13"/>
      <c r="W250" s="22"/>
      <c r="X250" s="22"/>
      <c r="Y250" s="22"/>
      <c r="Z250" s="22"/>
      <c r="AA250" s="22"/>
    </row>
    <row r="251" spans="1:27" ht="15.75" customHeight="1">
      <c r="A251" s="13" t="s">
        <v>899</v>
      </c>
      <c r="B251" s="13" t="s">
        <v>188</v>
      </c>
      <c r="C251" s="13" t="s">
        <v>1590</v>
      </c>
      <c r="D251" s="13" t="s">
        <v>1606</v>
      </c>
      <c r="E251" s="11" t="s">
        <v>1610</v>
      </c>
      <c r="F251" s="13" t="s">
        <v>1582</v>
      </c>
      <c r="G251" s="13" t="s">
        <v>871</v>
      </c>
      <c r="H251" s="13" t="s">
        <v>1186</v>
      </c>
      <c r="I251" s="13" t="s">
        <v>46</v>
      </c>
      <c r="J251" s="13" t="s">
        <v>47</v>
      </c>
      <c r="K251" s="13"/>
      <c r="L251" s="14" t="s">
        <v>1611</v>
      </c>
      <c r="M251" s="14" t="s">
        <v>1612</v>
      </c>
      <c r="N251" s="13" t="s">
        <v>1147</v>
      </c>
      <c r="O251" s="13" t="s">
        <v>96</v>
      </c>
      <c r="P251" s="13" t="s">
        <v>1249</v>
      </c>
      <c r="Q251" s="96"/>
      <c r="R251" s="11"/>
      <c r="S251" s="11"/>
      <c r="T251" s="45"/>
      <c r="U251" s="21"/>
      <c r="V251" s="13"/>
      <c r="W251" s="22"/>
      <c r="X251" s="22"/>
      <c r="Y251" s="22"/>
      <c r="Z251" s="22"/>
      <c r="AA251" s="22"/>
    </row>
    <row r="252" spans="1:27" ht="15.75" customHeight="1">
      <c r="A252" s="13" t="s">
        <v>899</v>
      </c>
      <c r="B252" s="13" t="s">
        <v>188</v>
      </c>
      <c r="C252" s="13" t="s">
        <v>1590</v>
      </c>
      <c r="D252" s="13" t="s">
        <v>1606</v>
      </c>
      <c r="E252" s="11" t="s">
        <v>1613</v>
      </c>
      <c r="F252" s="13" t="s">
        <v>1582</v>
      </c>
      <c r="G252" s="13" t="s">
        <v>871</v>
      </c>
      <c r="H252" s="13" t="s">
        <v>1186</v>
      </c>
      <c r="I252" s="13" t="s">
        <v>46</v>
      </c>
      <c r="J252" s="13" t="s">
        <v>47</v>
      </c>
      <c r="K252" s="13"/>
      <c r="L252" s="14" t="s">
        <v>1614</v>
      </c>
      <c r="M252" s="14" t="s">
        <v>1615</v>
      </c>
      <c r="N252" s="13" t="s">
        <v>1147</v>
      </c>
      <c r="O252" s="46" t="s">
        <v>320</v>
      </c>
      <c r="P252" s="46" t="s">
        <v>320</v>
      </c>
      <c r="Q252" s="96"/>
      <c r="R252" s="13"/>
      <c r="S252" s="13"/>
      <c r="T252" s="45"/>
      <c r="U252" s="115"/>
      <c r="V252" s="13"/>
      <c r="W252" s="22"/>
      <c r="X252" s="22"/>
      <c r="Y252" s="22"/>
      <c r="Z252" s="22"/>
      <c r="AA252" s="22"/>
    </row>
    <row r="253" spans="1:27" ht="15.75" customHeight="1">
      <c r="A253" s="11" t="s">
        <v>1199</v>
      </c>
      <c r="B253" s="11" t="s">
        <v>188</v>
      </c>
      <c r="C253" s="11" t="s">
        <v>1207</v>
      </c>
      <c r="D253" s="11" t="s">
        <v>1616</v>
      </c>
      <c r="E253" s="11" t="s">
        <v>1617</v>
      </c>
      <c r="F253" s="13" t="s">
        <v>1582</v>
      </c>
      <c r="G253" s="13" t="s">
        <v>871</v>
      </c>
      <c r="H253" s="13" t="s">
        <v>1203</v>
      </c>
      <c r="I253" s="13" t="s">
        <v>109</v>
      </c>
      <c r="J253" s="13" t="s">
        <v>47</v>
      </c>
      <c r="K253" s="13"/>
      <c r="L253" s="14" t="s">
        <v>1618</v>
      </c>
      <c r="M253" s="14" t="s">
        <v>1619</v>
      </c>
      <c r="N253" s="17" t="s">
        <v>1620</v>
      </c>
      <c r="O253" s="46" t="s">
        <v>65</v>
      </c>
      <c r="P253" s="46" t="s">
        <v>65</v>
      </c>
      <c r="Q253" s="96"/>
      <c r="R253" s="11"/>
      <c r="S253" s="11"/>
      <c r="T253" s="45"/>
      <c r="U253" s="21"/>
      <c r="V253" s="13"/>
      <c r="W253" s="22"/>
      <c r="X253" s="22"/>
      <c r="Y253" s="22"/>
      <c r="Z253" s="22"/>
      <c r="AA253" s="22"/>
    </row>
    <row r="254" spans="1:27" ht="15.75" customHeight="1">
      <c r="A254" s="11" t="s">
        <v>1199</v>
      </c>
      <c r="B254" s="11" t="s">
        <v>104</v>
      </c>
      <c r="C254" s="11" t="s">
        <v>1207</v>
      </c>
      <c r="D254" s="11" t="s">
        <v>1621</v>
      </c>
      <c r="E254" s="11" t="s">
        <v>1622</v>
      </c>
      <c r="F254" s="13" t="s">
        <v>1582</v>
      </c>
      <c r="G254" s="13" t="s">
        <v>1210</v>
      </c>
      <c r="H254" s="13" t="s">
        <v>1211</v>
      </c>
      <c r="I254" s="13" t="s">
        <v>109</v>
      </c>
      <c r="J254" s="13" t="s">
        <v>47</v>
      </c>
      <c r="K254" s="13"/>
      <c r="L254" s="14" t="s">
        <v>1623</v>
      </c>
      <c r="M254" s="14" t="s">
        <v>1624</v>
      </c>
      <c r="N254" s="17" t="s">
        <v>1620</v>
      </c>
      <c r="O254" s="36" t="s">
        <v>65</v>
      </c>
      <c r="P254" s="36" t="s">
        <v>65</v>
      </c>
      <c r="Q254" s="96"/>
      <c r="R254" s="11"/>
      <c r="S254" s="11"/>
      <c r="T254" s="45"/>
      <c r="U254" s="21" t="s">
        <v>1214</v>
      </c>
      <c r="V254" s="11" t="s">
        <v>76</v>
      </c>
      <c r="W254" s="22"/>
      <c r="X254" s="22"/>
      <c r="Y254" s="22"/>
      <c r="Z254" s="22"/>
      <c r="AA254" s="22"/>
    </row>
    <row r="255" spans="1:27" ht="15.75" customHeight="1">
      <c r="A255" s="11" t="s">
        <v>1199</v>
      </c>
      <c r="B255" s="13" t="s">
        <v>104</v>
      </c>
      <c r="C255" s="13" t="s">
        <v>1625</v>
      </c>
      <c r="D255" s="13" t="s">
        <v>1626</v>
      </c>
      <c r="E255" s="11" t="s">
        <v>1627</v>
      </c>
      <c r="F255" s="13" t="s">
        <v>1582</v>
      </c>
      <c r="G255" s="13" t="s">
        <v>1628</v>
      </c>
      <c r="H255" s="13" t="s">
        <v>1223</v>
      </c>
      <c r="I255" s="13" t="s">
        <v>109</v>
      </c>
      <c r="J255" s="13" t="s">
        <v>47</v>
      </c>
      <c r="K255" s="13"/>
      <c r="L255" s="14" t="s">
        <v>1629</v>
      </c>
      <c r="M255" s="102" t="s">
        <v>1630</v>
      </c>
      <c r="N255" s="17" t="s">
        <v>1620</v>
      </c>
      <c r="O255" s="13" t="s">
        <v>403</v>
      </c>
      <c r="P255" s="13" t="s">
        <v>403</v>
      </c>
      <c r="Q255" s="96"/>
      <c r="R255" s="13"/>
      <c r="S255" s="13"/>
      <c r="T255" s="13" t="s">
        <v>1632</v>
      </c>
      <c r="U255" s="23" t="s">
        <v>26</v>
      </c>
      <c r="V255" s="11" t="s">
        <v>76</v>
      </c>
      <c r="W255" s="22"/>
      <c r="X255" s="22"/>
      <c r="Y255" s="22"/>
      <c r="Z255" s="22"/>
      <c r="AA255" s="22"/>
    </row>
    <row r="256" spans="1:27" ht="15.75" customHeight="1">
      <c r="A256" s="11" t="s">
        <v>1199</v>
      </c>
      <c r="B256" s="13" t="s">
        <v>104</v>
      </c>
      <c r="C256" s="13" t="s">
        <v>1633</v>
      </c>
      <c r="D256" s="13" t="s">
        <v>1634</v>
      </c>
      <c r="E256" s="11" t="s">
        <v>1635</v>
      </c>
      <c r="F256" s="13" t="s">
        <v>1582</v>
      </c>
      <c r="G256" s="13" t="s">
        <v>1628</v>
      </c>
      <c r="H256" s="13" t="s">
        <v>1397</v>
      </c>
      <c r="I256" s="13" t="s">
        <v>46</v>
      </c>
      <c r="J256" s="13" t="s">
        <v>47</v>
      </c>
      <c r="K256" s="13"/>
      <c r="L256" s="14" t="s">
        <v>1636</v>
      </c>
      <c r="M256" s="14" t="s">
        <v>1637</v>
      </c>
      <c r="N256" s="17" t="s">
        <v>1638</v>
      </c>
      <c r="O256" s="13" t="s">
        <v>403</v>
      </c>
      <c r="P256" s="13" t="s">
        <v>403</v>
      </c>
      <c r="Q256" s="96"/>
      <c r="R256" s="13"/>
      <c r="S256" s="13"/>
      <c r="T256" s="13" t="s">
        <v>1632</v>
      </c>
      <c r="U256" s="23" t="s">
        <v>26</v>
      </c>
      <c r="V256" s="11" t="s">
        <v>76</v>
      </c>
      <c r="W256" s="22"/>
      <c r="X256" s="22"/>
      <c r="Y256" s="22"/>
      <c r="Z256" s="22"/>
      <c r="AA256" s="22"/>
    </row>
    <row r="257" spans="1:27" ht="15.75" customHeight="1">
      <c r="A257" s="11" t="s">
        <v>1199</v>
      </c>
      <c r="B257" s="13" t="s">
        <v>188</v>
      </c>
      <c r="C257" s="13" t="s">
        <v>1639</v>
      </c>
      <c r="D257" s="13" t="s">
        <v>1640</v>
      </c>
      <c r="E257" s="11" t="s">
        <v>1641</v>
      </c>
      <c r="F257" s="13" t="s">
        <v>1582</v>
      </c>
      <c r="G257" s="13" t="s">
        <v>1628</v>
      </c>
      <c r="H257" s="13" t="s">
        <v>1236</v>
      </c>
      <c r="I257" s="13" t="s">
        <v>109</v>
      </c>
      <c r="J257" s="13" t="s">
        <v>47</v>
      </c>
      <c r="K257" s="13"/>
      <c r="L257" s="14" t="s">
        <v>1642</v>
      </c>
      <c r="M257" s="14" t="s">
        <v>1643</v>
      </c>
      <c r="N257" s="17" t="s">
        <v>1638</v>
      </c>
      <c r="O257" s="44" t="s">
        <v>403</v>
      </c>
      <c r="P257" s="44" t="s">
        <v>403</v>
      </c>
      <c r="Q257" s="96"/>
      <c r="R257" s="11"/>
      <c r="S257" s="11"/>
      <c r="T257" s="13" t="s">
        <v>1632</v>
      </c>
      <c r="U257" s="23" t="s">
        <v>26</v>
      </c>
      <c r="V257" s="13"/>
      <c r="W257" s="22"/>
      <c r="X257" s="22"/>
      <c r="Y257" s="22"/>
      <c r="Z257" s="22"/>
      <c r="AA257" s="22"/>
    </row>
    <row r="258" spans="1:27" ht="15.75" customHeight="1">
      <c r="A258" s="11" t="s">
        <v>1199</v>
      </c>
      <c r="B258" s="11" t="s">
        <v>104</v>
      </c>
      <c r="C258" s="11" t="s">
        <v>1639</v>
      </c>
      <c r="D258" s="13" t="s">
        <v>1644</v>
      </c>
      <c r="E258" s="11" t="s">
        <v>1645</v>
      </c>
      <c r="F258" s="13" t="s">
        <v>1582</v>
      </c>
      <c r="G258" s="13" t="s">
        <v>1628</v>
      </c>
      <c r="H258" s="13" t="s">
        <v>1327</v>
      </c>
      <c r="I258" s="13" t="s">
        <v>46</v>
      </c>
      <c r="J258" s="13" t="s">
        <v>47</v>
      </c>
      <c r="K258" s="13"/>
      <c r="L258" s="14" t="s">
        <v>1646</v>
      </c>
      <c r="M258" s="14" t="s">
        <v>1647</v>
      </c>
      <c r="N258" s="17" t="s">
        <v>1638</v>
      </c>
      <c r="O258" s="13" t="s">
        <v>403</v>
      </c>
      <c r="P258" s="13" t="s">
        <v>403</v>
      </c>
      <c r="Q258" s="96"/>
      <c r="R258" s="11"/>
      <c r="S258" s="11"/>
      <c r="T258" s="13" t="s">
        <v>1632</v>
      </c>
      <c r="U258" s="23" t="s">
        <v>26</v>
      </c>
      <c r="V258" s="11" t="s">
        <v>76</v>
      </c>
      <c r="W258" s="22"/>
      <c r="X258" s="22"/>
      <c r="Y258" s="22"/>
      <c r="Z258" s="22"/>
      <c r="AA258" s="22"/>
    </row>
    <row r="259" spans="1:27" ht="15.75" customHeight="1">
      <c r="A259" s="11" t="s">
        <v>1199</v>
      </c>
      <c r="B259" s="13" t="s">
        <v>104</v>
      </c>
      <c r="C259" s="13" t="s">
        <v>1639</v>
      </c>
      <c r="D259" s="13" t="s">
        <v>1644</v>
      </c>
      <c r="E259" s="11" t="s">
        <v>1648</v>
      </c>
      <c r="F259" s="13" t="s">
        <v>1582</v>
      </c>
      <c r="G259" s="13" t="s">
        <v>1628</v>
      </c>
      <c r="H259" s="13" t="s">
        <v>1430</v>
      </c>
      <c r="I259" s="13" t="s">
        <v>406</v>
      </c>
      <c r="J259" s="13" t="s">
        <v>47</v>
      </c>
      <c r="K259" s="13"/>
      <c r="L259" s="14" t="s">
        <v>1649</v>
      </c>
      <c r="M259" s="14" t="s">
        <v>1650</v>
      </c>
      <c r="N259" s="17" t="s">
        <v>1638</v>
      </c>
      <c r="O259" s="13" t="s">
        <v>403</v>
      </c>
      <c r="P259" s="13" t="s">
        <v>403</v>
      </c>
      <c r="Q259" s="93"/>
      <c r="R259" s="11"/>
      <c r="S259" s="11"/>
      <c r="T259" s="13" t="s">
        <v>1632</v>
      </c>
      <c r="U259" s="23" t="s">
        <v>26</v>
      </c>
      <c r="V259" s="11" t="s">
        <v>76</v>
      </c>
      <c r="W259" s="22"/>
      <c r="X259" s="22"/>
      <c r="Y259" s="22"/>
      <c r="Z259" s="22"/>
      <c r="AA259" s="22"/>
    </row>
    <row r="260" spans="1:27" ht="15.75" customHeight="1">
      <c r="A260" s="11" t="s">
        <v>1199</v>
      </c>
      <c r="B260" s="13" t="s">
        <v>188</v>
      </c>
      <c r="C260" s="13" t="s">
        <v>1651</v>
      </c>
      <c r="D260" s="13" t="s">
        <v>1652</v>
      </c>
      <c r="E260" s="11" t="s">
        <v>1653</v>
      </c>
      <c r="F260" s="13" t="s">
        <v>1582</v>
      </c>
      <c r="G260" s="13" t="s">
        <v>1628</v>
      </c>
      <c r="H260" s="13" t="s">
        <v>1654</v>
      </c>
      <c r="I260" s="13" t="s">
        <v>109</v>
      </c>
      <c r="J260" s="13" t="s">
        <v>47</v>
      </c>
      <c r="K260" s="13"/>
      <c r="L260" s="14" t="s">
        <v>1655</v>
      </c>
      <c r="M260" s="102" t="s">
        <v>1656</v>
      </c>
      <c r="N260" s="17" t="s">
        <v>1638</v>
      </c>
      <c r="O260" s="44" t="s">
        <v>403</v>
      </c>
      <c r="P260" s="44" t="s">
        <v>403</v>
      </c>
      <c r="Q260" s="93"/>
      <c r="R260" s="11"/>
      <c r="S260" s="11"/>
      <c r="T260" s="13" t="s">
        <v>1632</v>
      </c>
      <c r="U260" s="23" t="s">
        <v>26</v>
      </c>
      <c r="V260" s="13" t="s">
        <v>76</v>
      </c>
      <c r="W260" s="22"/>
      <c r="X260" s="22"/>
      <c r="Y260" s="22"/>
      <c r="Z260" s="22"/>
      <c r="AA260" s="22"/>
    </row>
    <row r="261" spans="1:27" ht="15.75" customHeight="1">
      <c r="A261" s="11" t="s">
        <v>1199</v>
      </c>
      <c r="B261" s="13" t="s">
        <v>188</v>
      </c>
      <c r="C261" s="13" t="s">
        <v>1651</v>
      </c>
      <c r="D261" s="13" t="s">
        <v>1652</v>
      </c>
      <c r="E261" s="11" t="s">
        <v>1657</v>
      </c>
      <c r="F261" s="13" t="s">
        <v>1582</v>
      </c>
      <c r="G261" s="13" t="s">
        <v>1628</v>
      </c>
      <c r="H261" s="13" t="s">
        <v>1654</v>
      </c>
      <c r="I261" s="13" t="s">
        <v>109</v>
      </c>
      <c r="J261" s="13" t="s">
        <v>47</v>
      </c>
      <c r="K261" s="13"/>
      <c r="L261" s="14" t="s">
        <v>1658</v>
      </c>
      <c r="M261" s="14" t="s">
        <v>1661</v>
      </c>
      <c r="N261" s="17" t="s">
        <v>1638</v>
      </c>
      <c r="O261" s="44" t="s">
        <v>403</v>
      </c>
      <c r="P261" s="44" t="s">
        <v>403</v>
      </c>
      <c r="Q261" s="93"/>
      <c r="R261" s="11"/>
      <c r="S261" s="11"/>
      <c r="T261" s="13" t="s">
        <v>1632</v>
      </c>
      <c r="U261" s="23" t="s">
        <v>26</v>
      </c>
      <c r="V261" s="13" t="s">
        <v>76</v>
      </c>
      <c r="W261" s="22"/>
      <c r="X261" s="22"/>
      <c r="Y261" s="22"/>
      <c r="Z261" s="22"/>
      <c r="AA261" s="22"/>
    </row>
    <row r="262" spans="1:27" ht="15.75" customHeight="1">
      <c r="A262" s="11" t="s">
        <v>1199</v>
      </c>
      <c r="B262" s="13" t="s">
        <v>188</v>
      </c>
      <c r="C262" s="13" t="s">
        <v>1651</v>
      </c>
      <c r="D262" s="13" t="s">
        <v>1652</v>
      </c>
      <c r="E262" s="11" t="s">
        <v>1659</v>
      </c>
      <c r="F262" s="13" t="s">
        <v>1582</v>
      </c>
      <c r="G262" s="13" t="s">
        <v>1628</v>
      </c>
      <c r="H262" s="13" t="s">
        <v>1654</v>
      </c>
      <c r="I262" s="13" t="s">
        <v>109</v>
      </c>
      <c r="J262" s="13" t="s">
        <v>47</v>
      </c>
      <c r="K262" s="13"/>
      <c r="L262" s="14" t="s">
        <v>1660</v>
      </c>
      <c r="M262" s="14" t="s">
        <v>1668</v>
      </c>
      <c r="N262" s="17" t="s">
        <v>1638</v>
      </c>
      <c r="O262" s="44" t="s">
        <v>403</v>
      </c>
      <c r="P262" s="44" t="s">
        <v>403</v>
      </c>
      <c r="Q262" s="93"/>
      <c r="R262" s="11"/>
      <c r="S262" s="11"/>
      <c r="T262" s="13" t="s">
        <v>1632</v>
      </c>
      <c r="U262" s="23" t="s">
        <v>26</v>
      </c>
      <c r="V262" s="13" t="s">
        <v>76</v>
      </c>
      <c r="W262" s="22"/>
      <c r="X262" s="22"/>
      <c r="Y262" s="22"/>
      <c r="Z262" s="22"/>
      <c r="AA262" s="22"/>
    </row>
    <row r="263" spans="1:27" ht="15.75" customHeight="1">
      <c r="A263" s="11" t="s">
        <v>1199</v>
      </c>
      <c r="B263" s="13" t="s">
        <v>104</v>
      </c>
      <c r="C263" s="13" t="s">
        <v>1633</v>
      </c>
      <c r="D263" s="13" t="s">
        <v>1634</v>
      </c>
      <c r="E263" s="11" t="s">
        <v>1662</v>
      </c>
      <c r="F263" s="13" t="s">
        <v>1582</v>
      </c>
      <c r="G263" s="13" t="s">
        <v>1628</v>
      </c>
      <c r="H263" s="13" t="s">
        <v>1654</v>
      </c>
      <c r="I263" s="13" t="s">
        <v>46</v>
      </c>
      <c r="J263" s="13" t="s">
        <v>47</v>
      </c>
      <c r="K263" s="13"/>
      <c r="L263" s="14" t="s">
        <v>1663</v>
      </c>
      <c r="M263" s="14" t="s">
        <v>1664</v>
      </c>
      <c r="N263" s="17" t="s">
        <v>1638</v>
      </c>
      <c r="O263" s="13" t="s">
        <v>403</v>
      </c>
      <c r="P263" s="13" t="s">
        <v>403</v>
      </c>
      <c r="Q263" s="96"/>
      <c r="R263" s="11"/>
      <c r="S263" s="11"/>
      <c r="T263" s="13" t="s">
        <v>1632</v>
      </c>
      <c r="U263" s="23" t="s">
        <v>26</v>
      </c>
      <c r="V263" s="11" t="s">
        <v>76</v>
      </c>
      <c r="W263" s="22"/>
      <c r="X263" s="22"/>
      <c r="Y263" s="22"/>
      <c r="Z263" s="22"/>
      <c r="AA263" s="22"/>
    </row>
    <row r="264" spans="1:27" ht="15.75" customHeight="1">
      <c r="A264" s="11" t="s">
        <v>1199</v>
      </c>
      <c r="B264" s="13" t="s">
        <v>104</v>
      </c>
      <c r="C264" s="13" t="s">
        <v>1665</v>
      </c>
      <c r="D264" s="13" t="s">
        <v>1666</v>
      </c>
      <c r="E264" s="11" t="s">
        <v>1667</v>
      </c>
      <c r="F264" s="13" t="s">
        <v>1582</v>
      </c>
      <c r="G264" s="13" t="s">
        <v>1669</v>
      </c>
      <c r="H264" s="13" t="s">
        <v>1340</v>
      </c>
      <c r="I264" s="13" t="s">
        <v>109</v>
      </c>
      <c r="J264" s="13" t="s">
        <v>47</v>
      </c>
      <c r="K264" s="13"/>
      <c r="L264" s="14" t="s">
        <v>1670</v>
      </c>
      <c r="M264" s="102" t="s">
        <v>1671</v>
      </c>
      <c r="N264" s="13" t="s">
        <v>1244</v>
      </c>
      <c r="O264" s="13" t="s">
        <v>403</v>
      </c>
      <c r="P264" s="13" t="s">
        <v>403</v>
      </c>
      <c r="Q264" s="96"/>
      <c r="R264" s="11"/>
      <c r="S264" s="11"/>
      <c r="T264" s="13" t="s">
        <v>1632</v>
      </c>
      <c r="U264" s="23" t="s">
        <v>26</v>
      </c>
      <c r="V264" s="11" t="s">
        <v>76</v>
      </c>
      <c r="W264" s="22"/>
      <c r="X264" s="22"/>
      <c r="Y264" s="22"/>
      <c r="Z264" s="22"/>
      <c r="AA264" s="22"/>
    </row>
    <row r="265" spans="1:27" ht="15.75" customHeight="1">
      <c r="A265" s="11" t="s">
        <v>1199</v>
      </c>
      <c r="B265" s="13" t="s">
        <v>188</v>
      </c>
      <c r="C265" s="13" t="s">
        <v>1665</v>
      </c>
      <c r="D265" s="13" t="s">
        <v>1666</v>
      </c>
      <c r="E265" s="11" t="s">
        <v>1672</v>
      </c>
      <c r="F265" s="13" t="s">
        <v>1582</v>
      </c>
      <c r="G265" s="13" t="s">
        <v>1669</v>
      </c>
      <c r="H265" s="13" t="s">
        <v>1673</v>
      </c>
      <c r="I265" s="13" t="s">
        <v>46</v>
      </c>
      <c r="J265" s="13" t="s">
        <v>47</v>
      </c>
      <c r="K265" s="13"/>
      <c r="L265" s="14" t="s">
        <v>1674</v>
      </c>
      <c r="M265" s="14" t="s">
        <v>1675</v>
      </c>
      <c r="N265" s="13" t="s">
        <v>1244</v>
      </c>
      <c r="O265" s="44" t="s">
        <v>403</v>
      </c>
      <c r="P265" s="44" t="s">
        <v>403</v>
      </c>
      <c r="Q265" s="96"/>
      <c r="R265" s="11"/>
      <c r="S265" s="11"/>
      <c r="T265" s="13" t="s">
        <v>1632</v>
      </c>
      <c r="U265" s="23" t="s">
        <v>26</v>
      </c>
      <c r="V265" s="13"/>
      <c r="W265" s="22"/>
      <c r="X265" s="22"/>
      <c r="Y265" s="22"/>
      <c r="Z265" s="22"/>
      <c r="AA265" s="22"/>
    </row>
    <row r="266" spans="1:27" ht="15.75" customHeight="1">
      <c r="A266" s="11" t="s">
        <v>1199</v>
      </c>
      <c r="B266" s="13" t="s">
        <v>104</v>
      </c>
      <c r="C266" s="13" t="s">
        <v>1633</v>
      </c>
      <c r="D266" s="13" t="s">
        <v>1634</v>
      </c>
      <c r="E266" s="11" t="s">
        <v>1676</v>
      </c>
      <c r="F266" s="13" t="s">
        <v>1582</v>
      </c>
      <c r="G266" s="13" t="s">
        <v>1677</v>
      </c>
      <c r="H266" s="13" t="s">
        <v>1236</v>
      </c>
      <c r="I266" s="13" t="s">
        <v>46</v>
      </c>
      <c r="J266" s="13" t="s">
        <v>47</v>
      </c>
      <c r="K266" s="13"/>
      <c r="L266" s="14" t="s">
        <v>1678</v>
      </c>
      <c r="M266" s="14" t="s">
        <v>1679</v>
      </c>
      <c r="N266" s="13" t="s">
        <v>1680</v>
      </c>
      <c r="O266" s="13" t="s">
        <v>96</v>
      </c>
      <c r="P266" s="13" t="s">
        <v>76</v>
      </c>
      <c r="Q266" s="93"/>
      <c r="R266" s="11"/>
      <c r="S266" s="11"/>
      <c r="T266" s="45"/>
      <c r="U266" s="21"/>
      <c r="V266" s="11" t="s">
        <v>76</v>
      </c>
      <c r="W266" s="22"/>
      <c r="X266" s="22"/>
      <c r="Y266" s="22"/>
      <c r="Z266" s="22"/>
      <c r="AA266" s="22"/>
    </row>
    <row r="267" spans="1:27" ht="15.75" customHeight="1">
      <c r="A267" s="11" t="s">
        <v>1199</v>
      </c>
      <c r="B267" s="13" t="s">
        <v>104</v>
      </c>
      <c r="C267" s="13" t="s">
        <v>1633</v>
      </c>
      <c r="D267" s="13" t="s">
        <v>1634</v>
      </c>
      <c r="E267" s="11" t="s">
        <v>1681</v>
      </c>
      <c r="F267" s="13" t="s">
        <v>1582</v>
      </c>
      <c r="G267" s="13" t="s">
        <v>1677</v>
      </c>
      <c r="H267" s="13" t="s">
        <v>1682</v>
      </c>
      <c r="I267" s="13" t="s">
        <v>46</v>
      </c>
      <c r="J267" s="13" t="s">
        <v>47</v>
      </c>
      <c r="K267" s="13"/>
      <c r="L267" s="14" t="s">
        <v>1683</v>
      </c>
      <c r="M267" s="14" t="s">
        <v>1684</v>
      </c>
      <c r="N267" s="13" t="s">
        <v>1680</v>
      </c>
      <c r="O267" s="13" t="s">
        <v>96</v>
      </c>
      <c r="P267" s="13" t="s">
        <v>76</v>
      </c>
      <c r="Q267" s="93"/>
      <c r="R267" s="11"/>
      <c r="S267" s="11"/>
      <c r="T267" s="45"/>
      <c r="U267" s="21"/>
      <c r="V267" s="11" t="s">
        <v>76</v>
      </c>
      <c r="W267" s="22"/>
      <c r="X267" s="22"/>
      <c r="Y267" s="22"/>
      <c r="Z267" s="22"/>
      <c r="AA267" s="22"/>
    </row>
    <row r="268" spans="1:27" ht="15.75" customHeight="1">
      <c r="A268" s="11" t="s">
        <v>1199</v>
      </c>
      <c r="B268" s="13" t="s">
        <v>104</v>
      </c>
      <c r="C268" s="13" t="s">
        <v>1639</v>
      </c>
      <c r="D268" s="13" t="s">
        <v>1686</v>
      </c>
      <c r="E268" s="11" t="s">
        <v>1687</v>
      </c>
      <c r="F268" s="13" t="s">
        <v>1582</v>
      </c>
      <c r="G268" s="13" t="s">
        <v>1677</v>
      </c>
      <c r="H268" s="13" t="s">
        <v>1688</v>
      </c>
      <c r="I268" s="13" t="s">
        <v>109</v>
      </c>
      <c r="J268" s="13" t="s">
        <v>47</v>
      </c>
      <c r="K268" s="13"/>
      <c r="L268" s="14" t="s">
        <v>1689</v>
      </c>
      <c r="M268" s="14" t="s">
        <v>1690</v>
      </c>
      <c r="N268" s="13" t="s">
        <v>1680</v>
      </c>
      <c r="O268" s="13" t="s">
        <v>96</v>
      </c>
      <c r="P268" s="13" t="s">
        <v>76</v>
      </c>
      <c r="Q268" s="96"/>
      <c r="R268" s="11"/>
      <c r="S268" s="11"/>
      <c r="T268" s="45"/>
      <c r="U268" s="21"/>
      <c r="V268" s="11" t="s">
        <v>76</v>
      </c>
      <c r="W268" s="22"/>
      <c r="X268" s="22"/>
      <c r="Y268" s="22"/>
      <c r="Z268" s="22"/>
      <c r="AA268" s="22"/>
    </row>
    <row r="269" spans="1:27" ht="15.75" customHeight="1">
      <c r="A269" s="11" t="s">
        <v>1199</v>
      </c>
      <c r="B269" s="13" t="s">
        <v>188</v>
      </c>
      <c r="C269" s="13" t="s">
        <v>1651</v>
      </c>
      <c r="D269" s="13" t="s">
        <v>1691</v>
      </c>
      <c r="E269" s="11" t="s">
        <v>1692</v>
      </c>
      <c r="F269" s="13" t="s">
        <v>1582</v>
      </c>
      <c r="G269" s="13" t="s">
        <v>1677</v>
      </c>
      <c r="H269" s="13" t="s">
        <v>1654</v>
      </c>
      <c r="I269" s="13" t="s">
        <v>109</v>
      </c>
      <c r="J269" s="13" t="s">
        <v>47</v>
      </c>
      <c r="K269" s="13"/>
      <c r="L269" s="14" t="s">
        <v>1693</v>
      </c>
      <c r="M269" s="14" t="s">
        <v>1729</v>
      </c>
      <c r="N269" s="13" t="s">
        <v>1680</v>
      </c>
      <c r="O269" s="13" t="s">
        <v>96</v>
      </c>
      <c r="P269" s="13" t="s">
        <v>76</v>
      </c>
      <c r="Q269" s="96"/>
      <c r="R269" s="11"/>
      <c r="S269" s="11"/>
      <c r="T269" s="45"/>
      <c r="U269" s="21"/>
      <c r="V269" s="13"/>
      <c r="W269" s="22"/>
      <c r="X269" s="22"/>
      <c r="Y269" s="22"/>
      <c r="Z269" s="22"/>
      <c r="AA269" s="22"/>
    </row>
    <row r="270" spans="1:27" ht="15.75" customHeight="1">
      <c r="A270" s="11" t="s">
        <v>1199</v>
      </c>
      <c r="B270" s="13" t="s">
        <v>188</v>
      </c>
      <c r="C270" s="13" t="s">
        <v>1651</v>
      </c>
      <c r="D270" s="13" t="s">
        <v>1691</v>
      </c>
      <c r="E270" s="11" t="s">
        <v>1694</v>
      </c>
      <c r="F270" s="13" t="s">
        <v>1582</v>
      </c>
      <c r="G270" s="13" t="s">
        <v>1677</v>
      </c>
      <c r="H270" s="13" t="s">
        <v>1654</v>
      </c>
      <c r="I270" s="13" t="s">
        <v>109</v>
      </c>
      <c r="J270" s="13" t="s">
        <v>47</v>
      </c>
      <c r="K270" s="13"/>
      <c r="L270" s="14" t="s">
        <v>1695</v>
      </c>
      <c r="M270" s="14" t="s">
        <v>1735</v>
      </c>
      <c r="N270" s="13" t="s">
        <v>1680</v>
      </c>
      <c r="O270" s="13" t="s">
        <v>96</v>
      </c>
      <c r="P270" s="13" t="s">
        <v>76</v>
      </c>
      <c r="Q270" s="96"/>
      <c r="R270" s="11"/>
      <c r="S270" s="11"/>
      <c r="T270" s="45"/>
      <c r="U270" s="21"/>
      <c r="V270" s="13"/>
      <c r="W270" s="22"/>
      <c r="X270" s="22"/>
      <c r="Y270" s="22"/>
      <c r="Z270" s="22"/>
      <c r="AA270" s="22"/>
    </row>
    <row r="271" spans="1:27" ht="15.75" customHeight="1">
      <c r="A271" s="11" t="s">
        <v>1199</v>
      </c>
      <c r="B271" s="13" t="s">
        <v>188</v>
      </c>
      <c r="C271" s="13" t="s">
        <v>1651</v>
      </c>
      <c r="D271" s="13" t="s">
        <v>1691</v>
      </c>
      <c r="E271" s="11" t="s">
        <v>1696</v>
      </c>
      <c r="F271" s="13" t="s">
        <v>1582</v>
      </c>
      <c r="G271" s="13" t="s">
        <v>1677</v>
      </c>
      <c r="H271" s="13" t="s">
        <v>1654</v>
      </c>
      <c r="I271" s="13" t="s">
        <v>109</v>
      </c>
      <c r="J271" s="13" t="s">
        <v>47</v>
      </c>
      <c r="K271" s="13"/>
      <c r="L271" s="14" t="s">
        <v>1697</v>
      </c>
      <c r="M271" s="102" t="s">
        <v>1698</v>
      </c>
      <c r="N271" s="13" t="s">
        <v>1680</v>
      </c>
      <c r="O271" s="13" t="s">
        <v>96</v>
      </c>
      <c r="P271" s="13" t="s">
        <v>76</v>
      </c>
      <c r="Q271" s="96"/>
      <c r="R271" s="11"/>
      <c r="S271" s="11"/>
      <c r="T271" s="45"/>
      <c r="U271" s="21"/>
      <c r="V271" s="13"/>
      <c r="W271" s="22"/>
      <c r="X271" s="22"/>
      <c r="Y271" s="22"/>
      <c r="Z271" s="22"/>
      <c r="AA271" s="22"/>
    </row>
    <row r="272" spans="1:27" ht="15.75" customHeight="1">
      <c r="A272" s="11" t="s">
        <v>1199</v>
      </c>
      <c r="B272" s="13" t="s">
        <v>104</v>
      </c>
      <c r="C272" s="13" t="s">
        <v>1633</v>
      </c>
      <c r="D272" s="13" t="s">
        <v>1699</v>
      </c>
      <c r="E272" s="11" t="s">
        <v>1700</v>
      </c>
      <c r="F272" s="13" t="s">
        <v>1582</v>
      </c>
      <c r="G272" s="13" t="s">
        <v>1677</v>
      </c>
      <c r="H272" s="13" t="s">
        <v>1654</v>
      </c>
      <c r="I272" s="13" t="s">
        <v>46</v>
      </c>
      <c r="J272" s="13" t="s">
        <v>47</v>
      </c>
      <c r="K272" s="13"/>
      <c r="L272" s="14" t="s">
        <v>1701</v>
      </c>
      <c r="M272" s="14" t="s">
        <v>1702</v>
      </c>
      <c r="N272" s="13" t="s">
        <v>1680</v>
      </c>
      <c r="O272" s="13" t="s">
        <v>96</v>
      </c>
      <c r="P272" s="13" t="s">
        <v>76</v>
      </c>
      <c r="Q272" s="93"/>
      <c r="R272" s="11"/>
      <c r="S272" s="11"/>
      <c r="T272" s="45"/>
      <c r="U272" s="21"/>
      <c r="V272" s="11" t="s">
        <v>76</v>
      </c>
      <c r="W272" s="22"/>
      <c r="X272" s="22"/>
      <c r="Y272" s="22"/>
      <c r="Z272" s="22"/>
      <c r="AA272" s="22"/>
    </row>
    <row r="273" spans="1:27" ht="15.75" customHeight="1">
      <c r="A273" s="11" t="s">
        <v>1199</v>
      </c>
      <c r="B273" s="13" t="s">
        <v>104</v>
      </c>
      <c r="C273" s="13" t="s">
        <v>1639</v>
      </c>
      <c r="D273" s="13" t="s">
        <v>1703</v>
      </c>
      <c r="E273" s="11" t="s">
        <v>1704</v>
      </c>
      <c r="F273" s="13" t="s">
        <v>1582</v>
      </c>
      <c r="G273" s="13" t="s">
        <v>1677</v>
      </c>
      <c r="H273" s="13" t="s">
        <v>1430</v>
      </c>
      <c r="I273" s="13" t="s">
        <v>406</v>
      </c>
      <c r="J273" s="13" t="s">
        <v>47</v>
      </c>
      <c r="K273" s="13"/>
      <c r="L273" s="14" t="s">
        <v>1705</v>
      </c>
      <c r="M273" s="14" t="s">
        <v>1706</v>
      </c>
      <c r="N273" s="13" t="s">
        <v>1680</v>
      </c>
      <c r="O273" s="13" t="s">
        <v>96</v>
      </c>
      <c r="P273" s="13" t="s">
        <v>76</v>
      </c>
      <c r="Q273" s="96"/>
      <c r="R273" s="11"/>
      <c r="S273" s="11"/>
      <c r="T273" s="45"/>
      <c r="U273" s="21"/>
      <c r="V273" s="11" t="s">
        <v>76</v>
      </c>
      <c r="W273" s="22"/>
      <c r="X273" s="22"/>
      <c r="Y273" s="22"/>
      <c r="Z273" s="22"/>
      <c r="AA273" s="22"/>
    </row>
    <row r="274" spans="1:27" ht="15.75" customHeight="1">
      <c r="A274" s="11" t="s">
        <v>1199</v>
      </c>
      <c r="B274" s="13" t="s">
        <v>104</v>
      </c>
      <c r="C274" s="13" t="s">
        <v>1665</v>
      </c>
      <c r="D274" s="13" t="s">
        <v>1666</v>
      </c>
      <c r="E274" s="11" t="s">
        <v>1707</v>
      </c>
      <c r="F274" s="13" t="s">
        <v>1582</v>
      </c>
      <c r="G274" s="13" t="s">
        <v>1708</v>
      </c>
      <c r="H274" s="13" t="s">
        <v>1340</v>
      </c>
      <c r="I274" s="13" t="s">
        <v>109</v>
      </c>
      <c r="J274" s="13" t="s">
        <v>47</v>
      </c>
      <c r="K274" s="13"/>
      <c r="L274" s="14" t="s">
        <v>1709</v>
      </c>
      <c r="M274" s="14" t="s">
        <v>1710</v>
      </c>
      <c r="N274" s="13" t="s">
        <v>1244</v>
      </c>
      <c r="O274" s="13" t="s">
        <v>96</v>
      </c>
      <c r="P274" s="13" t="s">
        <v>76</v>
      </c>
      <c r="Q274" s="96"/>
      <c r="R274" s="11"/>
      <c r="S274" s="11"/>
      <c r="T274" s="45"/>
      <c r="U274" s="21"/>
      <c r="V274" s="11" t="s">
        <v>76</v>
      </c>
      <c r="W274" s="22"/>
      <c r="X274" s="22"/>
      <c r="Y274" s="22"/>
      <c r="Z274" s="22"/>
      <c r="AA274" s="22"/>
    </row>
    <row r="275" spans="1:27" ht="15.75" customHeight="1">
      <c r="A275" s="11" t="s">
        <v>1199</v>
      </c>
      <c r="B275" s="13" t="s">
        <v>188</v>
      </c>
      <c r="C275" s="13" t="s">
        <v>1665</v>
      </c>
      <c r="D275" s="13" t="s">
        <v>1666</v>
      </c>
      <c r="E275" s="11" t="s">
        <v>1711</v>
      </c>
      <c r="F275" s="13" t="s">
        <v>1582</v>
      </c>
      <c r="G275" s="13" t="s">
        <v>1708</v>
      </c>
      <c r="H275" s="13" t="s">
        <v>1673</v>
      </c>
      <c r="I275" s="13" t="s">
        <v>46</v>
      </c>
      <c r="J275" s="13" t="s">
        <v>47</v>
      </c>
      <c r="K275" s="13"/>
      <c r="L275" s="14" t="s">
        <v>1712</v>
      </c>
      <c r="M275" s="14" t="s">
        <v>1675</v>
      </c>
      <c r="N275" s="13" t="s">
        <v>1244</v>
      </c>
      <c r="O275" s="13" t="s">
        <v>96</v>
      </c>
      <c r="P275" s="13" t="s">
        <v>76</v>
      </c>
      <c r="Q275" s="96"/>
      <c r="R275" s="11"/>
      <c r="S275" s="11"/>
      <c r="T275" s="45"/>
      <c r="U275" s="21"/>
      <c r="V275" s="13"/>
      <c r="W275" s="22"/>
      <c r="X275" s="22"/>
      <c r="Y275" s="22"/>
      <c r="Z275" s="22"/>
      <c r="AA275" s="22"/>
    </row>
    <row r="276" spans="1:27" ht="15.75" customHeight="1">
      <c r="A276" s="11" t="s">
        <v>1199</v>
      </c>
      <c r="B276" s="13" t="s">
        <v>104</v>
      </c>
      <c r="C276" s="13" t="s">
        <v>1625</v>
      </c>
      <c r="D276" s="13" t="s">
        <v>1713</v>
      </c>
      <c r="E276" s="11" t="s">
        <v>1714</v>
      </c>
      <c r="F276" s="13" t="s">
        <v>1582</v>
      </c>
      <c r="G276" s="13" t="s">
        <v>1715</v>
      </c>
      <c r="H276" s="13" t="s">
        <v>1716</v>
      </c>
      <c r="I276" s="13" t="s">
        <v>46</v>
      </c>
      <c r="J276" s="13" t="s">
        <v>47</v>
      </c>
      <c r="K276" s="13"/>
      <c r="L276" s="14" t="s">
        <v>1717</v>
      </c>
      <c r="M276" s="14" t="s">
        <v>1718</v>
      </c>
      <c r="N276" s="13" t="s">
        <v>1719</v>
      </c>
      <c r="O276" s="13" t="s">
        <v>96</v>
      </c>
      <c r="P276" s="13" t="s">
        <v>76</v>
      </c>
      <c r="Q276" s="96"/>
      <c r="R276" s="11"/>
      <c r="S276" s="11"/>
      <c r="T276" s="45"/>
      <c r="U276" s="21"/>
      <c r="V276" s="11" t="s">
        <v>76</v>
      </c>
      <c r="W276" s="22"/>
      <c r="X276" s="22"/>
      <c r="Y276" s="22"/>
      <c r="Z276" s="22"/>
      <c r="AA276" s="22"/>
    </row>
    <row r="277" spans="1:27" ht="15.75" customHeight="1">
      <c r="A277" s="11" t="s">
        <v>1199</v>
      </c>
      <c r="B277" s="13" t="s">
        <v>104</v>
      </c>
      <c r="C277" s="13" t="s">
        <v>1639</v>
      </c>
      <c r="D277" s="13" t="s">
        <v>1720</v>
      </c>
      <c r="E277" s="11" t="s">
        <v>1721</v>
      </c>
      <c r="F277" s="13" t="s">
        <v>1582</v>
      </c>
      <c r="G277" s="13" t="s">
        <v>1715</v>
      </c>
      <c r="H277" s="13" t="s">
        <v>1722</v>
      </c>
      <c r="I277" s="13" t="s">
        <v>109</v>
      </c>
      <c r="J277" s="13" t="s">
        <v>47</v>
      </c>
      <c r="K277" s="13"/>
      <c r="L277" s="14" t="s">
        <v>1723</v>
      </c>
      <c r="M277" s="14" t="s">
        <v>1724</v>
      </c>
      <c r="N277" s="13" t="s">
        <v>1719</v>
      </c>
      <c r="O277" s="13" t="s">
        <v>96</v>
      </c>
      <c r="P277" s="13" t="s">
        <v>76</v>
      </c>
      <c r="Q277" s="96"/>
      <c r="R277" s="11"/>
      <c r="S277" s="11"/>
      <c r="T277" s="45"/>
      <c r="U277" s="21"/>
      <c r="V277" s="11" t="s">
        <v>76</v>
      </c>
      <c r="W277" s="22"/>
      <c r="X277" s="22"/>
      <c r="Y277" s="22"/>
      <c r="Z277" s="22"/>
      <c r="AA277" s="22"/>
    </row>
    <row r="278" spans="1:27" ht="15.75" customHeight="1">
      <c r="A278" s="11" t="s">
        <v>1199</v>
      </c>
      <c r="B278" s="13" t="s">
        <v>104</v>
      </c>
      <c r="C278" s="13" t="s">
        <v>1639</v>
      </c>
      <c r="D278" s="13" t="s">
        <v>1720</v>
      </c>
      <c r="E278" s="11" t="s">
        <v>1725</v>
      </c>
      <c r="F278" s="13" t="s">
        <v>1582</v>
      </c>
      <c r="G278" s="13" t="s">
        <v>1715</v>
      </c>
      <c r="H278" s="13" t="s">
        <v>1726</v>
      </c>
      <c r="I278" s="13" t="s">
        <v>109</v>
      </c>
      <c r="J278" s="13" t="s">
        <v>47</v>
      </c>
      <c r="K278" s="13"/>
      <c r="L278" s="14" t="s">
        <v>1727</v>
      </c>
      <c r="M278" s="14" t="s">
        <v>1728</v>
      </c>
      <c r="N278" s="13" t="s">
        <v>1719</v>
      </c>
      <c r="O278" s="13" t="s">
        <v>96</v>
      </c>
      <c r="P278" s="13" t="s">
        <v>96</v>
      </c>
      <c r="Q278" s="96"/>
      <c r="R278" s="11"/>
      <c r="S278" s="11"/>
      <c r="T278" s="45"/>
      <c r="U278" s="21"/>
      <c r="V278" s="11" t="s">
        <v>76</v>
      </c>
      <c r="W278" s="22"/>
      <c r="X278" s="22"/>
      <c r="Y278" s="22"/>
      <c r="Z278" s="22"/>
      <c r="AA278" s="22"/>
    </row>
    <row r="279" spans="1:27" ht="15.75" customHeight="1">
      <c r="A279" s="11" t="s">
        <v>1199</v>
      </c>
      <c r="B279" s="13" t="s">
        <v>104</v>
      </c>
      <c r="C279" s="13" t="s">
        <v>1639</v>
      </c>
      <c r="D279" s="13" t="s">
        <v>1720</v>
      </c>
      <c r="E279" s="11" t="s">
        <v>1730</v>
      </c>
      <c r="F279" s="13" t="s">
        <v>1582</v>
      </c>
      <c r="G279" s="13" t="s">
        <v>1715</v>
      </c>
      <c r="H279" s="13" t="s">
        <v>1731</v>
      </c>
      <c r="I279" s="13" t="s">
        <v>406</v>
      </c>
      <c r="J279" s="13" t="s">
        <v>47</v>
      </c>
      <c r="K279" s="13"/>
      <c r="L279" s="14" t="s">
        <v>1732</v>
      </c>
      <c r="M279" s="14" t="s">
        <v>1733</v>
      </c>
      <c r="N279" s="13" t="s">
        <v>1719</v>
      </c>
      <c r="O279" s="13" t="s">
        <v>96</v>
      </c>
      <c r="P279" s="24" t="s">
        <v>96</v>
      </c>
      <c r="Q279" s="96"/>
      <c r="R279" s="11"/>
      <c r="S279" s="11"/>
      <c r="T279" s="45"/>
      <c r="U279" s="21"/>
      <c r="V279" s="11" t="s">
        <v>76</v>
      </c>
      <c r="W279" s="22"/>
      <c r="X279" s="22"/>
      <c r="Y279" s="22"/>
      <c r="Z279" s="22"/>
      <c r="AA279" s="22"/>
    </row>
    <row r="280" spans="1:27" ht="15.75" customHeight="1">
      <c r="A280" s="11" t="s">
        <v>1199</v>
      </c>
      <c r="B280" s="13" t="s">
        <v>188</v>
      </c>
      <c r="C280" s="13" t="s">
        <v>1651</v>
      </c>
      <c r="D280" s="13" t="s">
        <v>1734</v>
      </c>
      <c r="E280" s="11" t="s">
        <v>1736</v>
      </c>
      <c r="F280" s="13" t="s">
        <v>1582</v>
      </c>
      <c r="G280" s="13" t="s">
        <v>1715</v>
      </c>
      <c r="H280" s="13" t="s">
        <v>1654</v>
      </c>
      <c r="I280" s="13" t="s">
        <v>109</v>
      </c>
      <c r="J280" s="13" t="s">
        <v>47</v>
      </c>
      <c r="K280" s="13"/>
      <c r="L280" s="14" t="s">
        <v>1737</v>
      </c>
      <c r="M280" s="102" t="s">
        <v>1738</v>
      </c>
      <c r="N280" s="13" t="s">
        <v>1719</v>
      </c>
      <c r="O280" s="13" t="s">
        <v>96</v>
      </c>
      <c r="P280" s="13" t="s">
        <v>76</v>
      </c>
      <c r="Q280" s="93"/>
      <c r="R280" s="13"/>
      <c r="S280" s="13"/>
      <c r="T280" s="45"/>
      <c r="U280" s="21"/>
      <c r="V280" s="13" t="s">
        <v>76</v>
      </c>
      <c r="W280" s="22"/>
      <c r="X280" s="22"/>
      <c r="Y280" s="22"/>
      <c r="Z280" s="22"/>
      <c r="AA280" s="22"/>
    </row>
    <row r="281" spans="1:27" ht="15.75" customHeight="1">
      <c r="A281" s="11" t="s">
        <v>1199</v>
      </c>
      <c r="B281" s="13" t="s">
        <v>188</v>
      </c>
      <c r="C281" s="13" t="s">
        <v>1651</v>
      </c>
      <c r="D281" s="13" t="s">
        <v>1734</v>
      </c>
      <c r="E281" s="11" t="s">
        <v>1739</v>
      </c>
      <c r="F281" s="13" t="s">
        <v>1582</v>
      </c>
      <c r="G281" s="13" t="s">
        <v>1715</v>
      </c>
      <c r="H281" s="13" t="s">
        <v>1654</v>
      </c>
      <c r="I281" s="13" t="s">
        <v>109</v>
      </c>
      <c r="J281" s="13" t="s">
        <v>47</v>
      </c>
      <c r="K281" s="13"/>
      <c r="L281" s="14" t="s">
        <v>1740</v>
      </c>
      <c r="M281" s="14" t="s">
        <v>1787</v>
      </c>
      <c r="N281" s="13" t="s">
        <v>1719</v>
      </c>
      <c r="O281" s="13" t="s">
        <v>96</v>
      </c>
      <c r="P281" s="13" t="s">
        <v>76</v>
      </c>
      <c r="Q281" s="93"/>
      <c r="R281" s="13"/>
      <c r="S281" s="13"/>
      <c r="T281" s="45"/>
      <c r="U281" s="21"/>
      <c r="V281" s="13" t="s">
        <v>76</v>
      </c>
      <c r="W281" s="22"/>
      <c r="X281" s="22"/>
      <c r="Y281" s="22"/>
      <c r="Z281" s="22"/>
      <c r="AA281" s="22"/>
    </row>
    <row r="282" spans="1:27" ht="15.75" customHeight="1">
      <c r="A282" s="11" t="s">
        <v>1199</v>
      </c>
      <c r="B282" s="13" t="s">
        <v>188</v>
      </c>
      <c r="C282" s="13" t="s">
        <v>1651</v>
      </c>
      <c r="D282" s="13" t="s">
        <v>1734</v>
      </c>
      <c r="E282" s="11" t="s">
        <v>1741</v>
      </c>
      <c r="F282" s="13" t="s">
        <v>1582</v>
      </c>
      <c r="G282" s="13" t="s">
        <v>1715</v>
      </c>
      <c r="H282" s="13" t="s">
        <v>1654</v>
      </c>
      <c r="I282" s="13" t="s">
        <v>109</v>
      </c>
      <c r="J282" s="13" t="s">
        <v>47</v>
      </c>
      <c r="K282" s="13"/>
      <c r="L282" s="14" t="s">
        <v>1742</v>
      </c>
      <c r="M282" s="14" t="s">
        <v>1795</v>
      </c>
      <c r="N282" s="13" t="s">
        <v>1719</v>
      </c>
      <c r="O282" s="13" t="s">
        <v>96</v>
      </c>
      <c r="P282" s="13" t="s">
        <v>76</v>
      </c>
      <c r="Q282" s="93"/>
      <c r="R282" s="13"/>
      <c r="S282" s="13"/>
      <c r="T282" s="45"/>
      <c r="U282" s="21"/>
      <c r="V282" s="13" t="s">
        <v>76</v>
      </c>
      <c r="W282" s="22"/>
      <c r="X282" s="22"/>
      <c r="Y282" s="22"/>
      <c r="Z282" s="22"/>
      <c r="AA282" s="22"/>
    </row>
    <row r="283" spans="1:27" ht="15.75" customHeight="1">
      <c r="A283" s="11" t="s">
        <v>1199</v>
      </c>
      <c r="B283" s="13" t="s">
        <v>104</v>
      </c>
      <c r="C283" s="13" t="s">
        <v>1633</v>
      </c>
      <c r="D283" s="13" t="s">
        <v>1743</v>
      </c>
      <c r="E283" s="11" t="s">
        <v>1744</v>
      </c>
      <c r="F283" s="13" t="s">
        <v>1582</v>
      </c>
      <c r="G283" s="13" t="s">
        <v>1715</v>
      </c>
      <c r="H283" s="13" t="s">
        <v>1745</v>
      </c>
      <c r="I283" s="13" t="s">
        <v>46</v>
      </c>
      <c r="J283" s="13" t="s">
        <v>47</v>
      </c>
      <c r="K283" s="13"/>
      <c r="L283" s="14" t="s">
        <v>1746</v>
      </c>
      <c r="M283" s="14" t="s">
        <v>1747</v>
      </c>
      <c r="N283" s="13" t="s">
        <v>1719</v>
      </c>
      <c r="O283" s="13" t="s">
        <v>96</v>
      </c>
      <c r="P283" s="13" t="s">
        <v>96</v>
      </c>
      <c r="Q283" s="93"/>
      <c r="R283" s="11"/>
      <c r="S283" s="11"/>
      <c r="T283" s="45"/>
      <c r="U283" s="21"/>
      <c r="V283" s="11" t="s">
        <v>76</v>
      </c>
      <c r="W283" s="22"/>
      <c r="X283" s="22"/>
      <c r="Y283" s="22"/>
      <c r="Z283" s="22"/>
      <c r="AA283" s="22"/>
    </row>
    <row r="284" spans="1:27" ht="15.75" customHeight="1">
      <c r="A284" s="11" t="s">
        <v>1199</v>
      </c>
      <c r="B284" s="13" t="s">
        <v>42</v>
      </c>
      <c r="C284" s="13" t="s">
        <v>1665</v>
      </c>
      <c r="D284" s="13" t="s">
        <v>1748</v>
      </c>
      <c r="E284" s="11" t="s">
        <v>1749</v>
      </c>
      <c r="F284" s="13" t="s">
        <v>1582</v>
      </c>
      <c r="G284" s="13" t="s">
        <v>1750</v>
      </c>
      <c r="H284" s="13" t="s">
        <v>1751</v>
      </c>
      <c r="I284" s="13" t="s">
        <v>109</v>
      </c>
      <c r="J284" s="13" t="s">
        <v>47</v>
      </c>
      <c r="K284" s="13"/>
      <c r="L284" s="14" t="s">
        <v>1752</v>
      </c>
      <c r="M284" s="14" t="s">
        <v>1753</v>
      </c>
      <c r="N284" s="13" t="s">
        <v>1719</v>
      </c>
      <c r="O284" s="13" t="s">
        <v>96</v>
      </c>
      <c r="P284" s="13" t="s">
        <v>76</v>
      </c>
      <c r="Q284" s="93"/>
      <c r="R284" s="11"/>
      <c r="S284" s="11"/>
      <c r="T284" s="45"/>
      <c r="U284" s="21"/>
      <c r="V284" s="11" t="s">
        <v>76</v>
      </c>
      <c r="W284" s="22"/>
      <c r="X284" s="22"/>
      <c r="Y284" s="22"/>
      <c r="Z284" s="22"/>
      <c r="AA284" s="22"/>
    </row>
    <row r="285" spans="1:27" ht="15.75" customHeight="1">
      <c r="A285" s="11" t="s">
        <v>1199</v>
      </c>
      <c r="B285" s="13" t="s">
        <v>104</v>
      </c>
      <c r="C285" s="13" t="s">
        <v>1665</v>
      </c>
      <c r="D285" s="13" t="s">
        <v>1748</v>
      </c>
      <c r="E285" s="11" t="s">
        <v>1754</v>
      </c>
      <c r="F285" s="13" t="s">
        <v>1582</v>
      </c>
      <c r="G285" s="13" t="s">
        <v>1750</v>
      </c>
      <c r="H285" s="13" t="s">
        <v>1755</v>
      </c>
      <c r="I285" s="13" t="s">
        <v>406</v>
      </c>
      <c r="J285" s="13" t="s">
        <v>47</v>
      </c>
      <c r="K285" s="13"/>
      <c r="L285" s="14" t="s">
        <v>1756</v>
      </c>
      <c r="M285" s="14" t="s">
        <v>1757</v>
      </c>
      <c r="N285" s="13" t="s">
        <v>1719</v>
      </c>
      <c r="O285" s="13" t="s">
        <v>96</v>
      </c>
      <c r="P285" s="13" t="s">
        <v>96</v>
      </c>
      <c r="Q285" s="93"/>
      <c r="R285" s="11"/>
      <c r="S285" s="11"/>
      <c r="T285" s="45"/>
      <c r="U285" s="21"/>
      <c r="V285" s="11" t="s">
        <v>76</v>
      </c>
      <c r="W285" s="22"/>
      <c r="X285" s="22"/>
      <c r="Y285" s="22"/>
      <c r="Z285" s="22"/>
      <c r="AA285" s="22"/>
    </row>
    <row r="286" spans="1:27" ht="15.75" customHeight="1">
      <c r="A286" s="11" t="s">
        <v>1199</v>
      </c>
      <c r="B286" s="11" t="s">
        <v>42</v>
      </c>
      <c r="C286" s="11" t="s">
        <v>1625</v>
      </c>
      <c r="D286" s="11" t="s">
        <v>1758</v>
      </c>
      <c r="E286" s="11" t="s">
        <v>1759</v>
      </c>
      <c r="F286" s="13" t="s">
        <v>1582</v>
      </c>
      <c r="G286" s="13" t="s">
        <v>1760</v>
      </c>
      <c r="H286" s="13" t="s">
        <v>1761</v>
      </c>
      <c r="I286" s="13" t="s">
        <v>109</v>
      </c>
      <c r="J286" s="13" t="s">
        <v>47</v>
      </c>
      <c r="K286" s="13"/>
      <c r="L286" s="14" t="s">
        <v>1762</v>
      </c>
      <c r="M286" s="14" t="s">
        <v>1763</v>
      </c>
      <c r="N286" s="13" t="s">
        <v>1680</v>
      </c>
      <c r="O286" s="13" t="s">
        <v>96</v>
      </c>
      <c r="P286" s="13" t="s">
        <v>76</v>
      </c>
      <c r="Q286" s="96"/>
      <c r="R286" s="11"/>
      <c r="S286" s="11"/>
      <c r="T286" s="45"/>
      <c r="U286" s="21"/>
      <c r="V286" s="11" t="s">
        <v>76</v>
      </c>
      <c r="W286" s="22"/>
      <c r="X286" s="22"/>
      <c r="Y286" s="22"/>
      <c r="Z286" s="22"/>
      <c r="AA286" s="22"/>
    </row>
    <row r="287" spans="1:27" ht="15.75" customHeight="1">
      <c r="A287" s="11" t="s">
        <v>1199</v>
      </c>
      <c r="B287" s="11" t="s">
        <v>104</v>
      </c>
      <c r="C287" s="11" t="s">
        <v>1625</v>
      </c>
      <c r="D287" s="11" t="s">
        <v>1758</v>
      </c>
      <c r="E287" s="11" t="s">
        <v>1764</v>
      </c>
      <c r="F287" s="13" t="s">
        <v>1582</v>
      </c>
      <c r="G287" s="13" t="s">
        <v>1760</v>
      </c>
      <c r="H287" s="13" t="s">
        <v>1765</v>
      </c>
      <c r="I287" s="13" t="s">
        <v>406</v>
      </c>
      <c r="J287" s="13" t="s">
        <v>47</v>
      </c>
      <c r="K287" s="13"/>
      <c r="L287" s="14" t="s">
        <v>1766</v>
      </c>
      <c r="M287" s="14" t="s">
        <v>1767</v>
      </c>
      <c r="N287" s="13" t="s">
        <v>1680</v>
      </c>
      <c r="O287" s="13" t="s">
        <v>96</v>
      </c>
      <c r="P287" s="13" t="s">
        <v>76</v>
      </c>
      <c r="Q287" s="96"/>
      <c r="R287" s="11"/>
      <c r="S287" s="11"/>
      <c r="T287" s="45"/>
      <c r="U287" s="21"/>
      <c r="V287" s="11" t="s">
        <v>76</v>
      </c>
      <c r="W287" s="22"/>
      <c r="X287" s="22"/>
      <c r="Y287" s="22"/>
      <c r="Z287" s="22"/>
      <c r="AA287" s="22"/>
    </row>
    <row r="288" spans="1:27" ht="15.75" customHeight="1">
      <c r="A288" s="11" t="s">
        <v>1199</v>
      </c>
      <c r="B288" s="11" t="s">
        <v>104</v>
      </c>
      <c r="C288" s="11" t="s">
        <v>1625</v>
      </c>
      <c r="D288" s="11" t="s">
        <v>1768</v>
      </c>
      <c r="E288" s="11" t="s">
        <v>1769</v>
      </c>
      <c r="F288" s="13" t="s">
        <v>1582</v>
      </c>
      <c r="G288" s="13" t="s">
        <v>1770</v>
      </c>
      <c r="H288" s="13" t="s">
        <v>1771</v>
      </c>
      <c r="I288" s="13" t="s">
        <v>109</v>
      </c>
      <c r="J288" s="13" t="s">
        <v>47</v>
      </c>
      <c r="K288" s="13"/>
      <c r="L288" s="14" t="s">
        <v>1772</v>
      </c>
      <c r="M288" s="14" t="s">
        <v>1773</v>
      </c>
      <c r="N288" s="13" t="s">
        <v>1680</v>
      </c>
      <c r="O288" s="13" t="s">
        <v>96</v>
      </c>
      <c r="P288" s="13" t="s">
        <v>76</v>
      </c>
      <c r="Q288" s="93"/>
      <c r="R288" s="18"/>
      <c r="S288" s="18"/>
      <c r="T288" s="13"/>
      <c r="U288" s="23"/>
      <c r="V288" s="11" t="s">
        <v>76</v>
      </c>
      <c r="W288" s="22"/>
      <c r="X288" s="22"/>
      <c r="Y288" s="22"/>
      <c r="Z288" s="22"/>
      <c r="AA288" s="22"/>
    </row>
    <row r="289" spans="1:27" ht="15.75" customHeight="1">
      <c r="A289" s="11" t="s">
        <v>1199</v>
      </c>
      <c r="B289" s="11" t="s">
        <v>188</v>
      </c>
      <c r="C289" s="11" t="s">
        <v>1625</v>
      </c>
      <c r="D289" s="11" t="s">
        <v>1774</v>
      </c>
      <c r="E289" s="11" t="s">
        <v>1775</v>
      </c>
      <c r="F289" s="13" t="s">
        <v>1582</v>
      </c>
      <c r="G289" s="13" t="s">
        <v>1770</v>
      </c>
      <c r="H289" s="13" t="s">
        <v>1776</v>
      </c>
      <c r="I289" s="13" t="s">
        <v>109</v>
      </c>
      <c r="J289" s="13" t="s">
        <v>47</v>
      </c>
      <c r="K289" s="13"/>
      <c r="L289" s="14" t="s">
        <v>1777</v>
      </c>
      <c r="M289" s="102" t="s">
        <v>1778</v>
      </c>
      <c r="N289" s="13" t="s">
        <v>1680</v>
      </c>
      <c r="O289" s="13" t="s">
        <v>96</v>
      </c>
      <c r="P289" s="13" t="s">
        <v>76</v>
      </c>
      <c r="Q289" s="93"/>
      <c r="R289" s="13"/>
      <c r="S289" s="13"/>
      <c r="T289" s="45"/>
      <c r="U289" s="21"/>
      <c r="V289" s="13" t="s">
        <v>76</v>
      </c>
      <c r="W289" s="22"/>
      <c r="X289" s="22"/>
      <c r="Y289" s="22"/>
      <c r="Z289" s="22"/>
      <c r="AA289" s="22"/>
    </row>
    <row r="290" spans="1:27" ht="15.75" customHeight="1">
      <c r="A290" s="11" t="s">
        <v>1199</v>
      </c>
      <c r="B290" s="11" t="s">
        <v>188</v>
      </c>
      <c r="C290" s="11" t="s">
        <v>1625</v>
      </c>
      <c r="D290" s="11" t="s">
        <v>1774</v>
      </c>
      <c r="E290" s="11" t="s">
        <v>1779</v>
      </c>
      <c r="F290" s="13" t="s">
        <v>1582</v>
      </c>
      <c r="G290" s="13" t="s">
        <v>1770</v>
      </c>
      <c r="H290" s="13" t="s">
        <v>1776</v>
      </c>
      <c r="I290" s="13" t="s">
        <v>109</v>
      </c>
      <c r="J290" s="13" t="s">
        <v>47</v>
      </c>
      <c r="K290" s="13"/>
      <c r="L290" s="28" t="s">
        <v>1780</v>
      </c>
      <c r="M290" s="14" t="s">
        <v>1822</v>
      </c>
      <c r="N290" s="13" t="s">
        <v>1680</v>
      </c>
      <c r="O290" s="13" t="s">
        <v>96</v>
      </c>
      <c r="P290" s="13" t="s">
        <v>76</v>
      </c>
      <c r="Q290" s="93"/>
      <c r="R290" s="13"/>
      <c r="S290" s="13"/>
      <c r="T290" s="45"/>
      <c r="U290" s="21"/>
      <c r="V290" s="13" t="s">
        <v>76</v>
      </c>
      <c r="W290" s="22"/>
      <c r="X290" s="22"/>
      <c r="Y290" s="22"/>
      <c r="Z290" s="22"/>
      <c r="AA290" s="22"/>
    </row>
    <row r="291" spans="1:27" ht="15.75" customHeight="1">
      <c r="A291" s="11" t="s">
        <v>1199</v>
      </c>
      <c r="B291" s="11" t="s">
        <v>188</v>
      </c>
      <c r="C291" s="11" t="s">
        <v>1625</v>
      </c>
      <c r="D291" s="11" t="s">
        <v>1774</v>
      </c>
      <c r="E291" s="11" t="s">
        <v>1781</v>
      </c>
      <c r="F291" s="13" t="s">
        <v>1582</v>
      </c>
      <c r="G291" s="13" t="s">
        <v>1770</v>
      </c>
      <c r="H291" s="13" t="s">
        <v>1776</v>
      </c>
      <c r="I291" s="13" t="s">
        <v>109</v>
      </c>
      <c r="J291" s="13" t="s">
        <v>47</v>
      </c>
      <c r="K291" s="13"/>
      <c r="L291" s="14" t="s">
        <v>1782</v>
      </c>
      <c r="M291" s="14" t="s">
        <v>1827</v>
      </c>
      <c r="N291" s="13" t="s">
        <v>1680</v>
      </c>
      <c r="O291" s="13" t="s">
        <v>96</v>
      </c>
      <c r="P291" s="13" t="s">
        <v>76</v>
      </c>
      <c r="Q291" s="93"/>
      <c r="R291" s="13"/>
      <c r="S291" s="13"/>
      <c r="T291" s="45"/>
      <c r="U291" s="21"/>
      <c r="V291" s="13" t="s">
        <v>76</v>
      </c>
      <c r="W291" s="22"/>
      <c r="X291" s="22"/>
      <c r="Y291" s="22"/>
      <c r="Z291" s="22"/>
      <c r="AA291" s="22"/>
    </row>
    <row r="292" spans="1:27" ht="15.75" customHeight="1">
      <c r="A292" s="11" t="s">
        <v>1199</v>
      </c>
      <c r="B292" s="11" t="s">
        <v>104</v>
      </c>
      <c r="C292" s="11" t="s">
        <v>1625</v>
      </c>
      <c r="D292" s="11" t="s">
        <v>1783</v>
      </c>
      <c r="E292" s="11" t="s">
        <v>1784</v>
      </c>
      <c r="F292" s="13" t="s">
        <v>1582</v>
      </c>
      <c r="G292" s="13" t="s">
        <v>1770</v>
      </c>
      <c r="H292" s="13" t="s">
        <v>1716</v>
      </c>
      <c r="I292" s="13" t="s">
        <v>46</v>
      </c>
      <c r="J292" s="13" t="s">
        <v>47</v>
      </c>
      <c r="K292" s="13"/>
      <c r="L292" s="14" t="s">
        <v>1785</v>
      </c>
      <c r="M292" s="14" t="s">
        <v>1786</v>
      </c>
      <c r="N292" s="13" t="s">
        <v>1680</v>
      </c>
      <c r="O292" s="13" t="s">
        <v>96</v>
      </c>
      <c r="P292" s="13" t="s">
        <v>96</v>
      </c>
      <c r="Q292" s="93"/>
      <c r="R292" s="13"/>
      <c r="S292" s="13"/>
      <c r="T292" s="45"/>
      <c r="U292" s="21"/>
      <c r="V292" s="11" t="s">
        <v>76</v>
      </c>
      <c r="W292" s="22"/>
      <c r="X292" s="22"/>
      <c r="Y292" s="22"/>
      <c r="Z292" s="22"/>
      <c r="AA292" s="22"/>
    </row>
    <row r="293" spans="1:27" ht="15.75" customHeight="1">
      <c r="A293" s="11" t="s">
        <v>1199</v>
      </c>
      <c r="B293" s="13" t="s">
        <v>104</v>
      </c>
      <c r="C293" s="13" t="s">
        <v>1665</v>
      </c>
      <c r="D293" s="13" t="s">
        <v>1788</v>
      </c>
      <c r="E293" s="11" t="s">
        <v>1789</v>
      </c>
      <c r="F293" s="13" t="s">
        <v>1582</v>
      </c>
      <c r="G293" s="13" t="s">
        <v>1770</v>
      </c>
      <c r="H293" s="13" t="s">
        <v>1776</v>
      </c>
      <c r="I293" s="13" t="s">
        <v>46</v>
      </c>
      <c r="J293" s="13" t="s">
        <v>47</v>
      </c>
      <c r="K293" s="13"/>
      <c r="L293" s="14" t="s">
        <v>1790</v>
      </c>
      <c r="M293" s="14" t="s">
        <v>1791</v>
      </c>
      <c r="N293" s="13" t="s">
        <v>1680</v>
      </c>
      <c r="O293" s="13" t="s">
        <v>403</v>
      </c>
      <c r="P293" s="13" t="s">
        <v>403</v>
      </c>
      <c r="Q293" s="93"/>
      <c r="R293" s="13"/>
      <c r="S293" s="13"/>
      <c r="T293" s="45"/>
      <c r="U293" s="114" t="s">
        <v>29</v>
      </c>
      <c r="V293" s="11" t="s">
        <v>76</v>
      </c>
      <c r="W293" s="22"/>
      <c r="X293" s="22"/>
      <c r="Y293" s="22"/>
      <c r="Z293" s="22"/>
      <c r="AA293" s="22"/>
    </row>
    <row r="294" spans="1:27" ht="15.75" customHeight="1">
      <c r="A294" s="11" t="s">
        <v>1199</v>
      </c>
      <c r="B294" s="11" t="s">
        <v>42</v>
      </c>
      <c r="C294" s="11" t="s">
        <v>1625</v>
      </c>
      <c r="D294" s="11" t="s">
        <v>1758</v>
      </c>
      <c r="E294" s="11" t="s">
        <v>1792</v>
      </c>
      <c r="F294" s="13" t="s">
        <v>1582</v>
      </c>
      <c r="G294" s="13" t="s">
        <v>1793</v>
      </c>
      <c r="H294" s="13" t="s">
        <v>1794</v>
      </c>
      <c r="I294" s="13" t="s">
        <v>109</v>
      </c>
      <c r="J294" s="13" t="s">
        <v>47</v>
      </c>
      <c r="K294" s="13"/>
      <c r="L294" s="14" t="s">
        <v>1796</v>
      </c>
      <c r="M294" s="14" t="s">
        <v>1797</v>
      </c>
      <c r="N294" s="13" t="s">
        <v>1680</v>
      </c>
      <c r="O294" s="13" t="s">
        <v>96</v>
      </c>
      <c r="P294" s="13" t="s">
        <v>96</v>
      </c>
      <c r="Q294" s="96"/>
      <c r="R294" s="11"/>
      <c r="S294" s="11"/>
      <c r="T294" s="45"/>
      <c r="U294" s="21"/>
      <c r="V294" s="11" t="s">
        <v>76</v>
      </c>
      <c r="W294" s="22"/>
      <c r="X294" s="22"/>
      <c r="Y294" s="22"/>
      <c r="Z294" s="22"/>
      <c r="AA294" s="22"/>
    </row>
    <row r="295" spans="1:27" ht="15.75" customHeight="1">
      <c r="A295" s="11" t="s">
        <v>1199</v>
      </c>
      <c r="B295" s="11" t="s">
        <v>42</v>
      </c>
      <c r="C295" s="11" t="s">
        <v>1625</v>
      </c>
      <c r="D295" s="11" t="s">
        <v>1798</v>
      </c>
      <c r="E295" s="11" t="s">
        <v>1799</v>
      </c>
      <c r="F295" s="13" t="s">
        <v>1582</v>
      </c>
      <c r="G295" s="13" t="s">
        <v>1793</v>
      </c>
      <c r="H295" s="13" t="s">
        <v>1800</v>
      </c>
      <c r="I295" s="13" t="s">
        <v>109</v>
      </c>
      <c r="J295" s="13" t="s">
        <v>47</v>
      </c>
      <c r="K295" s="13"/>
      <c r="L295" s="14" t="s">
        <v>1801</v>
      </c>
      <c r="M295" s="102" t="s">
        <v>1802</v>
      </c>
      <c r="N295" s="13" t="s">
        <v>1680</v>
      </c>
      <c r="O295" s="13" t="s">
        <v>96</v>
      </c>
      <c r="P295" s="13" t="s">
        <v>96</v>
      </c>
      <c r="Q295" s="93"/>
      <c r="R295" s="13"/>
      <c r="S295" s="13"/>
      <c r="T295" s="45"/>
      <c r="U295" s="21"/>
      <c r="V295" s="11" t="s">
        <v>76</v>
      </c>
      <c r="W295" s="22"/>
      <c r="X295" s="22"/>
      <c r="Y295" s="22"/>
      <c r="Z295" s="22"/>
      <c r="AA295" s="22"/>
    </row>
    <row r="296" spans="1:27" ht="15.75" customHeight="1">
      <c r="A296" s="11" t="s">
        <v>1199</v>
      </c>
      <c r="B296" s="11" t="s">
        <v>188</v>
      </c>
      <c r="C296" s="11" t="s">
        <v>1625</v>
      </c>
      <c r="D296" s="11" t="s">
        <v>1798</v>
      </c>
      <c r="E296" s="11" t="s">
        <v>1803</v>
      </c>
      <c r="F296" s="13" t="s">
        <v>1582</v>
      </c>
      <c r="G296" s="13" t="s">
        <v>1793</v>
      </c>
      <c r="H296" s="13" t="s">
        <v>1800</v>
      </c>
      <c r="I296" s="13" t="s">
        <v>109</v>
      </c>
      <c r="J296" s="13" t="s">
        <v>47</v>
      </c>
      <c r="K296" s="13"/>
      <c r="L296" s="14" t="s">
        <v>1804</v>
      </c>
      <c r="M296" s="14" t="s">
        <v>1840</v>
      </c>
      <c r="N296" s="13" t="s">
        <v>1680</v>
      </c>
      <c r="O296" s="13" t="s">
        <v>96</v>
      </c>
      <c r="P296" s="13" t="s">
        <v>96</v>
      </c>
      <c r="Q296" s="93"/>
      <c r="R296" s="13"/>
      <c r="S296" s="13"/>
      <c r="T296" s="45"/>
      <c r="U296" s="21"/>
      <c r="V296" s="13" t="s">
        <v>76</v>
      </c>
      <c r="W296" s="22"/>
      <c r="X296" s="22"/>
      <c r="Y296" s="22"/>
      <c r="Z296" s="22"/>
      <c r="AA296" s="22"/>
    </row>
    <row r="297" spans="1:27" ht="15.75" customHeight="1">
      <c r="A297" s="11" t="s">
        <v>1199</v>
      </c>
      <c r="B297" s="11" t="s">
        <v>188</v>
      </c>
      <c r="C297" s="11" t="s">
        <v>1625</v>
      </c>
      <c r="D297" s="11" t="s">
        <v>1798</v>
      </c>
      <c r="E297" s="11" t="s">
        <v>1805</v>
      </c>
      <c r="F297" s="13" t="s">
        <v>1582</v>
      </c>
      <c r="G297" s="13" t="s">
        <v>1793</v>
      </c>
      <c r="H297" s="13" t="s">
        <v>1800</v>
      </c>
      <c r="I297" s="13" t="s">
        <v>109</v>
      </c>
      <c r="J297" s="13" t="s">
        <v>47</v>
      </c>
      <c r="K297" s="13"/>
      <c r="L297" s="14" t="s">
        <v>1806</v>
      </c>
      <c r="M297" s="14" t="s">
        <v>1841</v>
      </c>
      <c r="N297" s="13" t="s">
        <v>1680</v>
      </c>
      <c r="O297" s="13" t="s">
        <v>96</v>
      </c>
      <c r="P297" s="13" t="s">
        <v>96</v>
      </c>
      <c r="Q297" s="93"/>
      <c r="R297" s="13"/>
      <c r="S297" s="13"/>
      <c r="T297" s="45"/>
      <c r="U297" s="21"/>
      <c r="V297" s="13" t="s">
        <v>76</v>
      </c>
      <c r="W297" s="22"/>
      <c r="X297" s="22"/>
      <c r="Y297" s="22"/>
      <c r="Z297" s="22"/>
      <c r="AA297" s="22"/>
    </row>
    <row r="298" spans="1:27" ht="15.75" customHeight="1">
      <c r="A298" s="11" t="s">
        <v>1199</v>
      </c>
      <c r="B298" s="11" t="s">
        <v>104</v>
      </c>
      <c r="C298" s="11" t="s">
        <v>1633</v>
      </c>
      <c r="D298" s="11" t="s">
        <v>1699</v>
      </c>
      <c r="E298" s="11" t="s">
        <v>1807</v>
      </c>
      <c r="F298" s="13" t="s">
        <v>1582</v>
      </c>
      <c r="G298" s="13" t="s">
        <v>1793</v>
      </c>
      <c r="H298" s="13" t="s">
        <v>1800</v>
      </c>
      <c r="I298" s="13" t="s">
        <v>46</v>
      </c>
      <c r="J298" s="13" t="s">
        <v>47</v>
      </c>
      <c r="K298" s="13"/>
      <c r="L298" s="14" t="s">
        <v>1808</v>
      </c>
      <c r="M298" s="14" t="s">
        <v>1809</v>
      </c>
      <c r="N298" s="13" t="s">
        <v>1680</v>
      </c>
      <c r="O298" s="13" t="s">
        <v>403</v>
      </c>
      <c r="P298" s="13" t="s">
        <v>403</v>
      </c>
      <c r="Q298" s="93"/>
      <c r="R298" s="13"/>
      <c r="S298" s="13"/>
      <c r="T298" s="13" t="s">
        <v>1632</v>
      </c>
      <c r="U298" s="114" t="s">
        <v>30</v>
      </c>
      <c r="V298" s="11" t="s">
        <v>76</v>
      </c>
      <c r="W298" s="22"/>
      <c r="X298" s="22"/>
      <c r="Y298" s="22"/>
      <c r="Z298" s="22"/>
      <c r="AA298" s="22"/>
    </row>
    <row r="299" spans="1:27" ht="15.75" customHeight="1">
      <c r="A299" s="11" t="s">
        <v>1199</v>
      </c>
      <c r="B299" s="11" t="s">
        <v>104</v>
      </c>
      <c r="C299" s="11" t="s">
        <v>1625</v>
      </c>
      <c r="D299" s="11" t="s">
        <v>1783</v>
      </c>
      <c r="E299" s="11" t="s">
        <v>1810</v>
      </c>
      <c r="F299" s="13" t="s">
        <v>1582</v>
      </c>
      <c r="G299" s="13" t="s">
        <v>1793</v>
      </c>
      <c r="H299" s="13" t="s">
        <v>1716</v>
      </c>
      <c r="I299" s="13" t="s">
        <v>46</v>
      </c>
      <c r="J299" s="13" t="s">
        <v>47</v>
      </c>
      <c r="K299" s="13"/>
      <c r="L299" s="14" t="s">
        <v>1811</v>
      </c>
      <c r="M299" s="14" t="s">
        <v>1812</v>
      </c>
      <c r="N299" s="13" t="s">
        <v>1680</v>
      </c>
      <c r="O299" s="13" t="s">
        <v>96</v>
      </c>
      <c r="P299" s="13" t="s">
        <v>96</v>
      </c>
      <c r="Q299" s="93"/>
      <c r="R299" s="13"/>
      <c r="S299" s="13"/>
      <c r="T299" s="45"/>
      <c r="U299" s="21"/>
      <c r="V299" s="11" t="s">
        <v>76</v>
      </c>
      <c r="W299" s="22"/>
      <c r="X299" s="22"/>
      <c r="Y299" s="22"/>
      <c r="Z299" s="22"/>
      <c r="AA299" s="22"/>
    </row>
    <row r="300" spans="1:27" ht="15.75" customHeight="1">
      <c r="A300" s="11" t="s">
        <v>1199</v>
      </c>
      <c r="B300" s="11" t="s">
        <v>104</v>
      </c>
      <c r="C300" s="11" t="s">
        <v>1813</v>
      </c>
      <c r="D300" s="11" t="s">
        <v>1788</v>
      </c>
      <c r="E300" s="11" t="s">
        <v>1814</v>
      </c>
      <c r="F300" s="13" t="s">
        <v>1582</v>
      </c>
      <c r="G300" s="13" t="s">
        <v>1815</v>
      </c>
      <c r="H300" s="13" t="s">
        <v>1340</v>
      </c>
      <c r="I300" s="13" t="s">
        <v>109</v>
      </c>
      <c r="J300" s="13" t="s">
        <v>47</v>
      </c>
      <c r="K300" s="13"/>
      <c r="L300" s="14" t="s">
        <v>1816</v>
      </c>
      <c r="M300" s="14" t="s">
        <v>1710</v>
      </c>
      <c r="N300" s="13" t="s">
        <v>1244</v>
      </c>
      <c r="O300" s="13" t="s">
        <v>403</v>
      </c>
      <c r="P300" s="13" t="s">
        <v>403</v>
      </c>
      <c r="Q300" s="93"/>
      <c r="R300" s="13"/>
      <c r="S300" s="13"/>
      <c r="T300" s="13" t="s">
        <v>1632</v>
      </c>
      <c r="U300" s="114" t="s">
        <v>29</v>
      </c>
      <c r="V300" s="11" t="s">
        <v>76</v>
      </c>
      <c r="W300" s="22"/>
      <c r="X300" s="22"/>
      <c r="Y300" s="22"/>
      <c r="Z300" s="22"/>
      <c r="AA300" s="22"/>
    </row>
    <row r="301" spans="1:27" ht="15.75" customHeight="1">
      <c r="A301" s="11" t="s">
        <v>1199</v>
      </c>
      <c r="B301" s="11" t="s">
        <v>188</v>
      </c>
      <c r="C301" s="11" t="s">
        <v>1813</v>
      </c>
      <c r="D301" s="11" t="s">
        <v>1788</v>
      </c>
      <c r="E301" s="11" t="s">
        <v>1817</v>
      </c>
      <c r="F301" s="13" t="s">
        <v>1582</v>
      </c>
      <c r="G301" s="13" t="s">
        <v>1815</v>
      </c>
      <c r="H301" s="13" t="s">
        <v>1673</v>
      </c>
      <c r="I301" s="13" t="s">
        <v>46</v>
      </c>
      <c r="J301" s="13" t="s">
        <v>47</v>
      </c>
      <c r="K301" s="13"/>
      <c r="L301" s="14" t="s">
        <v>1818</v>
      </c>
      <c r="M301" s="14" t="s">
        <v>1675</v>
      </c>
      <c r="N301" s="13" t="s">
        <v>1244</v>
      </c>
      <c r="O301" s="46" t="s">
        <v>403</v>
      </c>
      <c r="P301" s="46" t="s">
        <v>403</v>
      </c>
      <c r="Q301" s="93"/>
      <c r="R301" s="13"/>
      <c r="S301" s="13"/>
      <c r="T301" s="13" t="s">
        <v>1632</v>
      </c>
      <c r="U301" s="94" t="s">
        <v>29</v>
      </c>
      <c r="V301" s="13"/>
      <c r="W301" s="22"/>
      <c r="X301" s="22"/>
      <c r="Y301" s="22"/>
      <c r="Z301" s="22"/>
      <c r="AA301" s="22"/>
    </row>
    <row r="302" spans="1:27" ht="15.75" customHeight="1">
      <c r="A302" s="11" t="s">
        <v>1199</v>
      </c>
      <c r="B302" s="11" t="s">
        <v>104</v>
      </c>
      <c r="C302" s="11" t="s">
        <v>1813</v>
      </c>
      <c r="D302" s="11" t="s">
        <v>1788</v>
      </c>
      <c r="E302" s="11" t="s">
        <v>1819</v>
      </c>
      <c r="F302" s="13" t="s">
        <v>1582</v>
      </c>
      <c r="G302" s="13" t="s">
        <v>1815</v>
      </c>
      <c r="H302" s="13" t="s">
        <v>1820</v>
      </c>
      <c r="I302" s="13" t="s">
        <v>46</v>
      </c>
      <c r="J302" s="13" t="s">
        <v>47</v>
      </c>
      <c r="K302" s="13"/>
      <c r="L302" s="14" t="s">
        <v>1821</v>
      </c>
      <c r="M302" s="14" t="s">
        <v>1823</v>
      </c>
      <c r="N302" s="13" t="s">
        <v>1244</v>
      </c>
      <c r="O302" s="13" t="s">
        <v>403</v>
      </c>
      <c r="P302" s="13" t="s">
        <v>403</v>
      </c>
      <c r="Q302" s="93"/>
      <c r="R302" s="13"/>
      <c r="S302" s="13"/>
      <c r="T302" s="13" t="s">
        <v>1632</v>
      </c>
      <c r="U302" s="94" t="s">
        <v>29</v>
      </c>
      <c r="V302" s="11" t="s">
        <v>76</v>
      </c>
      <c r="W302" s="22"/>
      <c r="X302" s="22"/>
      <c r="Y302" s="22"/>
      <c r="Z302" s="22"/>
      <c r="AA302" s="22"/>
    </row>
    <row r="303" spans="1:27" ht="15.75" customHeight="1">
      <c r="A303" s="11" t="s">
        <v>1199</v>
      </c>
      <c r="B303" s="11" t="s">
        <v>104</v>
      </c>
      <c r="C303" s="11" t="s">
        <v>1813</v>
      </c>
      <c r="D303" s="11" t="s">
        <v>1788</v>
      </c>
      <c r="E303" s="11" t="s">
        <v>1824</v>
      </c>
      <c r="F303" s="13" t="s">
        <v>1825</v>
      </c>
      <c r="G303" s="13" t="s">
        <v>1825</v>
      </c>
      <c r="H303" s="13" t="s">
        <v>1340</v>
      </c>
      <c r="I303" s="13" t="s">
        <v>109</v>
      </c>
      <c r="J303" s="13" t="s">
        <v>47</v>
      </c>
      <c r="K303" s="13"/>
      <c r="L303" s="14" t="s">
        <v>1826</v>
      </c>
      <c r="M303" s="14" t="s">
        <v>1710</v>
      </c>
      <c r="N303" s="13" t="s">
        <v>1244</v>
      </c>
      <c r="O303" s="13" t="s">
        <v>403</v>
      </c>
      <c r="P303" s="13" t="s">
        <v>403</v>
      </c>
      <c r="Q303" s="93"/>
      <c r="R303" s="13"/>
      <c r="S303" s="13"/>
      <c r="T303" s="13" t="s">
        <v>1632</v>
      </c>
      <c r="U303" s="94" t="s">
        <v>30</v>
      </c>
      <c r="V303" s="11" t="s">
        <v>76</v>
      </c>
      <c r="W303" s="22"/>
      <c r="X303" s="22"/>
      <c r="Y303" s="22"/>
      <c r="Z303" s="22"/>
      <c r="AA303" s="22"/>
    </row>
    <row r="304" spans="1:27" ht="15.75" customHeight="1">
      <c r="A304" s="11" t="s">
        <v>1199</v>
      </c>
      <c r="B304" s="11" t="s">
        <v>188</v>
      </c>
      <c r="C304" s="11" t="s">
        <v>1813</v>
      </c>
      <c r="D304" s="11" t="s">
        <v>1788</v>
      </c>
      <c r="E304" s="11" t="s">
        <v>1828</v>
      </c>
      <c r="F304" s="13" t="s">
        <v>1825</v>
      </c>
      <c r="G304" s="13" t="s">
        <v>1825</v>
      </c>
      <c r="H304" s="13" t="s">
        <v>1673</v>
      </c>
      <c r="I304" s="13" t="s">
        <v>46</v>
      </c>
      <c r="J304" s="13" t="s">
        <v>47</v>
      </c>
      <c r="K304" s="13"/>
      <c r="L304" s="14" t="s">
        <v>1829</v>
      </c>
      <c r="M304" s="14" t="s">
        <v>1675</v>
      </c>
      <c r="N304" s="13" t="s">
        <v>1244</v>
      </c>
      <c r="O304" s="46" t="s">
        <v>403</v>
      </c>
      <c r="P304" s="46" t="s">
        <v>403</v>
      </c>
      <c r="Q304" s="93"/>
      <c r="R304" s="13"/>
      <c r="S304" s="13"/>
      <c r="T304" s="13" t="s">
        <v>1632</v>
      </c>
      <c r="U304" s="94" t="s">
        <v>30</v>
      </c>
      <c r="V304" s="13"/>
      <c r="W304" s="22"/>
      <c r="X304" s="22"/>
      <c r="Y304" s="22"/>
      <c r="Z304" s="22"/>
      <c r="AA304" s="22"/>
    </row>
    <row r="305" spans="1:27" ht="15.75" customHeight="1">
      <c r="A305" s="11" t="s">
        <v>1199</v>
      </c>
      <c r="B305" s="11" t="s">
        <v>104</v>
      </c>
      <c r="C305" s="11" t="s">
        <v>1813</v>
      </c>
      <c r="D305" s="11" t="s">
        <v>1788</v>
      </c>
      <c r="E305" s="11" t="s">
        <v>1830</v>
      </c>
      <c r="F305" s="13" t="s">
        <v>1825</v>
      </c>
      <c r="G305" s="13" t="s">
        <v>1825</v>
      </c>
      <c r="H305" s="13" t="s">
        <v>1820</v>
      </c>
      <c r="I305" s="13" t="s">
        <v>46</v>
      </c>
      <c r="J305" s="13" t="s">
        <v>47</v>
      </c>
      <c r="K305" s="13"/>
      <c r="L305" s="14" t="s">
        <v>1831</v>
      </c>
      <c r="M305" s="14" t="s">
        <v>1832</v>
      </c>
      <c r="N305" s="13" t="s">
        <v>1244</v>
      </c>
      <c r="O305" s="13" t="s">
        <v>403</v>
      </c>
      <c r="P305" s="13" t="s">
        <v>403</v>
      </c>
      <c r="Q305" s="93"/>
      <c r="R305" s="13"/>
      <c r="S305" s="13"/>
      <c r="T305" s="13" t="s">
        <v>1632</v>
      </c>
      <c r="U305" s="94" t="s">
        <v>30</v>
      </c>
      <c r="V305" s="11" t="s">
        <v>76</v>
      </c>
      <c r="W305" s="22"/>
      <c r="X305" s="22"/>
      <c r="Y305" s="22"/>
      <c r="Z305" s="22"/>
      <c r="AA305" s="22"/>
    </row>
    <row r="306" spans="1:27" ht="15.75" customHeight="1">
      <c r="A306" s="13" t="s">
        <v>1434</v>
      </c>
      <c r="B306" s="13" t="s">
        <v>104</v>
      </c>
      <c r="C306" s="71" t="s">
        <v>1833</v>
      </c>
      <c r="D306" s="71" t="s">
        <v>1834</v>
      </c>
      <c r="E306" s="11" t="s">
        <v>777</v>
      </c>
      <c r="F306" s="40" t="s">
        <v>1582</v>
      </c>
      <c r="G306" s="40" t="s">
        <v>1835</v>
      </c>
      <c r="H306" s="13" t="s">
        <v>1836</v>
      </c>
      <c r="I306" s="40" t="s">
        <v>109</v>
      </c>
      <c r="J306" s="40" t="s">
        <v>47</v>
      </c>
      <c r="K306" s="40"/>
      <c r="L306" s="74" t="s">
        <v>1837</v>
      </c>
      <c r="M306" s="73" t="s">
        <v>1838</v>
      </c>
      <c r="N306" s="116" t="s">
        <v>1839</v>
      </c>
      <c r="O306" s="117" t="s">
        <v>138</v>
      </c>
      <c r="P306" s="36" t="s">
        <v>76</v>
      </c>
      <c r="Q306" s="93"/>
      <c r="R306" s="13"/>
      <c r="S306" s="13"/>
      <c r="T306" s="13"/>
      <c r="U306" s="94" t="s">
        <v>1842</v>
      </c>
      <c r="V306" s="11" t="s">
        <v>76</v>
      </c>
      <c r="W306" s="22"/>
      <c r="X306" s="22"/>
      <c r="Y306" s="22"/>
      <c r="Z306" s="22"/>
      <c r="AA306" s="22"/>
    </row>
    <row r="307" spans="1:27" ht="15.75" customHeight="1">
      <c r="A307" s="13" t="s">
        <v>1434</v>
      </c>
      <c r="B307" s="13" t="s">
        <v>188</v>
      </c>
      <c r="C307" s="71" t="s">
        <v>1833</v>
      </c>
      <c r="D307" s="71" t="s">
        <v>1834</v>
      </c>
      <c r="E307" s="11" t="s">
        <v>1843</v>
      </c>
      <c r="F307" s="40" t="s">
        <v>1582</v>
      </c>
      <c r="G307" s="40" t="s">
        <v>1835</v>
      </c>
      <c r="H307" s="13" t="s">
        <v>190</v>
      </c>
      <c r="I307" s="40" t="s">
        <v>46</v>
      </c>
      <c r="J307" s="40" t="s">
        <v>47</v>
      </c>
      <c r="K307" s="40"/>
      <c r="L307" s="74" t="s">
        <v>1844</v>
      </c>
      <c r="M307" s="74" t="s">
        <v>1845</v>
      </c>
      <c r="N307" s="116" t="s">
        <v>1839</v>
      </c>
      <c r="O307" s="13" t="s">
        <v>96</v>
      </c>
      <c r="P307" s="13" t="s">
        <v>96</v>
      </c>
      <c r="Q307" s="93"/>
      <c r="R307" s="13"/>
      <c r="S307" s="13"/>
      <c r="T307" s="45"/>
      <c r="U307" s="21"/>
      <c r="V307" s="13"/>
      <c r="W307" s="22"/>
      <c r="X307" s="22"/>
      <c r="Y307" s="22"/>
      <c r="Z307" s="22"/>
      <c r="AA307" s="22"/>
    </row>
    <row r="308" spans="1:27" ht="15.75" customHeight="1">
      <c r="A308" s="13" t="s">
        <v>1434</v>
      </c>
      <c r="B308" s="13" t="s">
        <v>42</v>
      </c>
      <c r="C308" s="71" t="s">
        <v>1833</v>
      </c>
      <c r="D308" s="71" t="s">
        <v>1834</v>
      </c>
      <c r="E308" s="11" t="s">
        <v>1846</v>
      </c>
      <c r="F308" s="40" t="s">
        <v>1582</v>
      </c>
      <c r="G308" s="40" t="s">
        <v>1835</v>
      </c>
      <c r="H308" s="40" t="s">
        <v>1847</v>
      </c>
      <c r="I308" s="40" t="s">
        <v>46</v>
      </c>
      <c r="J308" s="40" t="s">
        <v>47</v>
      </c>
      <c r="K308" s="40"/>
      <c r="L308" s="74" t="s">
        <v>1848</v>
      </c>
      <c r="M308" s="118" t="s">
        <v>1849</v>
      </c>
      <c r="N308" s="116" t="s">
        <v>1839</v>
      </c>
      <c r="O308" s="13" t="s">
        <v>403</v>
      </c>
      <c r="P308" s="13" t="s">
        <v>403</v>
      </c>
      <c r="Q308" s="93"/>
      <c r="R308" s="13"/>
      <c r="S308" s="13"/>
      <c r="T308" s="13" t="s">
        <v>1632</v>
      </c>
      <c r="U308" s="94" t="s">
        <v>31</v>
      </c>
      <c r="V308" s="11" t="s">
        <v>76</v>
      </c>
      <c r="W308" s="22"/>
      <c r="X308" s="22"/>
      <c r="Y308" s="22"/>
      <c r="Z308" s="22"/>
      <c r="AA308" s="22"/>
    </row>
    <row r="309" spans="1:27" ht="15.75" customHeight="1">
      <c r="A309" s="13" t="s">
        <v>1434</v>
      </c>
      <c r="B309" s="13" t="s">
        <v>188</v>
      </c>
      <c r="C309" s="71" t="s">
        <v>1833</v>
      </c>
      <c r="D309" s="71" t="s">
        <v>1834</v>
      </c>
      <c r="E309" s="11" t="s">
        <v>1850</v>
      </c>
      <c r="F309" s="40" t="s">
        <v>1582</v>
      </c>
      <c r="G309" s="40" t="s">
        <v>1835</v>
      </c>
      <c r="H309" s="40" t="s">
        <v>1851</v>
      </c>
      <c r="I309" s="40" t="s">
        <v>109</v>
      </c>
      <c r="J309" s="40" t="s">
        <v>921</v>
      </c>
      <c r="K309" s="40"/>
      <c r="L309" s="74" t="s">
        <v>1852</v>
      </c>
      <c r="M309" s="74" t="s">
        <v>1853</v>
      </c>
      <c r="N309" s="40" t="s">
        <v>1854</v>
      </c>
      <c r="O309" s="44" t="s">
        <v>403</v>
      </c>
      <c r="P309" s="44" t="s">
        <v>403</v>
      </c>
      <c r="Q309" s="93"/>
      <c r="R309" s="13"/>
      <c r="S309" s="13"/>
      <c r="T309" s="45"/>
      <c r="U309" s="119" t="s">
        <v>32</v>
      </c>
      <c r="V309" s="13"/>
      <c r="W309" s="22"/>
      <c r="X309" s="22"/>
      <c r="Y309" s="22"/>
      <c r="Z309" s="22"/>
      <c r="AA309" s="22"/>
    </row>
    <row r="310" spans="1:27" ht="15.75" customHeight="1">
      <c r="A310" s="13" t="s">
        <v>1434</v>
      </c>
      <c r="B310" s="13" t="s">
        <v>188</v>
      </c>
      <c r="C310" s="71" t="s">
        <v>1833</v>
      </c>
      <c r="D310" s="71" t="s">
        <v>1834</v>
      </c>
      <c r="E310" s="11" t="s">
        <v>1855</v>
      </c>
      <c r="F310" s="40" t="s">
        <v>1582</v>
      </c>
      <c r="G310" s="40" t="s">
        <v>1835</v>
      </c>
      <c r="H310" s="40" t="s">
        <v>1856</v>
      </c>
      <c r="I310" s="40" t="s">
        <v>109</v>
      </c>
      <c r="J310" s="40" t="s">
        <v>47</v>
      </c>
      <c r="K310" s="40"/>
      <c r="L310" s="74" t="s">
        <v>1857</v>
      </c>
      <c r="M310" s="74" t="s">
        <v>1858</v>
      </c>
      <c r="N310" s="40" t="s">
        <v>1854</v>
      </c>
      <c r="O310" s="46" t="s">
        <v>65</v>
      </c>
      <c r="P310" s="46" t="s">
        <v>65</v>
      </c>
      <c r="Q310" s="93"/>
      <c r="R310" s="13"/>
      <c r="S310" s="13"/>
      <c r="T310" s="45"/>
      <c r="U310" s="21"/>
      <c r="V310" s="13"/>
      <c r="W310" s="22"/>
      <c r="X310" s="22"/>
      <c r="Y310" s="22"/>
      <c r="Z310" s="22"/>
      <c r="AA310" s="22"/>
    </row>
    <row r="311" spans="1:27" ht="15.75" customHeight="1">
      <c r="A311" s="13" t="s">
        <v>1434</v>
      </c>
      <c r="B311" s="13" t="s">
        <v>42</v>
      </c>
      <c r="C311" s="71" t="s">
        <v>1833</v>
      </c>
      <c r="D311" s="71" t="s">
        <v>1834</v>
      </c>
      <c r="E311" s="11" t="s">
        <v>1859</v>
      </c>
      <c r="F311" s="40" t="s">
        <v>1582</v>
      </c>
      <c r="G311" s="40" t="s">
        <v>1835</v>
      </c>
      <c r="H311" s="40" t="s">
        <v>1860</v>
      </c>
      <c r="I311" s="40" t="s">
        <v>46</v>
      </c>
      <c r="J311" s="40" t="s">
        <v>47</v>
      </c>
      <c r="K311" s="40"/>
      <c r="L311" s="14" t="s">
        <v>1861</v>
      </c>
      <c r="M311" s="74" t="s">
        <v>1862</v>
      </c>
      <c r="N311" s="40" t="s">
        <v>1854</v>
      </c>
      <c r="O311" s="13" t="s">
        <v>403</v>
      </c>
      <c r="P311" s="13" t="s">
        <v>76</v>
      </c>
      <c r="Q311" s="13"/>
      <c r="R311" s="13"/>
      <c r="S311" s="13"/>
      <c r="T311" s="13"/>
      <c r="U311" s="114" t="s">
        <v>33</v>
      </c>
      <c r="V311" s="11" t="s">
        <v>76</v>
      </c>
      <c r="W311" s="22"/>
      <c r="X311" s="22"/>
      <c r="Y311" s="22"/>
      <c r="Z311" s="22"/>
      <c r="AA311" s="22"/>
    </row>
    <row r="312" spans="1:27" ht="15.75" customHeight="1">
      <c r="A312" s="13" t="s">
        <v>1434</v>
      </c>
      <c r="B312" s="13" t="s">
        <v>188</v>
      </c>
      <c r="C312" s="71" t="s">
        <v>1833</v>
      </c>
      <c r="D312" s="71" t="s">
        <v>1834</v>
      </c>
      <c r="E312" s="11" t="s">
        <v>1863</v>
      </c>
      <c r="F312" s="40" t="s">
        <v>1582</v>
      </c>
      <c r="G312" s="40" t="s">
        <v>1835</v>
      </c>
      <c r="H312" s="40" t="s">
        <v>1864</v>
      </c>
      <c r="I312" s="40" t="s">
        <v>46</v>
      </c>
      <c r="J312" s="40" t="s">
        <v>47</v>
      </c>
      <c r="K312" s="40"/>
      <c r="L312" s="74" t="s">
        <v>1865</v>
      </c>
      <c r="M312" s="74" t="s">
        <v>1866</v>
      </c>
      <c r="N312" s="40" t="s">
        <v>1854</v>
      </c>
      <c r="O312" s="46" t="s">
        <v>403</v>
      </c>
      <c r="P312" s="46" t="s">
        <v>403</v>
      </c>
      <c r="Q312" s="93"/>
      <c r="R312" s="13"/>
      <c r="S312" s="13"/>
      <c r="T312" s="13" t="s">
        <v>1632</v>
      </c>
      <c r="U312" s="94" t="s">
        <v>35</v>
      </c>
      <c r="V312" s="13"/>
      <c r="W312" s="22"/>
      <c r="X312" s="22"/>
      <c r="Y312" s="22"/>
      <c r="Z312" s="22"/>
      <c r="AA312" s="22"/>
    </row>
    <row r="313" spans="1:27" ht="15.75" customHeight="1">
      <c r="A313" s="13" t="s">
        <v>1434</v>
      </c>
      <c r="B313" s="13" t="s">
        <v>104</v>
      </c>
      <c r="C313" s="71" t="s">
        <v>1833</v>
      </c>
      <c r="D313" s="71" t="s">
        <v>1834</v>
      </c>
      <c r="E313" s="11" t="s">
        <v>1867</v>
      </c>
      <c r="F313" s="40" t="s">
        <v>1582</v>
      </c>
      <c r="G313" s="40" t="s">
        <v>1835</v>
      </c>
      <c r="H313" s="40" t="s">
        <v>1869</v>
      </c>
      <c r="I313" s="40" t="s">
        <v>109</v>
      </c>
      <c r="J313" s="40" t="s">
        <v>47</v>
      </c>
      <c r="K313" s="40"/>
      <c r="L313" s="74" t="s">
        <v>1870</v>
      </c>
      <c r="M313" s="74" t="s">
        <v>1871</v>
      </c>
      <c r="N313" s="40" t="s">
        <v>1854</v>
      </c>
      <c r="O313" s="13" t="s">
        <v>96</v>
      </c>
      <c r="P313" s="13" t="s">
        <v>96</v>
      </c>
      <c r="Q313" s="93"/>
      <c r="R313" s="13"/>
      <c r="S313" s="13"/>
      <c r="T313" s="13"/>
      <c r="U313" s="23"/>
      <c r="V313" s="11" t="s">
        <v>76</v>
      </c>
      <c r="W313" s="22"/>
      <c r="X313" s="22"/>
      <c r="Y313" s="22"/>
      <c r="Z313" s="22"/>
      <c r="AA313" s="22"/>
    </row>
    <row r="314" spans="1:27" ht="15.75" customHeight="1">
      <c r="A314" s="13" t="s">
        <v>1434</v>
      </c>
      <c r="B314" s="24" t="s">
        <v>188</v>
      </c>
      <c r="C314" s="71" t="s">
        <v>1833</v>
      </c>
      <c r="D314" s="71" t="s">
        <v>1834</v>
      </c>
      <c r="E314" s="11" t="s">
        <v>1873</v>
      </c>
      <c r="F314" s="40" t="s">
        <v>1582</v>
      </c>
      <c r="G314" s="40" t="s">
        <v>1835</v>
      </c>
      <c r="H314" s="40" t="s">
        <v>1874</v>
      </c>
      <c r="I314" s="40" t="s">
        <v>109</v>
      </c>
      <c r="J314" s="40" t="s">
        <v>47</v>
      </c>
      <c r="K314" s="40"/>
      <c r="L314" s="118" t="s">
        <v>1875</v>
      </c>
      <c r="M314" s="118" t="s">
        <v>1877</v>
      </c>
      <c r="N314" s="40" t="s">
        <v>1854</v>
      </c>
      <c r="O314" s="13" t="s">
        <v>96</v>
      </c>
      <c r="P314" s="13" t="s">
        <v>76</v>
      </c>
      <c r="Q314" s="93"/>
      <c r="R314" s="13"/>
      <c r="S314" s="13"/>
      <c r="T314" s="45"/>
      <c r="U314" s="21"/>
      <c r="V314" s="13" t="s">
        <v>76</v>
      </c>
      <c r="W314" s="22"/>
      <c r="X314" s="22"/>
      <c r="Y314" s="22"/>
      <c r="Z314" s="22"/>
      <c r="AA314" s="22"/>
    </row>
    <row r="315" spans="1:27" ht="15.75" customHeight="1">
      <c r="A315" s="13" t="s">
        <v>1434</v>
      </c>
      <c r="B315" s="24" t="s">
        <v>188</v>
      </c>
      <c r="C315" s="125" t="s">
        <v>1833</v>
      </c>
      <c r="D315" s="125" t="s">
        <v>1834</v>
      </c>
      <c r="E315" s="11" t="s">
        <v>1883</v>
      </c>
      <c r="F315" s="127" t="s">
        <v>1582</v>
      </c>
      <c r="G315" s="127" t="s">
        <v>1835</v>
      </c>
      <c r="H315" s="127" t="s">
        <v>1874</v>
      </c>
      <c r="I315" s="127" t="s">
        <v>109</v>
      </c>
      <c r="J315" s="40" t="s">
        <v>47</v>
      </c>
      <c r="K315" s="127"/>
      <c r="L315" s="118" t="s">
        <v>1885</v>
      </c>
      <c r="M315" s="118" t="s">
        <v>1886</v>
      </c>
      <c r="N315" s="127" t="s">
        <v>1854</v>
      </c>
      <c r="O315" s="13" t="s">
        <v>96</v>
      </c>
      <c r="P315" s="13" t="s">
        <v>76</v>
      </c>
      <c r="Q315" s="93"/>
      <c r="R315" s="13"/>
      <c r="S315" s="13"/>
      <c r="T315" s="45"/>
      <c r="U315" s="21"/>
      <c r="V315" s="13" t="s">
        <v>76</v>
      </c>
      <c r="W315" s="22"/>
      <c r="X315" s="22"/>
      <c r="Y315" s="22"/>
      <c r="Z315" s="22"/>
      <c r="AA315" s="22"/>
    </row>
    <row r="316" spans="1:27" ht="15.75" customHeight="1">
      <c r="A316" s="13" t="s">
        <v>1434</v>
      </c>
      <c r="B316" s="24" t="s">
        <v>188</v>
      </c>
      <c r="C316" s="125" t="s">
        <v>1833</v>
      </c>
      <c r="D316" s="125" t="s">
        <v>1834</v>
      </c>
      <c r="E316" s="11" t="s">
        <v>1888</v>
      </c>
      <c r="F316" s="127" t="s">
        <v>1582</v>
      </c>
      <c r="G316" s="127" t="s">
        <v>1835</v>
      </c>
      <c r="H316" s="127" t="s">
        <v>1874</v>
      </c>
      <c r="I316" s="127" t="s">
        <v>109</v>
      </c>
      <c r="J316" s="40" t="s">
        <v>47</v>
      </c>
      <c r="K316" s="127"/>
      <c r="L316" s="118" t="s">
        <v>1890</v>
      </c>
      <c r="M316" s="118" t="s">
        <v>1886</v>
      </c>
      <c r="N316" s="127" t="s">
        <v>1854</v>
      </c>
      <c r="O316" s="13" t="s">
        <v>96</v>
      </c>
      <c r="P316" s="13" t="s">
        <v>96</v>
      </c>
      <c r="Q316" s="93"/>
      <c r="R316" s="13"/>
      <c r="S316" s="13"/>
      <c r="T316" s="45"/>
      <c r="U316" s="21"/>
      <c r="V316" s="13" t="s">
        <v>76</v>
      </c>
      <c r="W316" s="22"/>
      <c r="X316" s="22"/>
      <c r="Y316" s="22"/>
      <c r="Z316" s="22"/>
      <c r="AA316" s="22"/>
    </row>
    <row r="317" spans="1:27" ht="15.75" customHeight="1">
      <c r="A317" s="13" t="s">
        <v>1434</v>
      </c>
      <c r="B317" s="13" t="s">
        <v>42</v>
      </c>
      <c r="C317" s="71" t="s">
        <v>1833</v>
      </c>
      <c r="D317" s="71" t="s">
        <v>1834</v>
      </c>
      <c r="E317" s="11" t="s">
        <v>1895</v>
      </c>
      <c r="F317" s="40" t="s">
        <v>1582</v>
      </c>
      <c r="G317" s="127" t="s">
        <v>1835</v>
      </c>
      <c r="H317" s="127" t="s">
        <v>1897</v>
      </c>
      <c r="I317" s="40" t="s">
        <v>46</v>
      </c>
      <c r="J317" s="40" t="s">
        <v>47</v>
      </c>
      <c r="K317" s="40"/>
      <c r="L317" s="74" t="s">
        <v>1901</v>
      </c>
      <c r="M317" s="74" t="s">
        <v>1902</v>
      </c>
      <c r="N317" s="127" t="s">
        <v>1854</v>
      </c>
      <c r="O317" s="13" t="s">
        <v>96</v>
      </c>
      <c r="P317" s="13" t="s">
        <v>76</v>
      </c>
      <c r="Q317" s="93"/>
      <c r="R317" s="13"/>
      <c r="S317" s="13"/>
      <c r="T317" s="45"/>
      <c r="U317" s="21"/>
      <c r="V317" s="11" t="s">
        <v>76</v>
      </c>
      <c r="W317" s="22"/>
      <c r="X317" s="22"/>
      <c r="Y317" s="22"/>
      <c r="Z317" s="22"/>
      <c r="AA317" s="22"/>
    </row>
    <row r="318" spans="1:27" ht="15.75" customHeight="1">
      <c r="A318" s="13" t="s">
        <v>1434</v>
      </c>
      <c r="B318" s="13" t="s">
        <v>42</v>
      </c>
      <c r="C318" s="71" t="s">
        <v>1833</v>
      </c>
      <c r="D318" s="71" t="s">
        <v>1834</v>
      </c>
      <c r="E318" s="11" t="s">
        <v>1910</v>
      </c>
      <c r="F318" s="40" t="s">
        <v>1582</v>
      </c>
      <c r="G318" s="127" t="s">
        <v>1835</v>
      </c>
      <c r="H318" s="127" t="s">
        <v>1912</v>
      </c>
      <c r="I318" s="40" t="s">
        <v>406</v>
      </c>
      <c r="J318" s="40" t="s">
        <v>47</v>
      </c>
      <c r="K318" s="40"/>
      <c r="L318" s="74" t="s">
        <v>1915</v>
      </c>
      <c r="M318" s="74" t="s">
        <v>1917</v>
      </c>
      <c r="N318" s="127" t="s">
        <v>1854</v>
      </c>
      <c r="O318" s="13" t="s">
        <v>96</v>
      </c>
      <c r="P318" s="13" t="s">
        <v>96</v>
      </c>
      <c r="Q318" s="93"/>
      <c r="R318" s="13"/>
      <c r="S318" s="13"/>
      <c r="T318" s="45"/>
      <c r="U318" s="21"/>
      <c r="V318" s="11" t="s">
        <v>76</v>
      </c>
      <c r="W318" s="22"/>
      <c r="X318" s="22"/>
      <c r="Y318" s="22"/>
      <c r="Z318" s="22"/>
      <c r="AA318" s="22"/>
    </row>
    <row r="319" spans="1:27" ht="15.75" customHeight="1">
      <c r="A319" s="13" t="s">
        <v>1434</v>
      </c>
      <c r="B319" s="13" t="s">
        <v>188</v>
      </c>
      <c r="C319" s="71" t="s">
        <v>1833</v>
      </c>
      <c r="D319" s="71" t="s">
        <v>1834</v>
      </c>
      <c r="E319" s="11" t="s">
        <v>1925</v>
      </c>
      <c r="F319" s="40" t="s">
        <v>1582</v>
      </c>
      <c r="G319" s="127" t="s">
        <v>1835</v>
      </c>
      <c r="H319" s="127" t="s">
        <v>1927</v>
      </c>
      <c r="I319" s="40" t="s">
        <v>46</v>
      </c>
      <c r="J319" s="40" t="s">
        <v>47</v>
      </c>
      <c r="K319" s="40"/>
      <c r="L319" s="74" t="s">
        <v>1931</v>
      </c>
      <c r="M319" s="118" t="s">
        <v>1933</v>
      </c>
      <c r="N319" s="127" t="s">
        <v>1854</v>
      </c>
      <c r="O319" s="13" t="s">
        <v>96</v>
      </c>
      <c r="P319" s="13" t="s">
        <v>96</v>
      </c>
      <c r="Q319" s="93"/>
      <c r="R319" s="13"/>
      <c r="S319" s="13"/>
      <c r="T319" s="45"/>
      <c r="U319" s="21"/>
      <c r="V319" s="13"/>
      <c r="W319" s="22"/>
      <c r="X319" s="22"/>
      <c r="Y319" s="22"/>
      <c r="Z319" s="22"/>
      <c r="AA319" s="22"/>
    </row>
    <row r="320" spans="1:27" ht="15.75" customHeight="1">
      <c r="A320" s="13" t="s">
        <v>1434</v>
      </c>
      <c r="B320" s="13" t="s">
        <v>104</v>
      </c>
      <c r="C320" s="71" t="s">
        <v>1833</v>
      </c>
      <c r="D320" s="71" t="s">
        <v>1834</v>
      </c>
      <c r="E320" s="11" t="s">
        <v>1937</v>
      </c>
      <c r="F320" s="40" t="s">
        <v>1582</v>
      </c>
      <c r="G320" s="127" t="s">
        <v>1835</v>
      </c>
      <c r="H320" s="127" t="s">
        <v>1938</v>
      </c>
      <c r="I320" s="40" t="s">
        <v>109</v>
      </c>
      <c r="J320" s="40" t="s">
        <v>47</v>
      </c>
      <c r="K320" s="40"/>
      <c r="L320" s="74" t="s">
        <v>1939</v>
      </c>
      <c r="M320" s="73" t="s">
        <v>1940</v>
      </c>
      <c r="N320" s="40" t="s">
        <v>1941</v>
      </c>
      <c r="O320" s="13" t="s">
        <v>96</v>
      </c>
      <c r="P320" s="13" t="s">
        <v>76</v>
      </c>
      <c r="Q320" s="93"/>
      <c r="R320" s="13"/>
      <c r="S320" s="13"/>
      <c r="T320" s="13"/>
      <c r="U320" s="23"/>
      <c r="V320" s="11" t="s">
        <v>76</v>
      </c>
      <c r="W320" s="22"/>
      <c r="X320" s="22"/>
      <c r="Y320" s="22"/>
      <c r="Z320" s="22"/>
      <c r="AA320" s="22"/>
    </row>
    <row r="321" spans="1:27" ht="15.75" customHeight="1">
      <c r="A321" s="13" t="s">
        <v>1434</v>
      </c>
      <c r="B321" s="13" t="s">
        <v>104</v>
      </c>
      <c r="C321" s="71" t="s">
        <v>1833</v>
      </c>
      <c r="D321" s="71" t="s">
        <v>1834</v>
      </c>
      <c r="E321" s="11" t="s">
        <v>1942</v>
      </c>
      <c r="F321" s="40" t="s">
        <v>1582</v>
      </c>
      <c r="G321" s="127" t="s">
        <v>1835</v>
      </c>
      <c r="H321" s="127" t="s">
        <v>1943</v>
      </c>
      <c r="I321" s="127" t="s">
        <v>46</v>
      </c>
      <c r="J321" s="40" t="s">
        <v>47</v>
      </c>
      <c r="K321" s="40"/>
      <c r="L321" s="74" t="s">
        <v>1944</v>
      </c>
      <c r="M321" s="74" t="s">
        <v>1945</v>
      </c>
      <c r="N321" s="40" t="s">
        <v>1941</v>
      </c>
      <c r="O321" s="13" t="s">
        <v>96</v>
      </c>
      <c r="P321" s="13" t="s">
        <v>76</v>
      </c>
      <c r="Q321" s="93"/>
      <c r="R321" s="13"/>
      <c r="S321" s="13"/>
      <c r="T321" s="13"/>
      <c r="U321" s="23"/>
      <c r="V321" s="11" t="s">
        <v>76</v>
      </c>
      <c r="W321" s="22"/>
      <c r="X321" s="22"/>
      <c r="Y321" s="22"/>
      <c r="Z321" s="22"/>
      <c r="AA321" s="22"/>
    </row>
    <row r="322" spans="1:27" ht="15.75" customHeight="1">
      <c r="A322" s="13" t="s">
        <v>1434</v>
      </c>
      <c r="B322" s="13" t="s">
        <v>104</v>
      </c>
      <c r="C322" s="71" t="s">
        <v>1833</v>
      </c>
      <c r="D322" s="71" t="s">
        <v>1834</v>
      </c>
      <c r="E322" s="11" t="s">
        <v>1946</v>
      </c>
      <c r="F322" s="40" t="s">
        <v>1582</v>
      </c>
      <c r="G322" s="127" t="s">
        <v>1835</v>
      </c>
      <c r="H322" s="40" t="s">
        <v>1340</v>
      </c>
      <c r="I322" s="40" t="s">
        <v>109</v>
      </c>
      <c r="J322" s="40" t="s">
        <v>47</v>
      </c>
      <c r="K322" s="40"/>
      <c r="L322" s="74" t="s">
        <v>1947</v>
      </c>
      <c r="M322" s="74" t="s">
        <v>1948</v>
      </c>
      <c r="N322" s="40" t="s">
        <v>1941</v>
      </c>
      <c r="O322" s="13" t="s">
        <v>96</v>
      </c>
      <c r="P322" s="13" t="s">
        <v>76</v>
      </c>
      <c r="Q322" s="93"/>
      <c r="R322" s="13"/>
      <c r="S322" s="13"/>
      <c r="T322" s="13"/>
      <c r="U322" s="23"/>
      <c r="V322" s="11" t="s">
        <v>76</v>
      </c>
      <c r="W322" s="22"/>
      <c r="X322" s="22"/>
      <c r="Y322" s="22"/>
      <c r="Z322" s="22"/>
      <c r="AA322" s="22"/>
    </row>
    <row r="323" spans="1:27" ht="15.75" customHeight="1">
      <c r="A323" s="13" t="s">
        <v>1434</v>
      </c>
      <c r="B323" s="13" t="s">
        <v>104</v>
      </c>
      <c r="C323" s="71" t="s">
        <v>1833</v>
      </c>
      <c r="D323" s="71" t="s">
        <v>1834</v>
      </c>
      <c r="E323" s="11" t="s">
        <v>1949</v>
      </c>
      <c r="F323" s="40" t="s">
        <v>1582</v>
      </c>
      <c r="G323" s="127" t="s">
        <v>1835</v>
      </c>
      <c r="H323" s="40" t="s">
        <v>1950</v>
      </c>
      <c r="I323" s="40" t="s">
        <v>46</v>
      </c>
      <c r="J323" s="40" t="s">
        <v>47</v>
      </c>
      <c r="K323" s="40"/>
      <c r="L323" s="118" t="s">
        <v>1951</v>
      </c>
      <c r="M323" s="74" t="s">
        <v>1952</v>
      </c>
      <c r="N323" s="40" t="s">
        <v>1941</v>
      </c>
      <c r="O323" s="13" t="s">
        <v>96</v>
      </c>
      <c r="P323" s="13" t="s">
        <v>76</v>
      </c>
      <c r="Q323" s="93"/>
      <c r="R323" s="13"/>
      <c r="S323" s="13"/>
      <c r="T323" s="45"/>
      <c r="U323" s="21"/>
      <c r="V323" s="11" t="s">
        <v>76</v>
      </c>
      <c r="W323" s="22"/>
      <c r="X323" s="22"/>
      <c r="Y323" s="22"/>
      <c r="Z323" s="22"/>
      <c r="AA323" s="22"/>
    </row>
    <row r="324" spans="1:27" ht="15.75" customHeight="1">
      <c r="A324" s="13" t="s">
        <v>1434</v>
      </c>
      <c r="B324" s="13" t="s">
        <v>104</v>
      </c>
      <c r="C324" s="71" t="s">
        <v>1833</v>
      </c>
      <c r="D324" s="71" t="s">
        <v>1834</v>
      </c>
      <c r="E324" s="11" t="s">
        <v>1953</v>
      </c>
      <c r="F324" s="40" t="s">
        <v>1582</v>
      </c>
      <c r="G324" s="127" t="s">
        <v>1835</v>
      </c>
      <c r="H324" s="40" t="s">
        <v>1954</v>
      </c>
      <c r="I324" s="40" t="s">
        <v>46</v>
      </c>
      <c r="J324" s="40" t="s">
        <v>47</v>
      </c>
      <c r="K324" s="40"/>
      <c r="L324" s="118" t="s">
        <v>1955</v>
      </c>
      <c r="M324" s="118" t="s">
        <v>1956</v>
      </c>
      <c r="N324" s="40" t="s">
        <v>1941</v>
      </c>
      <c r="O324" s="13" t="s">
        <v>96</v>
      </c>
      <c r="P324" s="13" t="s">
        <v>96</v>
      </c>
      <c r="Q324" s="93"/>
      <c r="R324" s="13"/>
      <c r="S324" s="13"/>
      <c r="T324" s="45"/>
      <c r="U324" s="21"/>
      <c r="V324" s="11" t="s">
        <v>76</v>
      </c>
      <c r="W324" s="22"/>
      <c r="X324" s="22"/>
      <c r="Y324" s="22"/>
      <c r="Z324" s="22"/>
      <c r="AA324" s="22"/>
    </row>
    <row r="325" spans="1:27" ht="15.75" customHeight="1">
      <c r="A325" s="13" t="s">
        <v>899</v>
      </c>
      <c r="B325" s="13" t="s">
        <v>42</v>
      </c>
      <c r="C325" s="13" t="s">
        <v>1115</v>
      </c>
      <c r="D325" s="13" t="s">
        <v>1143</v>
      </c>
      <c r="E325" s="11" t="s">
        <v>1957</v>
      </c>
      <c r="F325" s="13" t="s">
        <v>1958</v>
      </c>
      <c r="G325" s="13" t="s">
        <v>871</v>
      </c>
      <c r="H325" s="13" t="s">
        <v>1144</v>
      </c>
      <c r="I325" s="13" t="s">
        <v>109</v>
      </c>
      <c r="J325" s="13" t="s">
        <v>906</v>
      </c>
      <c r="K325" s="13"/>
      <c r="L325" s="14" t="s">
        <v>1959</v>
      </c>
      <c r="M325" s="14" t="s">
        <v>1960</v>
      </c>
      <c r="N325" s="13" t="s">
        <v>1147</v>
      </c>
      <c r="O325" s="13" t="s">
        <v>96</v>
      </c>
      <c r="P325" s="13" t="s">
        <v>76</v>
      </c>
      <c r="Q325" s="93"/>
      <c r="R325" s="13"/>
      <c r="S325" s="13"/>
      <c r="T325" s="40" t="s">
        <v>159</v>
      </c>
      <c r="U325" s="23"/>
      <c r="V325" s="11" t="s">
        <v>76</v>
      </c>
      <c r="W325" s="22"/>
      <c r="X325" s="22"/>
      <c r="Y325" s="22"/>
      <c r="Z325" s="22"/>
      <c r="AA325" s="22"/>
    </row>
    <row r="326" spans="1:27" ht="15.75" customHeight="1">
      <c r="A326" s="13" t="s">
        <v>899</v>
      </c>
      <c r="B326" s="13" t="s">
        <v>42</v>
      </c>
      <c r="C326" s="13" t="s">
        <v>1115</v>
      </c>
      <c r="D326" s="13" t="s">
        <v>1961</v>
      </c>
      <c r="E326" s="11" t="s">
        <v>1962</v>
      </c>
      <c r="F326" s="13" t="s">
        <v>1958</v>
      </c>
      <c r="G326" s="13" t="s">
        <v>871</v>
      </c>
      <c r="H326" s="13" t="s">
        <v>1144</v>
      </c>
      <c r="I326" s="13" t="s">
        <v>109</v>
      </c>
      <c r="J326" s="13" t="s">
        <v>921</v>
      </c>
      <c r="K326" s="13"/>
      <c r="L326" s="14" t="s">
        <v>1963</v>
      </c>
      <c r="M326" s="14" t="s">
        <v>1964</v>
      </c>
      <c r="N326" s="13" t="s">
        <v>1147</v>
      </c>
      <c r="O326" s="13" t="s">
        <v>65</v>
      </c>
      <c r="P326" s="13" t="s">
        <v>65</v>
      </c>
      <c r="Q326" s="93"/>
      <c r="R326" s="13"/>
      <c r="S326" s="13"/>
      <c r="T326" s="45"/>
      <c r="U326" s="21" t="s">
        <v>1589</v>
      </c>
      <c r="V326" s="11" t="s">
        <v>76</v>
      </c>
      <c r="W326" s="22"/>
      <c r="X326" s="22"/>
      <c r="Y326" s="22"/>
      <c r="Z326" s="22"/>
      <c r="AA326" s="22"/>
    </row>
    <row r="327" spans="1:27" ht="15.75" customHeight="1">
      <c r="A327" s="13" t="s">
        <v>899</v>
      </c>
      <c r="B327" s="13" t="s">
        <v>188</v>
      </c>
      <c r="C327" s="13" t="s">
        <v>1115</v>
      </c>
      <c r="D327" s="13" t="s">
        <v>1143</v>
      </c>
      <c r="E327" s="11" t="s">
        <v>1965</v>
      </c>
      <c r="F327" s="13" t="s">
        <v>1958</v>
      </c>
      <c r="G327" s="13" t="s">
        <v>871</v>
      </c>
      <c r="H327" s="13" t="s">
        <v>1154</v>
      </c>
      <c r="I327" s="13" t="s">
        <v>46</v>
      </c>
      <c r="J327" s="13" t="s">
        <v>47</v>
      </c>
      <c r="K327" s="13"/>
      <c r="L327" s="14" t="s">
        <v>1966</v>
      </c>
      <c r="M327" s="14" t="s">
        <v>1967</v>
      </c>
      <c r="N327" s="13" t="s">
        <v>1147</v>
      </c>
      <c r="O327" s="13" t="s">
        <v>96</v>
      </c>
      <c r="P327" s="13" t="s">
        <v>76</v>
      </c>
      <c r="Q327" s="93"/>
      <c r="R327" s="13"/>
      <c r="S327" s="13"/>
      <c r="T327" s="40"/>
      <c r="U327" s="23"/>
      <c r="V327" s="13"/>
      <c r="W327" s="22"/>
      <c r="X327" s="22"/>
      <c r="Y327" s="22"/>
      <c r="Z327" s="22"/>
      <c r="AA327" s="22"/>
    </row>
    <row r="328" spans="1:27" ht="15.75" customHeight="1">
      <c r="A328" s="13" t="s">
        <v>899</v>
      </c>
      <c r="B328" s="13" t="s">
        <v>188</v>
      </c>
      <c r="C328" s="13" t="s">
        <v>1115</v>
      </c>
      <c r="D328" s="13" t="s">
        <v>1143</v>
      </c>
      <c r="E328" s="11" t="s">
        <v>1968</v>
      </c>
      <c r="F328" s="13" t="s">
        <v>1958</v>
      </c>
      <c r="G328" s="13" t="s">
        <v>871</v>
      </c>
      <c r="H328" s="13" t="s">
        <v>1154</v>
      </c>
      <c r="I328" s="13" t="s">
        <v>46</v>
      </c>
      <c r="J328" s="13" t="s">
        <v>47</v>
      </c>
      <c r="K328" s="13"/>
      <c r="L328" s="14" t="s">
        <v>1969</v>
      </c>
      <c r="M328" s="14" t="s">
        <v>1970</v>
      </c>
      <c r="N328" s="13" t="s">
        <v>1147</v>
      </c>
      <c r="O328" s="24" t="s">
        <v>403</v>
      </c>
      <c r="P328" s="24" t="s">
        <v>403</v>
      </c>
      <c r="Q328" s="93"/>
      <c r="R328" s="13"/>
      <c r="S328" s="13"/>
      <c r="T328" s="40"/>
      <c r="U328" s="94" t="s">
        <v>1160</v>
      </c>
      <c r="V328" s="13"/>
      <c r="W328" s="22"/>
      <c r="X328" s="22"/>
      <c r="Y328" s="22"/>
      <c r="Z328" s="22"/>
      <c r="AA328" s="22"/>
    </row>
    <row r="329" spans="1:27" ht="15.75" customHeight="1">
      <c r="A329" s="13" t="s">
        <v>899</v>
      </c>
      <c r="B329" s="13" t="s">
        <v>104</v>
      </c>
      <c r="C329" s="13" t="s">
        <v>1115</v>
      </c>
      <c r="D329" s="13" t="s">
        <v>1143</v>
      </c>
      <c r="E329" s="11" t="s">
        <v>1971</v>
      </c>
      <c r="F329" s="13" t="s">
        <v>1958</v>
      </c>
      <c r="G329" s="13" t="s">
        <v>871</v>
      </c>
      <c r="H329" s="13" t="s">
        <v>1972</v>
      </c>
      <c r="I329" s="13" t="s">
        <v>109</v>
      </c>
      <c r="J329" s="13" t="s">
        <v>47</v>
      </c>
      <c r="K329" s="13"/>
      <c r="L329" s="14" t="s">
        <v>1973</v>
      </c>
      <c r="M329" s="14" t="s">
        <v>1974</v>
      </c>
      <c r="N329" s="13" t="s">
        <v>1120</v>
      </c>
      <c r="O329" s="13" t="s">
        <v>96</v>
      </c>
      <c r="P329" s="13" t="s">
        <v>76</v>
      </c>
      <c r="Q329" s="93"/>
      <c r="R329" s="13"/>
      <c r="S329" s="13"/>
      <c r="T329" s="40"/>
      <c r="U329" s="23"/>
      <c r="V329" s="11" t="s">
        <v>76</v>
      </c>
      <c r="W329" s="22"/>
      <c r="X329" s="22"/>
      <c r="Y329" s="22"/>
      <c r="Z329" s="22"/>
      <c r="AA329" s="22"/>
    </row>
    <row r="330" spans="1:27" ht="15.75" customHeight="1">
      <c r="A330" s="13" t="s">
        <v>899</v>
      </c>
      <c r="B330" s="13" t="s">
        <v>104</v>
      </c>
      <c r="C330" s="13" t="s">
        <v>1115</v>
      </c>
      <c r="D330" s="13" t="s">
        <v>1143</v>
      </c>
      <c r="E330" s="11" t="s">
        <v>1975</v>
      </c>
      <c r="F330" s="13" t="s">
        <v>1958</v>
      </c>
      <c r="G330" s="13" t="s">
        <v>871</v>
      </c>
      <c r="H330" s="13" t="s">
        <v>1972</v>
      </c>
      <c r="I330" s="13" t="s">
        <v>109</v>
      </c>
      <c r="J330" s="13" t="s">
        <v>47</v>
      </c>
      <c r="K330" s="13"/>
      <c r="L330" s="14" t="s">
        <v>1976</v>
      </c>
      <c r="M330" s="14" t="s">
        <v>1977</v>
      </c>
      <c r="N330" s="13" t="s">
        <v>1120</v>
      </c>
      <c r="O330" s="13" t="s">
        <v>96</v>
      </c>
      <c r="P330" s="13" t="s">
        <v>76</v>
      </c>
      <c r="Q330" s="93"/>
      <c r="R330" s="13"/>
      <c r="S330" s="13"/>
      <c r="T330" s="40"/>
      <c r="U330" s="23"/>
      <c r="V330" s="11" t="s">
        <v>76</v>
      </c>
      <c r="W330" s="22"/>
      <c r="X330" s="22"/>
      <c r="Y330" s="22"/>
      <c r="Z330" s="22"/>
      <c r="AA330" s="22"/>
    </row>
    <row r="331" spans="1:27" ht="15.75" customHeight="1">
      <c r="A331" s="13" t="s">
        <v>899</v>
      </c>
      <c r="B331" s="13" t="s">
        <v>188</v>
      </c>
      <c r="C331" s="13" t="s">
        <v>1115</v>
      </c>
      <c r="D331" s="13" t="s">
        <v>1143</v>
      </c>
      <c r="E331" s="11" t="s">
        <v>1978</v>
      </c>
      <c r="F331" s="13" t="s">
        <v>1958</v>
      </c>
      <c r="G331" s="13" t="s">
        <v>871</v>
      </c>
      <c r="H331" s="13" t="s">
        <v>871</v>
      </c>
      <c r="I331" s="13" t="s">
        <v>46</v>
      </c>
      <c r="J331" s="13" t="s">
        <v>47</v>
      </c>
      <c r="K331" s="13"/>
      <c r="L331" s="28" t="s">
        <v>1979</v>
      </c>
      <c r="M331" s="14" t="s">
        <v>1980</v>
      </c>
      <c r="N331" s="13" t="s">
        <v>1147</v>
      </c>
      <c r="O331" s="13" t="s">
        <v>96</v>
      </c>
      <c r="P331" s="13" t="s">
        <v>403</v>
      </c>
      <c r="Q331" s="93" t="s">
        <v>1981</v>
      </c>
      <c r="R331" s="13"/>
      <c r="S331" s="13"/>
      <c r="T331" s="40"/>
      <c r="U331" s="23"/>
      <c r="V331" s="13"/>
      <c r="W331" s="22"/>
      <c r="X331" s="22"/>
      <c r="Y331" s="22"/>
      <c r="Z331" s="22"/>
      <c r="AA331" s="22"/>
    </row>
    <row r="332" spans="1:27" ht="15.75" customHeight="1">
      <c r="A332" s="13" t="s">
        <v>899</v>
      </c>
      <c r="B332" s="13" t="s">
        <v>188</v>
      </c>
      <c r="C332" s="13" t="s">
        <v>1115</v>
      </c>
      <c r="D332" s="13" t="s">
        <v>1184</v>
      </c>
      <c r="E332" s="11" t="s">
        <v>1982</v>
      </c>
      <c r="F332" s="13" t="s">
        <v>1958</v>
      </c>
      <c r="G332" s="13" t="s">
        <v>871</v>
      </c>
      <c r="H332" s="13" t="s">
        <v>1186</v>
      </c>
      <c r="I332" s="13" t="s">
        <v>46</v>
      </c>
      <c r="J332" s="13" t="s">
        <v>47</v>
      </c>
      <c r="K332" s="13"/>
      <c r="L332" s="14" t="s">
        <v>1983</v>
      </c>
      <c r="M332" s="14" t="s">
        <v>1984</v>
      </c>
      <c r="N332" s="13" t="s">
        <v>1147</v>
      </c>
      <c r="O332" s="13" t="s">
        <v>96</v>
      </c>
      <c r="P332" s="13" t="s">
        <v>76</v>
      </c>
      <c r="Q332" s="93"/>
      <c r="R332" s="13"/>
      <c r="S332" s="13"/>
      <c r="T332" s="40"/>
      <c r="U332" s="23"/>
      <c r="V332" s="13"/>
      <c r="W332" s="22"/>
      <c r="X332" s="22"/>
      <c r="Y332" s="22"/>
      <c r="Z332" s="22"/>
      <c r="AA332" s="22"/>
    </row>
    <row r="333" spans="1:27" ht="15.75" customHeight="1">
      <c r="A333" s="13" t="s">
        <v>899</v>
      </c>
      <c r="B333" s="13" t="s">
        <v>188</v>
      </c>
      <c r="C333" s="13" t="s">
        <v>1115</v>
      </c>
      <c r="D333" s="13" t="s">
        <v>1184</v>
      </c>
      <c r="E333" s="11" t="s">
        <v>1985</v>
      </c>
      <c r="F333" s="13" t="s">
        <v>1958</v>
      </c>
      <c r="G333" s="13" t="s">
        <v>871</v>
      </c>
      <c r="H333" s="13" t="s">
        <v>1186</v>
      </c>
      <c r="I333" s="13" t="s">
        <v>109</v>
      </c>
      <c r="J333" s="13" t="s">
        <v>47</v>
      </c>
      <c r="K333" s="13"/>
      <c r="L333" s="14" t="s">
        <v>1986</v>
      </c>
      <c r="M333" s="14" t="s">
        <v>1612</v>
      </c>
      <c r="N333" s="13" t="s">
        <v>1147</v>
      </c>
      <c r="O333" s="13" t="s">
        <v>96</v>
      </c>
      <c r="P333" s="13" t="s">
        <v>403</v>
      </c>
      <c r="Q333" s="93" t="s">
        <v>1981</v>
      </c>
      <c r="R333" s="11"/>
      <c r="S333" s="11"/>
      <c r="T333" s="40" t="s">
        <v>159</v>
      </c>
      <c r="U333" s="21" t="s">
        <v>160</v>
      </c>
      <c r="V333" s="13"/>
      <c r="W333" s="22"/>
      <c r="X333" s="22"/>
      <c r="Y333" s="22"/>
      <c r="Z333" s="22"/>
      <c r="AA333" s="22"/>
    </row>
    <row r="334" spans="1:27" ht="15.75" customHeight="1">
      <c r="A334" s="13" t="s">
        <v>899</v>
      </c>
      <c r="B334" s="13" t="s">
        <v>188</v>
      </c>
      <c r="C334" s="13" t="s">
        <v>1115</v>
      </c>
      <c r="D334" s="13" t="s">
        <v>1184</v>
      </c>
      <c r="E334" s="11" t="s">
        <v>1987</v>
      </c>
      <c r="F334" s="13" t="s">
        <v>1958</v>
      </c>
      <c r="G334" s="13" t="s">
        <v>871</v>
      </c>
      <c r="H334" s="13" t="s">
        <v>1186</v>
      </c>
      <c r="I334" s="13" t="s">
        <v>46</v>
      </c>
      <c r="J334" s="13" t="s">
        <v>47</v>
      </c>
      <c r="K334" s="13"/>
      <c r="L334" s="14" t="s">
        <v>1988</v>
      </c>
      <c r="M334" s="14" t="s">
        <v>1615</v>
      </c>
      <c r="N334" s="13" t="s">
        <v>1147</v>
      </c>
      <c r="O334" s="44" t="s">
        <v>403</v>
      </c>
      <c r="P334" s="44" t="s">
        <v>403</v>
      </c>
      <c r="Q334" s="96"/>
      <c r="R334" s="11"/>
      <c r="S334" s="11"/>
      <c r="T334" s="40"/>
      <c r="U334" s="94" t="s">
        <v>36</v>
      </c>
      <c r="V334" s="13"/>
      <c r="W334" s="22"/>
      <c r="X334" s="22"/>
      <c r="Y334" s="22"/>
      <c r="Z334" s="22"/>
      <c r="AA334" s="22"/>
    </row>
    <row r="335" spans="1:27" ht="15.75" customHeight="1">
      <c r="A335" s="11" t="s">
        <v>1199</v>
      </c>
      <c r="B335" s="11" t="s">
        <v>188</v>
      </c>
      <c r="C335" s="11" t="s">
        <v>1207</v>
      </c>
      <c r="D335" s="11" t="s">
        <v>1616</v>
      </c>
      <c r="E335" s="11" t="s">
        <v>1989</v>
      </c>
      <c r="F335" s="13" t="s">
        <v>1958</v>
      </c>
      <c r="G335" s="13" t="s">
        <v>871</v>
      </c>
      <c r="H335" s="13" t="s">
        <v>1203</v>
      </c>
      <c r="I335" s="13" t="s">
        <v>109</v>
      </c>
      <c r="J335" s="13" t="s">
        <v>47</v>
      </c>
      <c r="K335" s="13"/>
      <c r="L335" s="14" t="s">
        <v>1990</v>
      </c>
      <c r="M335" s="14" t="s">
        <v>1991</v>
      </c>
      <c r="N335" s="17" t="s">
        <v>1992</v>
      </c>
      <c r="O335" s="46" t="s">
        <v>65</v>
      </c>
      <c r="P335" s="46" t="s">
        <v>65</v>
      </c>
      <c r="Q335" s="96"/>
      <c r="R335" s="11"/>
      <c r="S335" s="11"/>
      <c r="T335" s="45"/>
      <c r="U335" s="21"/>
      <c r="V335" s="13"/>
      <c r="W335" s="22"/>
      <c r="X335" s="22"/>
      <c r="Y335" s="22"/>
      <c r="Z335" s="22"/>
      <c r="AA335" s="22"/>
    </row>
    <row r="336" spans="1:27" ht="15.75" customHeight="1">
      <c r="A336" s="11" t="s">
        <v>1199</v>
      </c>
      <c r="B336" s="11" t="s">
        <v>42</v>
      </c>
      <c r="C336" s="11" t="s">
        <v>1207</v>
      </c>
      <c r="D336" s="11" t="s">
        <v>1616</v>
      </c>
      <c r="E336" s="11" t="s">
        <v>1993</v>
      </c>
      <c r="F336" s="13" t="s">
        <v>1958</v>
      </c>
      <c r="G336" s="13" t="s">
        <v>1994</v>
      </c>
      <c r="H336" s="13" t="s">
        <v>1995</v>
      </c>
      <c r="I336" s="13" t="s">
        <v>109</v>
      </c>
      <c r="J336" s="13" t="s">
        <v>47</v>
      </c>
      <c r="K336" s="13"/>
      <c r="L336" s="14" t="s">
        <v>1996</v>
      </c>
      <c r="M336" s="14" t="s">
        <v>1997</v>
      </c>
      <c r="N336" s="13" t="s">
        <v>1998</v>
      </c>
      <c r="O336" s="13" t="s">
        <v>96</v>
      </c>
      <c r="P336" s="13" t="s">
        <v>76</v>
      </c>
      <c r="Q336" s="11"/>
      <c r="R336" s="11"/>
      <c r="S336" s="11"/>
      <c r="T336" s="13"/>
      <c r="U336" s="21"/>
      <c r="V336" s="11" t="s">
        <v>76</v>
      </c>
      <c r="W336" s="22"/>
      <c r="X336" s="22"/>
      <c r="Y336" s="22"/>
      <c r="Z336" s="22"/>
      <c r="AA336" s="22"/>
    </row>
    <row r="337" spans="1:27" ht="15.75" customHeight="1">
      <c r="A337" s="11" t="s">
        <v>1199</v>
      </c>
      <c r="B337" s="11" t="s">
        <v>42</v>
      </c>
      <c r="C337" s="11" t="s">
        <v>1207</v>
      </c>
      <c r="D337" s="11" t="s">
        <v>1621</v>
      </c>
      <c r="E337" s="11" t="s">
        <v>1999</v>
      </c>
      <c r="F337" s="13" t="s">
        <v>1958</v>
      </c>
      <c r="G337" s="13" t="s">
        <v>1210</v>
      </c>
      <c r="H337" s="13" t="s">
        <v>1211</v>
      </c>
      <c r="I337" s="13" t="s">
        <v>109</v>
      </c>
      <c r="J337" s="13" t="s">
        <v>47</v>
      </c>
      <c r="K337" s="13"/>
      <c r="L337" s="14" t="s">
        <v>2000</v>
      </c>
      <c r="M337" s="14" t="s">
        <v>2001</v>
      </c>
      <c r="N337" s="17" t="s">
        <v>1992</v>
      </c>
      <c r="O337" s="36" t="s">
        <v>65</v>
      </c>
      <c r="P337" s="36" t="s">
        <v>65</v>
      </c>
      <c r="Q337" s="96"/>
      <c r="R337" s="11"/>
      <c r="S337" s="11"/>
      <c r="T337" s="45"/>
      <c r="U337" s="40" t="s">
        <v>2002</v>
      </c>
      <c r="V337" s="11" t="s">
        <v>76</v>
      </c>
      <c r="W337" s="22"/>
      <c r="X337" s="22"/>
      <c r="Y337" s="22"/>
      <c r="Z337" s="22"/>
      <c r="AA337" s="22"/>
    </row>
    <row r="338" spans="1:27" ht="15.75" customHeight="1">
      <c r="A338" s="11" t="s">
        <v>38</v>
      </c>
      <c r="B338" s="11" t="s">
        <v>42</v>
      </c>
      <c r="C338" s="11" t="s">
        <v>2003</v>
      </c>
      <c r="D338" s="11"/>
      <c r="E338" s="11" t="s">
        <v>2004</v>
      </c>
      <c r="F338" s="13" t="s">
        <v>1958</v>
      </c>
      <c r="G338" s="13" t="s">
        <v>2005</v>
      </c>
      <c r="H338" s="13" t="s">
        <v>1236</v>
      </c>
      <c r="I338" s="13" t="s">
        <v>46</v>
      </c>
      <c r="J338" s="13" t="s">
        <v>47</v>
      </c>
      <c r="K338" s="13"/>
      <c r="L338" s="14" t="s">
        <v>2006</v>
      </c>
      <c r="M338" s="14" t="s">
        <v>2007</v>
      </c>
      <c r="N338" s="17" t="s">
        <v>2008</v>
      </c>
      <c r="O338" s="13" t="s">
        <v>96</v>
      </c>
      <c r="P338" s="13" t="s">
        <v>76</v>
      </c>
      <c r="Q338" s="11"/>
      <c r="R338" s="11"/>
      <c r="S338" s="11"/>
      <c r="T338" s="13"/>
      <c r="U338" s="21"/>
      <c r="V338" s="11" t="s">
        <v>76</v>
      </c>
      <c r="W338" s="22"/>
      <c r="X338" s="22"/>
      <c r="Y338" s="22"/>
      <c r="Z338" s="22"/>
      <c r="AA338" s="22"/>
    </row>
    <row r="339" spans="1:27" ht="15.75" customHeight="1">
      <c r="A339" s="11" t="s">
        <v>38</v>
      </c>
      <c r="B339" s="11" t="s">
        <v>104</v>
      </c>
      <c r="C339" s="11" t="s">
        <v>2003</v>
      </c>
      <c r="D339" s="11"/>
      <c r="E339" s="11" t="s">
        <v>2009</v>
      </c>
      <c r="F339" s="13" t="s">
        <v>1958</v>
      </c>
      <c r="G339" s="13" t="s">
        <v>2005</v>
      </c>
      <c r="H339" s="13" t="s">
        <v>1682</v>
      </c>
      <c r="I339" s="13" t="s">
        <v>46</v>
      </c>
      <c r="J339" s="13" t="s">
        <v>47</v>
      </c>
      <c r="K339" s="13"/>
      <c r="L339" s="14" t="s">
        <v>2010</v>
      </c>
      <c r="M339" s="14" t="s">
        <v>1684</v>
      </c>
      <c r="N339" s="17" t="s">
        <v>2008</v>
      </c>
      <c r="O339" s="13" t="s">
        <v>96</v>
      </c>
      <c r="P339" s="13" t="s">
        <v>76</v>
      </c>
      <c r="Q339" s="11"/>
      <c r="R339" s="11"/>
      <c r="S339" s="11"/>
      <c r="T339" s="13"/>
      <c r="U339" s="21"/>
      <c r="V339" s="11" t="s">
        <v>76</v>
      </c>
      <c r="W339" s="22"/>
      <c r="X339" s="22"/>
      <c r="Y339" s="22"/>
      <c r="Z339" s="22"/>
      <c r="AA339" s="22"/>
    </row>
    <row r="340" spans="1:27" ht="15.75" customHeight="1">
      <c r="A340" s="11" t="s">
        <v>38</v>
      </c>
      <c r="B340" s="11" t="s">
        <v>104</v>
      </c>
      <c r="C340" s="11" t="s">
        <v>2003</v>
      </c>
      <c r="D340" s="11"/>
      <c r="E340" s="11" t="s">
        <v>2011</v>
      </c>
      <c r="F340" s="13" t="s">
        <v>1958</v>
      </c>
      <c r="G340" s="13" t="s">
        <v>2005</v>
      </c>
      <c r="H340" s="13" t="s">
        <v>1688</v>
      </c>
      <c r="I340" s="13" t="s">
        <v>109</v>
      </c>
      <c r="J340" s="13" t="s">
        <v>47</v>
      </c>
      <c r="K340" s="13"/>
      <c r="L340" s="14" t="s">
        <v>2012</v>
      </c>
      <c r="M340" s="14" t="s">
        <v>2013</v>
      </c>
      <c r="N340" s="17" t="s">
        <v>2008</v>
      </c>
      <c r="O340" s="13" t="s">
        <v>96</v>
      </c>
      <c r="P340" s="13" t="s">
        <v>76</v>
      </c>
      <c r="Q340" s="11"/>
      <c r="R340" s="11"/>
      <c r="S340" s="11"/>
      <c r="T340" s="13"/>
      <c r="U340" s="21"/>
      <c r="V340" s="11" t="s">
        <v>76</v>
      </c>
      <c r="W340" s="22"/>
      <c r="X340" s="22"/>
      <c r="Y340" s="22"/>
      <c r="Z340" s="22"/>
      <c r="AA340" s="22"/>
    </row>
    <row r="341" spans="1:27" ht="15.75" customHeight="1">
      <c r="A341" s="11" t="s">
        <v>38</v>
      </c>
      <c r="B341" s="11" t="s">
        <v>188</v>
      </c>
      <c r="C341" s="11" t="s">
        <v>2003</v>
      </c>
      <c r="D341" s="11"/>
      <c r="E341" s="11" t="s">
        <v>2014</v>
      </c>
      <c r="F341" s="13" t="s">
        <v>1958</v>
      </c>
      <c r="G341" s="13" t="s">
        <v>2005</v>
      </c>
      <c r="H341" s="13" t="s">
        <v>1654</v>
      </c>
      <c r="I341" s="13" t="s">
        <v>109</v>
      </c>
      <c r="J341" s="13" t="s">
        <v>47</v>
      </c>
      <c r="K341" s="13"/>
      <c r="L341" s="14" t="s">
        <v>2015</v>
      </c>
      <c r="M341" s="102" t="s">
        <v>2016</v>
      </c>
      <c r="N341" s="17" t="s">
        <v>2017</v>
      </c>
      <c r="O341" s="13" t="s">
        <v>96</v>
      </c>
      <c r="P341" s="13" t="s">
        <v>76</v>
      </c>
      <c r="Q341" s="11"/>
      <c r="R341" s="11"/>
      <c r="S341" s="11"/>
      <c r="T341" s="11"/>
      <c r="U341" s="21"/>
      <c r="V341" s="11" t="s">
        <v>76</v>
      </c>
      <c r="W341" s="22"/>
      <c r="X341" s="22"/>
      <c r="Y341" s="22"/>
      <c r="Z341" s="22"/>
      <c r="AA341" s="22"/>
    </row>
    <row r="342" spans="1:27" ht="15.75" customHeight="1">
      <c r="A342" s="11" t="s">
        <v>38</v>
      </c>
      <c r="B342" s="11" t="s">
        <v>188</v>
      </c>
      <c r="C342" s="11" t="s">
        <v>2003</v>
      </c>
      <c r="D342" s="11"/>
      <c r="E342" s="11" t="s">
        <v>2018</v>
      </c>
      <c r="F342" s="13" t="s">
        <v>1958</v>
      </c>
      <c r="G342" s="13" t="s">
        <v>2005</v>
      </c>
      <c r="H342" s="13" t="s">
        <v>1654</v>
      </c>
      <c r="I342" s="13" t="s">
        <v>109</v>
      </c>
      <c r="J342" s="13" t="s">
        <v>47</v>
      </c>
      <c r="K342" s="13"/>
      <c r="L342" s="14" t="s">
        <v>2019</v>
      </c>
      <c r="M342" s="102" t="s">
        <v>2020</v>
      </c>
      <c r="N342" s="17" t="s">
        <v>2017</v>
      </c>
      <c r="O342" s="13" t="s">
        <v>96</v>
      </c>
      <c r="P342" s="13" t="s">
        <v>76</v>
      </c>
      <c r="Q342" s="11"/>
      <c r="R342" s="11"/>
      <c r="S342" s="11"/>
      <c r="T342" s="11"/>
      <c r="U342" s="21"/>
      <c r="V342" s="11" t="s">
        <v>76</v>
      </c>
      <c r="W342" s="22"/>
      <c r="X342" s="22"/>
      <c r="Y342" s="22"/>
      <c r="Z342" s="22"/>
      <c r="AA342" s="22"/>
    </row>
    <row r="343" spans="1:27" ht="15.75" customHeight="1">
      <c r="A343" s="11" t="s">
        <v>38</v>
      </c>
      <c r="B343" s="11" t="s">
        <v>188</v>
      </c>
      <c r="C343" s="11" t="s">
        <v>2003</v>
      </c>
      <c r="D343" s="11"/>
      <c r="E343" s="11" t="s">
        <v>2021</v>
      </c>
      <c r="F343" s="13" t="s">
        <v>1958</v>
      </c>
      <c r="G343" s="13" t="s">
        <v>2005</v>
      </c>
      <c r="H343" s="13" t="s">
        <v>1654</v>
      </c>
      <c r="I343" s="13" t="s">
        <v>109</v>
      </c>
      <c r="J343" s="13" t="s">
        <v>47</v>
      </c>
      <c r="K343" s="13"/>
      <c r="L343" s="14" t="s">
        <v>2022</v>
      </c>
      <c r="M343" s="102" t="s">
        <v>2023</v>
      </c>
      <c r="N343" s="17" t="s">
        <v>2017</v>
      </c>
      <c r="O343" s="13" t="s">
        <v>96</v>
      </c>
      <c r="P343" s="13" t="s">
        <v>76</v>
      </c>
      <c r="Q343" s="11"/>
      <c r="R343" s="11"/>
      <c r="S343" s="11"/>
      <c r="T343" s="11"/>
      <c r="U343" s="21"/>
      <c r="V343" s="11" t="s">
        <v>76</v>
      </c>
      <c r="W343" s="22"/>
      <c r="X343" s="22"/>
      <c r="Y343" s="22"/>
      <c r="Z343" s="22"/>
      <c r="AA343" s="22"/>
    </row>
    <row r="344" spans="1:27" ht="15.75" customHeight="1">
      <c r="A344" s="11" t="s">
        <v>38</v>
      </c>
      <c r="B344" s="11" t="s">
        <v>42</v>
      </c>
      <c r="C344" s="11" t="s">
        <v>2003</v>
      </c>
      <c r="D344" s="11"/>
      <c r="E344" s="11" t="s">
        <v>2024</v>
      </c>
      <c r="F344" s="13" t="s">
        <v>1958</v>
      </c>
      <c r="G344" s="13" t="s">
        <v>2005</v>
      </c>
      <c r="H344" s="13" t="s">
        <v>1654</v>
      </c>
      <c r="I344" s="13" t="s">
        <v>46</v>
      </c>
      <c r="J344" s="13" t="s">
        <v>47</v>
      </c>
      <c r="K344" s="13"/>
      <c r="L344" s="14" t="s">
        <v>2025</v>
      </c>
      <c r="M344" s="14" t="s">
        <v>1702</v>
      </c>
      <c r="N344" s="17" t="s">
        <v>2008</v>
      </c>
      <c r="O344" s="13" t="s">
        <v>96</v>
      </c>
      <c r="P344" s="13" t="s">
        <v>76</v>
      </c>
      <c r="Q344" s="11"/>
      <c r="R344" s="11"/>
      <c r="S344" s="11"/>
      <c r="T344" s="13"/>
      <c r="U344" s="21"/>
      <c r="V344" s="11" t="s">
        <v>76</v>
      </c>
      <c r="W344" s="22"/>
      <c r="X344" s="22"/>
      <c r="Y344" s="22"/>
      <c r="Z344" s="22"/>
      <c r="AA344" s="22"/>
    </row>
    <row r="345" spans="1:27" ht="15.75" customHeight="1">
      <c r="A345" s="11" t="s">
        <v>38</v>
      </c>
      <c r="B345" s="11" t="s">
        <v>104</v>
      </c>
      <c r="C345" s="11" t="s">
        <v>2003</v>
      </c>
      <c r="D345" s="11"/>
      <c r="E345" s="11" t="s">
        <v>2026</v>
      </c>
      <c r="F345" s="13" t="s">
        <v>1958</v>
      </c>
      <c r="G345" s="13" t="s">
        <v>2005</v>
      </c>
      <c r="H345" s="13" t="s">
        <v>1430</v>
      </c>
      <c r="I345" s="13" t="s">
        <v>406</v>
      </c>
      <c r="J345" s="13" t="s">
        <v>47</v>
      </c>
      <c r="K345" s="13"/>
      <c r="L345" s="14" t="s">
        <v>2027</v>
      </c>
      <c r="M345" s="14" t="s">
        <v>2028</v>
      </c>
      <c r="N345" s="17" t="s">
        <v>2008</v>
      </c>
      <c r="O345" s="13" t="s">
        <v>96</v>
      </c>
      <c r="P345" s="13" t="s">
        <v>76</v>
      </c>
      <c r="Q345" s="11"/>
      <c r="R345" s="11"/>
      <c r="S345" s="11"/>
      <c r="T345" s="13"/>
      <c r="U345" s="21"/>
      <c r="V345" s="11" t="s">
        <v>76</v>
      </c>
      <c r="W345" s="22"/>
      <c r="X345" s="22"/>
      <c r="Y345" s="22"/>
      <c r="Z345" s="22"/>
      <c r="AA345" s="22"/>
    </row>
    <row r="346" spans="1:27" ht="15.75" customHeight="1">
      <c r="A346" s="11" t="s">
        <v>38</v>
      </c>
      <c r="B346" s="11" t="s">
        <v>188</v>
      </c>
      <c r="C346" s="11" t="s">
        <v>2003</v>
      </c>
      <c r="D346" s="11"/>
      <c r="E346" s="11" t="s">
        <v>2029</v>
      </c>
      <c r="F346" s="13" t="s">
        <v>1958</v>
      </c>
      <c r="G346" s="13" t="s">
        <v>2030</v>
      </c>
      <c r="H346" s="13" t="s">
        <v>1340</v>
      </c>
      <c r="I346" s="13" t="s">
        <v>109</v>
      </c>
      <c r="J346" s="13" t="s">
        <v>47</v>
      </c>
      <c r="K346" s="13"/>
      <c r="L346" s="14" t="s">
        <v>2031</v>
      </c>
      <c r="M346" s="14" t="s">
        <v>1710</v>
      </c>
      <c r="N346" s="17" t="s">
        <v>2008</v>
      </c>
      <c r="O346" s="13" t="s">
        <v>96</v>
      </c>
      <c r="P346" s="13" t="s">
        <v>76</v>
      </c>
      <c r="Q346" s="11"/>
      <c r="R346" s="11"/>
      <c r="S346" s="11"/>
      <c r="T346" s="11"/>
      <c r="U346" s="21"/>
      <c r="V346" s="11"/>
      <c r="W346" s="22"/>
      <c r="X346" s="22"/>
      <c r="Y346" s="22"/>
      <c r="Z346" s="22"/>
      <c r="AA346" s="22"/>
    </row>
    <row r="347" spans="1:27" ht="15.75" customHeight="1">
      <c r="A347" s="11" t="s">
        <v>38</v>
      </c>
      <c r="B347" s="11" t="s">
        <v>188</v>
      </c>
      <c r="C347" s="11" t="s">
        <v>2003</v>
      </c>
      <c r="D347" s="11"/>
      <c r="E347" s="11" t="s">
        <v>2032</v>
      </c>
      <c r="F347" s="13" t="s">
        <v>1958</v>
      </c>
      <c r="G347" s="13" t="s">
        <v>2030</v>
      </c>
      <c r="H347" s="13" t="s">
        <v>1673</v>
      </c>
      <c r="I347" s="13" t="s">
        <v>46</v>
      </c>
      <c r="J347" s="13" t="s">
        <v>47</v>
      </c>
      <c r="K347" s="13"/>
      <c r="L347" s="14" t="s">
        <v>2033</v>
      </c>
      <c r="M347" s="14" t="s">
        <v>1675</v>
      </c>
      <c r="N347" s="17" t="s">
        <v>2008</v>
      </c>
      <c r="O347" s="13" t="s">
        <v>96</v>
      </c>
      <c r="P347" s="13" t="s">
        <v>76</v>
      </c>
      <c r="Q347" s="11"/>
      <c r="R347" s="11"/>
      <c r="S347" s="11"/>
      <c r="T347" s="11"/>
      <c r="U347" s="21"/>
      <c r="V347" s="11"/>
      <c r="W347" s="22"/>
      <c r="X347" s="22"/>
      <c r="Y347" s="22"/>
      <c r="Z347" s="22"/>
      <c r="AA347" s="22"/>
    </row>
    <row r="348" spans="1:27" ht="15.75" customHeight="1">
      <c r="A348" s="13" t="s">
        <v>899</v>
      </c>
      <c r="B348" s="13" t="s">
        <v>42</v>
      </c>
      <c r="C348" s="13" t="s">
        <v>1115</v>
      </c>
      <c r="D348" s="13" t="s">
        <v>1143</v>
      </c>
      <c r="E348" s="11" t="s">
        <v>2034</v>
      </c>
      <c r="F348" s="13" t="s">
        <v>2035</v>
      </c>
      <c r="G348" s="13" t="s">
        <v>871</v>
      </c>
      <c r="H348" s="13" t="s">
        <v>1144</v>
      </c>
      <c r="I348" s="13" t="s">
        <v>109</v>
      </c>
      <c r="J348" s="13" t="s">
        <v>906</v>
      </c>
      <c r="K348" s="13"/>
      <c r="L348" s="14" t="s">
        <v>2036</v>
      </c>
      <c r="M348" s="14" t="s">
        <v>2037</v>
      </c>
      <c r="N348" s="13" t="s">
        <v>1147</v>
      </c>
      <c r="O348" s="36" t="s">
        <v>96</v>
      </c>
      <c r="P348" s="36" t="s">
        <v>76</v>
      </c>
      <c r="Q348" s="96"/>
      <c r="R348" s="13"/>
      <c r="S348" s="13"/>
      <c r="T348" s="45"/>
      <c r="U348" s="21"/>
      <c r="V348" s="11" t="s">
        <v>76</v>
      </c>
      <c r="W348" s="22"/>
      <c r="X348" s="22"/>
      <c r="Y348" s="22"/>
      <c r="Z348" s="22"/>
      <c r="AA348" s="22"/>
    </row>
    <row r="349" spans="1:27" ht="15.75" customHeight="1">
      <c r="A349" s="13" t="s">
        <v>899</v>
      </c>
      <c r="B349" s="13" t="s">
        <v>42</v>
      </c>
      <c r="C349" s="13" t="s">
        <v>1115</v>
      </c>
      <c r="D349" s="13" t="s">
        <v>1961</v>
      </c>
      <c r="E349" s="11" t="s">
        <v>2038</v>
      </c>
      <c r="F349" s="13" t="s">
        <v>2035</v>
      </c>
      <c r="G349" s="13" t="s">
        <v>871</v>
      </c>
      <c r="H349" s="13" t="s">
        <v>1144</v>
      </c>
      <c r="I349" s="13" t="s">
        <v>109</v>
      </c>
      <c r="J349" s="13" t="s">
        <v>921</v>
      </c>
      <c r="K349" s="13"/>
      <c r="L349" s="14" t="s">
        <v>2039</v>
      </c>
      <c r="M349" s="14" t="s">
        <v>2040</v>
      </c>
      <c r="N349" s="13" t="s">
        <v>1147</v>
      </c>
      <c r="O349" s="13" t="s">
        <v>65</v>
      </c>
      <c r="P349" s="13" t="s">
        <v>65</v>
      </c>
      <c r="Q349" s="13"/>
      <c r="R349" s="40"/>
      <c r="S349" s="40"/>
      <c r="T349" s="23" t="s">
        <v>159</v>
      </c>
      <c r="U349" s="23" t="s">
        <v>32</v>
      </c>
      <c r="V349" s="11" t="s">
        <v>76</v>
      </c>
      <c r="W349" s="22"/>
      <c r="X349" s="22"/>
      <c r="Y349" s="22"/>
      <c r="Z349" s="22"/>
      <c r="AA349" s="22"/>
    </row>
    <row r="350" spans="1:27" ht="15.75" customHeight="1">
      <c r="A350" s="13" t="s">
        <v>899</v>
      </c>
      <c r="B350" s="13" t="s">
        <v>188</v>
      </c>
      <c r="C350" s="13" t="s">
        <v>1115</v>
      </c>
      <c r="D350" s="13" t="s">
        <v>1143</v>
      </c>
      <c r="E350" s="11" t="s">
        <v>2041</v>
      </c>
      <c r="F350" s="13" t="s">
        <v>2035</v>
      </c>
      <c r="G350" s="13" t="s">
        <v>871</v>
      </c>
      <c r="H350" s="13" t="s">
        <v>1154</v>
      </c>
      <c r="I350" s="13" t="s">
        <v>46</v>
      </c>
      <c r="J350" s="13" t="s">
        <v>47</v>
      </c>
      <c r="K350" s="13"/>
      <c r="L350" s="14" t="s">
        <v>2042</v>
      </c>
      <c r="M350" s="14" t="s">
        <v>2043</v>
      </c>
      <c r="N350" s="13" t="s">
        <v>1147</v>
      </c>
      <c r="O350" s="13" t="s">
        <v>96</v>
      </c>
      <c r="P350" s="13" t="s">
        <v>76</v>
      </c>
      <c r="Q350" s="13"/>
      <c r="R350" s="40"/>
      <c r="S350" s="40"/>
      <c r="T350" s="23" t="s">
        <v>159</v>
      </c>
      <c r="U350" s="21"/>
      <c r="V350" s="13"/>
      <c r="W350" s="22"/>
      <c r="X350" s="22"/>
      <c r="Y350" s="22"/>
      <c r="Z350" s="22"/>
      <c r="AA350" s="22"/>
    </row>
    <row r="351" spans="1:27" ht="15.75" customHeight="1">
      <c r="A351" s="13" t="s">
        <v>899</v>
      </c>
      <c r="B351" s="13" t="s">
        <v>188</v>
      </c>
      <c r="C351" s="13" t="s">
        <v>1115</v>
      </c>
      <c r="D351" s="13" t="s">
        <v>1143</v>
      </c>
      <c r="E351" s="11" t="s">
        <v>2044</v>
      </c>
      <c r="F351" s="13" t="s">
        <v>2035</v>
      </c>
      <c r="G351" s="13" t="s">
        <v>871</v>
      </c>
      <c r="H351" s="13" t="s">
        <v>1154</v>
      </c>
      <c r="I351" s="13" t="s">
        <v>46</v>
      </c>
      <c r="J351" s="13" t="s">
        <v>47</v>
      </c>
      <c r="K351" s="13"/>
      <c r="L351" s="14" t="s">
        <v>2045</v>
      </c>
      <c r="M351" s="14" t="s">
        <v>2046</v>
      </c>
      <c r="N351" s="13" t="s">
        <v>1147</v>
      </c>
      <c r="O351" s="24" t="s">
        <v>403</v>
      </c>
      <c r="P351" s="24" t="s">
        <v>403</v>
      </c>
      <c r="Q351" s="13"/>
      <c r="R351" s="40"/>
      <c r="S351" s="40"/>
      <c r="T351" s="23"/>
      <c r="U351" s="114" t="s">
        <v>1160</v>
      </c>
      <c r="V351" s="13"/>
      <c r="W351" s="22"/>
      <c r="X351" s="22"/>
      <c r="Y351" s="22"/>
      <c r="Z351" s="22"/>
      <c r="AA351" s="22"/>
    </row>
    <row r="352" spans="1:27" ht="15.75" customHeight="1">
      <c r="A352" s="13" t="s">
        <v>899</v>
      </c>
      <c r="B352" s="13" t="s">
        <v>42</v>
      </c>
      <c r="C352" s="13" t="s">
        <v>1115</v>
      </c>
      <c r="D352" s="13" t="s">
        <v>1143</v>
      </c>
      <c r="E352" s="11" t="s">
        <v>2047</v>
      </c>
      <c r="F352" s="13" t="s">
        <v>2035</v>
      </c>
      <c r="G352" s="13" t="s">
        <v>871</v>
      </c>
      <c r="H352" s="13" t="s">
        <v>2048</v>
      </c>
      <c r="I352" s="13" t="s">
        <v>109</v>
      </c>
      <c r="J352" s="13" t="s">
        <v>47</v>
      </c>
      <c r="K352" s="13"/>
      <c r="L352" s="14" t="s">
        <v>2049</v>
      </c>
      <c r="M352" s="14" t="s">
        <v>2050</v>
      </c>
      <c r="N352" s="13" t="s">
        <v>1998</v>
      </c>
      <c r="O352" s="13" t="s">
        <v>96</v>
      </c>
      <c r="P352" s="13" t="s">
        <v>76</v>
      </c>
      <c r="Q352" s="13"/>
      <c r="R352" s="40"/>
      <c r="S352" s="40"/>
      <c r="T352" s="23" t="s">
        <v>159</v>
      </c>
      <c r="U352" s="21"/>
      <c r="V352" s="11" t="s">
        <v>76</v>
      </c>
      <c r="W352" s="22"/>
      <c r="X352" s="22"/>
      <c r="Y352" s="22"/>
      <c r="Z352" s="22"/>
      <c r="AA352" s="22"/>
    </row>
    <row r="353" spans="1:27" ht="15.75" customHeight="1">
      <c r="A353" s="13" t="s">
        <v>899</v>
      </c>
      <c r="B353" s="13" t="s">
        <v>188</v>
      </c>
      <c r="C353" s="13" t="s">
        <v>1115</v>
      </c>
      <c r="D353" s="13" t="s">
        <v>1143</v>
      </c>
      <c r="E353" s="11" t="s">
        <v>2051</v>
      </c>
      <c r="F353" s="13" t="s">
        <v>2035</v>
      </c>
      <c r="G353" s="13" t="s">
        <v>871</v>
      </c>
      <c r="H353" s="13" t="s">
        <v>2048</v>
      </c>
      <c r="I353" s="13" t="s">
        <v>109</v>
      </c>
      <c r="J353" s="13" t="s">
        <v>47</v>
      </c>
      <c r="K353" s="13"/>
      <c r="L353" s="14" t="s">
        <v>1177</v>
      </c>
      <c r="M353" s="14" t="s">
        <v>2052</v>
      </c>
      <c r="N353" s="13" t="s">
        <v>1998</v>
      </c>
      <c r="O353" s="13" t="s">
        <v>96</v>
      </c>
      <c r="P353" s="13" t="s">
        <v>76</v>
      </c>
      <c r="Q353" s="13"/>
      <c r="R353" s="40"/>
      <c r="S353" s="40"/>
      <c r="T353" s="23"/>
      <c r="U353" s="21"/>
      <c r="V353" s="13" t="s">
        <v>76</v>
      </c>
      <c r="W353" s="22"/>
      <c r="X353" s="22"/>
      <c r="Y353" s="22"/>
      <c r="Z353" s="22"/>
      <c r="AA353" s="22"/>
    </row>
    <row r="354" spans="1:27" ht="15.75" customHeight="1">
      <c r="A354" s="13" t="s">
        <v>899</v>
      </c>
      <c r="B354" s="13" t="s">
        <v>42</v>
      </c>
      <c r="C354" s="13" t="s">
        <v>1115</v>
      </c>
      <c r="D354" s="13" t="s">
        <v>1143</v>
      </c>
      <c r="E354" s="11" t="s">
        <v>2053</v>
      </c>
      <c r="F354" s="13" t="s">
        <v>2035</v>
      </c>
      <c r="G354" s="13" t="s">
        <v>871</v>
      </c>
      <c r="H354" s="13" t="s">
        <v>2054</v>
      </c>
      <c r="I354" s="13" t="s">
        <v>46</v>
      </c>
      <c r="J354" s="13" t="s">
        <v>47</v>
      </c>
      <c r="K354" s="13"/>
      <c r="L354" s="14" t="s">
        <v>2055</v>
      </c>
      <c r="M354" s="14" t="s">
        <v>1997</v>
      </c>
      <c r="N354" s="13" t="s">
        <v>1998</v>
      </c>
      <c r="O354" s="13" t="s">
        <v>96</v>
      </c>
      <c r="P354" s="13" t="s">
        <v>96</v>
      </c>
      <c r="Q354" s="96"/>
      <c r="R354" s="11"/>
      <c r="S354" s="11"/>
      <c r="T354" s="45"/>
      <c r="U354" s="21"/>
      <c r="V354" s="11" t="s">
        <v>76</v>
      </c>
      <c r="W354" s="22"/>
      <c r="X354" s="22"/>
      <c r="Y354" s="22"/>
      <c r="Z354" s="22"/>
      <c r="AA354" s="22"/>
    </row>
    <row r="355" spans="1:27" ht="15.75" customHeight="1">
      <c r="A355" s="13" t="s">
        <v>899</v>
      </c>
      <c r="B355" s="13" t="s">
        <v>188</v>
      </c>
      <c r="C355" s="13" t="s">
        <v>1115</v>
      </c>
      <c r="D355" s="13" t="s">
        <v>1143</v>
      </c>
      <c r="E355" s="11" t="s">
        <v>2056</v>
      </c>
      <c r="F355" s="13" t="s">
        <v>2035</v>
      </c>
      <c r="G355" s="13" t="s">
        <v>871</v>
      </c>
      <c r="H355" s="13" t="s">
        <v>871</v>
      </c>
      <c r="I355" s="13" t="s">
        <v>46</v>
      </c>
      <c r="J355" s="13" t="s">
        <v>47</v>
      </c>
      <c r="K355" s="13"/>
      <c r="L355" s="28" t="s">
        <v>2057</v>
      </c>
      <c r="M355" s="14" t="s">
        <v>2058</v>
      </c>
      <c r="N355" s="13" t="s">
        <v>1147</v>
      </c>
      <c r="O355" s="13" t="s">
        <v>96</v>
      </c>
      <c r="P355" s="93" t="s">
        <v>76</v>
      </c>
      <c r="Q355" s="93"/>
      <c r="R355" s="13"/>
      <c r="S355" s="13"/>
      <c r="T355" s="40"/>
      <c r="U355" s="23"/>
      <c r="V355" s="13"/>
      <c r="W355" s="22"/>
      <c r="X355" s="22"/>
      <c r="Y355" s="22"/>
      <c r="Z355" s="22"/>
      <c r="AA355" s="22"/>
    </row>
    <row r="356" spans="1:27" ht="15.75" customHeight="1">
      <c r="A356" s="13" t="s">
        <v>899</v>
      </c>
      <c r="B356" s="13" t="s">
        <v>188</v>
      </c>
      <c r="C356" s="13" t="s">
        <v>1115</v>
      </c>
      <c r="D356" s="13" t="s">
        <v>1143</v>
      </c>
      <c r="E356" s="11" t="s">
        <v>2059</v>
      </c>
      <c r="F356" s="13" t="s">
        <v>2035</v>
      </c>
      <c r="G356" s="13" t="s">
        <v>871</v>
      </c>
      <c r="H356" s="13" t="s">
        <v>871</v>
      </c>
      <c r="I356" s="13" t="s">
        <v>46</v>
      </c>
      <c r="J356" s="13" t="s">
        <v>47</v>
      </c>
      <c r="K356" s="13"/>
      <c r="L356" s="14" t="s">
        <v>2060</v>
      </c>
      <c r="M356" s="14" t="s">
        <v>1183</v>
      </c>
      <c r="N356" s="13" t="s">
        <v>1147</v>
      </c>
      <c r="O356" s="13" t="s">
        <v>96</v>
      </c>
      <c r="P356" s="93" t="s">
        <v>76</v>
      </c>
      <c r="Q356" s="93"/>
      <c r="R356" s="13"/>
      <c r="S356" s="13"/>
      <c r="T356" s="40"/>
      <c r="U356" s="23"/>
      <c r="V356" s="13"/>
      <c r="W356" s="22"/>
      <c r="X356" s="22"/>
      <c r="Y356" s="22"/>
      <c r="Z356" s="22"/>
      <c r="AA356" s="22"/>
    </row>
    <row r="357" spans="1:27" ht="15.75" customHeight="1">
      <c r="A357" s="13" t="s">
        <v>899</v>
      </c>
      <c r="B357" s="13" t="s">
        <v>188</v>
      </c>
      <c r="C357" s="13" t="s">
        <v>1115</v>
      </c>
      <c r="D357" s="13" t="s">
        <v>1184</v>
      </c>
      <c r="E357" s="11" t="s">
        <v>2061</v>
      </c>
      <c r="F357" s="13" t="s">
        <v>2035</v>
      </c>
      <c r="G357" s="13" t="s">
        <v>871</v>
      </c>
      <c r="H357" s="13" t="s">
        <v>1186</v>
      </c>
      <c r="I357" s="13" t="s">
        <v>46</v>
      </c>
      <c r="J357" s="13" t="s">
        <v>47</v>
      </c>
      <c r="K357" s="13"/>
      <c r="L357" s="14" t="s">
        <v>2062</v>
      </c>
      <c r="M357" s="14" t="s">
        <v>2063</v>
      </c>
      <c r="N357" s="13" t="s">
        <v>1147</v>
      </c>
      <c r="O357" s="13" t="s">
        <v>96</v>
      </c>
      <c r="P357" s="93" t="s">
        <v>76</v>
      </c>
      <c r="Q357" s="93"/>
      <c r="R357" s="13"/>
      <c r="S357" s="13"/>
      <c r="T357" s="40"/>
      <c r="U357" s="23"/>
      <c r="V357" s="13"/>
      <c r="W357" s="22"/>
      <c r="X357" s="22"/>
      <c r="Y357" s="22"/>
      <c r="Z357" s="22"/>
      <c r="AA357" s="22"/>
    </row>
    <row r="358" spans="1:27" ht="15.75" customHeight="1">
      <c r="A358" s="13" t="s">
        <v>899</v>
      </c>
      <c r="B358" s="13" t="s">
        <v>188</v>
      </c>
      <c r="C358" s="13" t="s">
        <v>1115</v>
      </c>
      <c r="D358" s="13" t="s">
        <v>1184</v>
      </c>
      <c r="E358" s="11" t="s">
        <v>2064</v>
      </c>
      <c r="F358" s="13" t="s">
        <v>2035</v>
      </c>
      <c r="G358" s="13" t="s">
        <v>871</v>
      </c>
      <c r="H358" s="13" t="s">
        <v>1186</v>
      </c>
      <c r="I358" s="13" t="s">
        <v>46</v>
      </c>
      <c r="J358" s="13" t="s">
        <v>47</v>
      </c>
      <c r="K358" s="13"/>
      <c r="L358" s="14" t="s">
        <v>2065</v>
      </c>
      <c r="M358" s="14" t="s">
        <v>1612</v>
      </c>
      <c r="N358" s="13" t="s">
        <v>1147</v>
      </c>
      <c r="O358" s="13" t="s">
        <v>96</v>
      </c>
      <c r="P358" s="93" t="s">
        <v>76</v>
      </c>
      <c r="Q358" s="93"/>
      <c r="R358" s="13"/>
      <c r="S358" s="13"/>
      <c r="T358" s="40"/>
      <c r="U358" s="23"/>
      <c r="V358" s="13"/>
      <c r="W358" s="22"/>
      <c r="X358" s="22"/>
      <c r="Y358" s="22"/>
      <c r="Z358" s="22"/>
      <c r="AA358" s="22"/>
    </row>
    <row r="359" spans="1:27" ht="15.75" customHeight="1">
      <c r="A359" s="13" t="s">
        <v>899</v>
      </c>
      <c r="B359" s="13" t="s">
        <v>188</v>
      </c>
      <c r="C359" s="13" t="s">
        <v>1115</v>
      </c>
      <c r="D359" s="13" t="s">
        <v>1184</v>
      </c>
      <c r="E359" s="11" t="s">
        <v>2066</v>
      </c>
      <c r="F359" s="13" t="s">
        <v>2035</v>
      </c>
      <c r="G359" s="13" t="s">
        <v>871</v>
      </c>
      <c r="H359" s="13" t="s">
        <v>1186</v>
      </c>
      <c r="I359" s="13" t="s">
        <v>46</v>
      </c>
      <c r="J359" s="13" t="s">
        <v>47</v>
      </c>
      <c r="K359" s="13"/>
      <c r="L359" s="14" t="s">
        <v>2067</v>
      </c>
      <c r="M359" s="14" t="s">
        <v>1615</v>
      </c>
      <c r="N359" s="13" t="s">
        <v>1147</v>
      </c>
      <c r="O359" s="46" t="s">
        <v>320</v>
      </c>
      <c r="P359" s="46" t="s">
        <v>320</v>
      </c>
      <c r="Q359" s="96"/>
      <c r="R359" s="11"/>
      <c r="S359" s="11"/>
      <c r="T359" s="45"/>
      <c r="U359" s="115"/>
      <c r="V359" s="13"/>
      <c r="W359" s="22"/>
      <c r="X359" s="22"/>
      <c r="Y359" s="22"/>
      <c r="Z359" s="22"/>
      <c r="AA359" s="22"/>
    </row>
    <row r="360" spans="1:27" ht="15.75" customHeight="1">
      <c r="A360" s="11" t="s">
        <v>1199</v>
      </c>
      <c r="B360" s="11" t="s">
        <v>188</v>
      </c>
      <c r="C360" s="11" t="s">
        <v>1207</v>
      </c>
      <c r="D360" s="11" t="s">
        <v>1616</v>
      </c>
      <c r="E360" s="11" t="s">
        <v>2068</v>
      </c>
      <c r="F360" s="13" t="s">
        <v>2035</v>
      </c>
      <c r="G360" s="13" t="s">
        <v>871</v>
      </c>
      <c r="H360" s="13" t="s">
        <v>1203</v>
      </c>
      <c r="I360" s="13" t="s">
        <v>109</v>
      </c>
      <c r="J360" s="13" t="s">
        <v>47</v>
      </c>
      <c r="K360" s="13"/>
      <c r="L360" s="14" t="s">
        <v>2069</v>
      </c>
      <c r="M360" s="14" t="s">
        <v>2070</v>
      </c>
      <c r="N360" s="17" t="s">
        <v>2071</v>
      </c>
      <c r="O360" s="46" t="s">
        <v>65</v>
      </c>
      <c r="P360" s="46" t="s">
        <v>65</v>
      </c>
      <c r="Q360" s="96"/>
      <c r="R360" s="11"/>
      <c r="S360" s="11"/>
      <c r="T360" s="45"/>
      <c r="U360" s="21"/>
      <c r="V360" s="13"/>
      <c r="W360" s="22"/>
      <c r="X360" s="22"/>
      <c r="Y360" s="22"/>
      <c r="Z360" s="22"/>
      <c r="AA360" s="22"/>
    </row>
    <row r="361" spans="1:27" ht="15.75" customHeight="1">
      <c r="A361" s="11" t="s">
        <v>1199</v>
      </c>
      <c r="B361" s="11" t="s">
        <v>188</v>
      </c>
      <c r="C361" s="11" t="s">
        <v>1207</v>
      </c>
      <c r="D361" s="11" t="s">
        <v>1621</v>
      </c>
      <c r="E361" s="11" t="s">
        <v>2072</v>
      </c>
      <c r="F361" s="13" t="s">
        <v>2035</v>
      </c>
      <c r="G361" s="13" t="s">
        <v>1210</v>
      </c>
      <c r="H361" s="13" t="s">
        <v>1211</v>
      </c>
      <c r="I361" s="13" t="s">
        <v>109</v>
      </c>
      <c r="J361" s="13" t="s">
        <v>47</v>
      </c>
      <c r="K361" s="13"/>
      <c r="L361" s="14" t="s">
        <v>2073</v>
      </c>
      <c r="M361" s="14" t="s">
        <v>2074</v>
      </c>
      <c r="N361" s="17" t="s">
        <v>2071</v>
      </c>
      <c r="O361" s="46" t="s">
        <v>65</v>
      </c>
      <c r="P361" s="46" t="s">
        <v>65</v>
      </c>
      <c r="Q361" s="96"/>
      <c r="R361" s="11"/>
      <c r="S361" s="11"/>
      <c r="T361" s="45"/>
      <c r="U361" s="21"/>
      <c r="V361" s="13"/>
      <c r="W361" s="22"/>
      <c r="X361" s="22"/>
      <c r="Y361" s="22"/>
      <c r="Z361" s="22"/>
      <c r="AA361" s="22"/>
    </row>
    <row r="362" spans="1:27" ht="15.75" customHeight="1">
      <c r="A362" s="11" t="s">
        <v>38</v>
      </c>
      <c r="B362" s="11" t="s">
        <v>42</v>
      </c>
      <c r="C362" s="11" t="s">
        <v>2075</v>
      </c>
      <c r="D362" s="11"/>
      <c r="E362" s="11" t="s">
        <v>2076</v>
      </c>
      <c r="F362" s="13" t="s">
        <v>2035</v>
      </c>
      <c r="G362" s="13" t="s">
        <v>2077</v>
      </c>
      <c r="H362" s="13" t="s">
        <v>1236</v>
      </c>
      <c r="I362" s="13" t="s">
        <v>46</v>
      </c>
      <c r="J362" s="13" t="s">
        <v>47</v>
      </c>
      <c r="K362" s="13"/>
      <c r="L362" s="14" t="s">
        <v>2078</v>
      </c>
      <c r="M362" s="14" t="s">
        <v>2079</v>
      </c>
      <c r="N362" s="13" t="s">
        <v>2080</v>
      </c>
      <c r="O362" s="13" t="s">
        <v>96</v>
      </c>
      <c r="P362" s="13" t="s">
        <v>76</v>
      </c>
      <c r="Q362" s="11"/>
      <c r="R362" s="11"/>
      <c r="S362" s="11"/>
      <c r="T362" s="13"/>
      <c r="U362" s="21"/>
      <c r="V362" s="11" t="s">
        <v>76</v>
      </c>
      <c r="W362" s="22"/>
      <c r="X362" s="22"/>
      <c r="Y362" s="22"/>
      <c r="Z362" s="22"/>
      <c r="AA362" s="22"/>
    </row>
    <row r="363" spans="1:27" ht="15.75" customHeight="1">
      <c r="A363" s="11" t="s">
        <v>38</v>
      </c>
      <c r="B363" s="11" t="s">
        <v>104</v>
      </c>
      <c r="C363" s="11" t="s">
        <v>2075</v>
      </c>
      <c r="D363" s="11"/>
      <c r="E363" s="11" t="s">
        <v>2081</v>
      </c>
      <c r="F363" s="13" t="s">
        <v>2035</v>
      </c>
      <c r="G363" s="13" t="s">
        <v>2077</v>
      </c>
      <c r="H363" s="13" t="s">
        <v>1682</v>
      </c>
      <c r="I363" s="13" t="s">
        <v>46</v>
      </c>
      <c r="J363" s="13" t="s">
        <v>47</v>
      </c>
      <c r="K363" s="13"/>
      <c r="L363" s="14" t="s">
        <v>2082</v>
      </c>
      <c r="M363" s="14" t="s">
        <v>1684</v>
      </c>
      <c r="N363" s="13" t="s">
        <v>2080</v>
      </c>
      <c r="O363" s="13" t="s">
        <v>96</v>
      </c>
      <c r="P363" s="13" t="s">
        <v>76</v>
      </c>
      <c r="Q363" s="11"/>
      <c r="R363" s="11"/>
      <c r="S363" s="11"/>
      <c r="T363" s="13"/>
      <c r="U363" s="21"/>
      <c r="V363" s="11" t="s">
        <v>76</v>
      </c>
      <c r="W363" s="22"/>
      <c r="X363" s="22"/>
      <c r="Y363" s="22"/>
      <c r="Z363" s="22"/>
      <c r="AA363" s="22"/>
    </row>
    <row r="364" spans="1:27" ht="15.75" customHeight="1">
      <c r="A364" s="11" t="s">
        <v>38</v>
      </c>
      <c r="B364" s="11" t="s">
        <v>104</v>
      </c>
      <c r="C364" s="11" t="s">
        <v>2075</v>
      </c>
      <c r="D364" s="11"/>
      <c r="E364" s="11" t="s">
        <v>2083</v>
      </c>
      <c r="F364" s="13" t="s">
        <v>2035</v>
      </c>
      <c r="G364" s="13" t="s">
        <v>2077</v>
      </c>
      <c r="H364" s="13" t="s">
        <v>1688</v>
      </c>
      <c r="I364" s="13" t="s">
        <v>109</v>
      </c>
      <c r="J364" s="13" t="s">
        <v>47</v>
      </c>
      <c r="K364" s="13"/>
      <c r="L364" s="14" t="s">
        <v>2084</v>
      </c>
      <c r="M364" s="14" t="s">
        <v>2085</v>
      </c>
      <c r="N364" s="13" t="s">
        <v>2080</v>
      </c>
      <c r="O364" s="13" t="s">
        <v>96</v>
      </c>
      <c r="P364" s="13" t="s">
        <v>76</v>
      </c>
      <c r="Q364" s="11"/>
      <c r="R364" s="11"/>
      <c r="S364" s="11"/>
      <c r="T364" s="13"/>
      <c r="U364" s="21"/>
      <c r="V364" s="11" t="s">
        <v>76</v>
      </c>
      <c r="W364" s="22"/>
      <c r="X364" s="22"/>
      <c r="Y364" s="22"/>
      <c r="Z364" s="22"/>
      <c r="AA364" s="22"/>
    </row>
    <row r="365" spans="1:27" ht="15.75" customHeight="1">
      <c r="A365" s="11" t="s">
        <v>38</v>
      </c>
      <c r="B365" s="11" t="s">
        <v>188</v>
      </c>
      <c r="C365" s="11" t="s">
        <v>2075</v>
      </c>
      <c r="D365" s="11"/>
      <c r="E365" s="11" t="s">
        <v>2086</v>
      </c>
      <c r="F365" s="13" t="s">
        <v>2035</v>
      </c>
      <c r="G365" s="13" t="s">
        <v>2077</v>
      </c>
      <c r="H365" s="13" t="s">
        <v>1654</v>
      </c>
      <c r="I365" s="13" t="s">
        <v>109</v>
      </c>
      <c r="J365" s="13" t="s">
        <v>47</v>
      </c>
      <c r="K365" s="13"/>
      <c r="L365" s="14" t="s">
        <v>2087</v>
      </c>
      <c r="M365" s="102" t="s">
        <v>2016</v>
      </c>
      <c r="N365" s="17" t="s">
        <v>2088</v>
      </c>
      <c r="O365" s="13" t="s">
        <v>96</v>
      </c>
      <c r="P365" s="13" t="s">
        <v>76</v>
      </c>
      <c r="Q365" s="11"/>
      <c r="R365" s="11"/>
      <c r="S365" s="11"/>
      <c r="T365" s="11"/>
      <c r="U365" s="21"/>
      <c r="V365" s="11" t="s">
        <v>76</v>
      </c>
      <c r="W365" s="22"/>
      <c r="X365" s="22"/>
      <c r="Y365" s="22"/>
      <c r="Z365" s="22"/>
      <c r="AA365" s="22"/>
    </row>
    <row r="366" spans="1:27" ht="15.75" customHeight="1">
      <c r="A366" s="11" t="s">
        <v>38</v>
      </c>
      <c r="B366" s="11" t="s">
        <v>188</v>
      </c>
      <c r="C366" s="11" t="s">
        <v>2075</v>
      </c>
      <c r="D366" s="11"/>
      <c r="E366" s="11" t="s">
        <v>2089</v>
      </c>
      <c r="F366" s="13" t="s">
        <v>2035</v>
      </c>
      <c r="G366" s="13" t="s">
        <v>2077</v>
      </c>
      <c r="H366" s="13" t="s">
        <v>1654</v>
      </c>
      <c r="I366" s="13" t="s">
        <v>109</v>
      </c>
      <c r="J366" s="13" t="s">
        <v>47</v>
      </c>
      <c r="K366" s="13"/>
      <c r="L366" s="14" t="s">
        <v>2090</v>
      </c>
      <c r="M366" s="102" t="s">
        <v>2020</v>
      </c>
      <c r="N366" s="17" t="s">
        <v>2088</v>
      </c>
      <c r="O366" s="13" t="s">
        <v>96</v>
      </c>
      <c r="P366" s="13" t="s">
        <v>76</v>
      </c>
      <c r="Q366" s="11"/>
      <c r="R366" s="11"/>
      <c r="S366" s="11"/>
      <c r="T366" s="11"/>
      <c r="U366" s="21"/>
      <c r="V366" s="11" t="s">
        <v>76</v>
      </c>
      <c r="W366" s="22"/>
      <c r="X366" s="22"/>
      <c r="Y366" s="22"/>
      <c r="Z366" s="22"/>
      <c r="AA366" s="22"/>
    </row>
    <row r="367" spans="1:27" ht="15.75" customHeight="1">
      <c r="A367" s="11" t="s">
        <v>38</v>
      </c>
      <c r="B367" s="11" t="s">
        <v>188</v>
      </c>
      <c r="C367" s="11" t="s">
        <v>2075</v>
      </c>
      <c r="D367" s="11"/>
      <c r="E367" s="11" t="s">
        <v>2091</v>
      </c>
      <c r="F367" s="13" t="s">
        <v>2035</v>
      </c>
      <c r="G367" s="13" t="s">
        <v>2077</v>
      </c>
      <c r="H367" s="13" t="s">
        <v>1654</v>
      </c>
      <c r="I367" s="13" t="s">
        <v>109</v>
      </c>
      <c r="J367" s="13" t="s">
        <v>47</v>
      </c>
      <c r="K367" s="13"/>
      <c r="L367" s="14" t="s">
        <v>2092</v>
      </c>
      <c r="M367" s="102" t="s">
        <v>2023</v>
      </c>
      <c r="N367" s="17" t="s">
        <v>2088</v>
      </c>
      <c r="O367" s="13" t="s">
        <v>96</v>
      </c>
      <c r="P367" s="13" t="s">
        <v>76</v>
      </c>
      <c r="Q367" s="11"/>
      <c r="R367" s="11"/>
      <c r="S367" s="11"/>
      <c r="T367" s="11"/>
      <c r="U367" s="21"/>
      <c r="V367" s="11" t="s">
        <v>76</v>
      </c>
      <c r="W367" s="22"/>
      <c r="X367" s="22"/>
      <c r="Y367" s="22"/>
      <c r="Z367" s="22"/>
      <c r="AA367" s="22"/>
    </row>
    <row r="368" spans="1:27" ht="15.75" customHeight="1">
      <c r="A368" s="11" t="s">
        <v>38</v>
      </c>
      <c r="B368" s="11" t="s">
        <v>42</v>
      </c>
      <c r="C368" s="11" t="s">
        <v>2075</v>
      </c>
      <c r="D368" s="11"/>
      <c r="E368" s="11" t="s">
        <v>2093</v>
      </c>
      <c r="F368" s="13" t="s">
        <v>2035</v>
      </c>
      <c r="G368" s="13" t="s">
        <v>2077</v>
      </c>
      <c r="H368" s="13" t="s">
        <v>1654</v>
      </c>
      <c r="I368" s="13" t="s">
        <v>46</v>
      </c>
      <c r="J368" s="13" t="s">
        <v>47</v>
      </c>
      <c r="K368" s="13"/>
      <c r="L368" s="14" t="s">
        <v>2094</v>
      </c>
      <c r="M368" s="14" t="s">
        <v>1702</v>
      </c>
      <c r="N368" s="13" t="s">
        <v>2080</v>
      </c>
      <c r="O368" s="13" t="s">
        <v>96</v>
      </c>
      <c r="P368" s="13" t="s">
        <v>76</v>
      </c>
      <c r="Q368" s="11"/>
      <c r="R368" s="11"/>
      <c r="S368" s="11"/>
      <c r="T368" s="13"/>
      <c r="U368" s="21"/>
      <c r="V368" s="11" t="s">
        <v>76</v>
      </c>
      <c r="W368" s="22"/>
      <c r="X368" s="22"/>
      <c r="Y368" s="22"/>
      <c r="Z368" s="22"/>
      <c r="AA368" s="22"/>
    </row>
    <row r="369" spans="1:27" ht="15.75" customHeight="1">
      <c r="A369" s="11" t="s">
        <v>38</v>
      </c>
      <c r="B369" s="11" t="s">
        <v>42</v>
      </c>
      <c r="C369" s="11" t="s">
        <v>2075</v>
      </c>
      <c r="D369" s="11"/>
      <c r="E369" s="11" t="s">
        <v>2095</v>
      </c>
      <c r="F369" s="13" t="s">
        <v>2035</v>
      </c>
      <c r="G369" s="13" t="s">
        <v>2077</v>
      </c>
      <c r="H369" s="13" t="s">
        <v>1430</v>
      </c>
      <c r="I369" s="13" t="s">
        <v>406</v>
      </c>
      <c r="J369" s="13" t="s">
        <v>47</v>
      </c>
      <c r="K369" s="13"/>
      <c r="L369" s="14" t="s">
        <v>2096</v>
      </c>
      <c r="M369" s="14" t="s">
        <v>2097</v>
      </c>
      <c r="N369" s="13" t="s">
        <v>2080</v>
      </c>
      <c r="O369" s="13" t="s">
        <v>96</v>
      </c>
      <c r="P369" s="13" t="s">
        <v>76</v>
      </c>
      <c r="Q369" s="11"/>
      <c r="R369" s="11"/>
      <c r="S369" s="11"/>
      <c r="T369" s="13"/>
      <c r="U369" s="21"/>
      <c r="V369" s="11" t="s">
        <v>76</v>
      </c>
      <c r="W369" s="22"/>
      <c r="X369" s="22"/>
      <c r="Y369" s="22"/>
      <c r="Z369" s="22"/>
      <c r="AA369" s="22"/>
    </row>
    <row r="370" spans="1:27" ht="15.75" customHeight="1">
      <c r="A370" s="11" t="s">
        <v>38</v>
      </c>
      <c r="B370" s="11" t="s">
        <v>188</v>
      </c>
      <c r="C370" s="11" t="s">
        <v>2075</v>
      </c>
      <c r="D370" s="11"/>
      <c r="E370" s="11" t="s">
        <v>2098</v>
      </c>
      <c r="F370" s="13" t="s">
        <v>2035</v>
      </c>
      <c r="G370" s="13" t="s">
        <v>2099</v>
      </c>
      <c r="H370" s="13" t="s">
        <v>1340</v>
      </c>
      <c r="I370" s="13" t="s">
        <v>109</v>
      </c>
      <c r="J370" s="13" t="s">
        <v>47</v>
      </c>
      <c r="K370" s="13"/>
      <c r="L370" s="14" t="s">
        <v>2100</v>
      </c>
      <c r="M370" s="14" t="s">
        <v>1710</v>
      </c>
      <c r="N370" s="13" t="s">
        <v>2080</v>
      </c>
      <c r="O370" s="13" t="s">
        <v>96</v>
      </c>
      <c r="P370" s="13" t="s">
        <v>76</v>
      </c>
      <c r="Q370" s="11"/>
      <c r="R370" s="11"/>
      <c r="S370" s="11"/>
      <c r="T370" s="11"/>
      <c r="U370" s="21"/>
      <c r="V370" s="11"/>
      <c r="W370" s="22"/>
      <c r="X370" s="22"/>
      <c r="Y370" s="22"/>
      <c r="Z370" s="22"/>
      <c r="AA370" s="22"/>
    </row>
    <row r="371" spans="1:27" ht="15.75" customHeight="1">
      <c r="A371" s="11" t="s">
        <v>38</v>
      </c>
      <c r="B371" s="11" t="s">
        <v>188</v>
      </c>
      <c r="C371" s="11" t="s">
        <v>2075</v>
      </c>
      <c r="D371" s="11"/>
      <c r="E371" s="11" t="s">
        <v>2101</v>
      </c>
      <c r="F371" s="13" t="s">
        <v>2035</v>
      </c>
      <c r="G371" s="13" t="s">
        <v>2099</v>
      </c>
      <c r="H371" s="13" t="s">
        <v>1673</v>
      </c>
      <c r="I371" s="13" t="s">
        <v>46</v>
      </c>
      <c r="J371" s="13" t="s">
        <v>47</v>
      </c>
      <c r="K371" s="13"/>
      <c r="L371" s="14" t="s">
        <v>2102</v>
      </c>
      <c r="M371" s="14" t="s">
        <v>1675</v>
      </c>
      <c r="N371" s="13" t="s">
        <v>2080</v>
      </c>
      <c r="O371" s="13" t="s">
        <v>96</v>
      </c>
      <c r="P371" s="13" t="s">
        <v>76</v>
      </c>
      <c r="Q371" s="11"/>
      <c r="R371" s="11"/>
      <c r="S371" s="11"/>
      <c r="T371" s="11"/>
      <c r="U371" s="21"/>
      <c r="V371" s="11"/>
      <c r="W371" s="22"/>
      <c r="X371" s="22"/>
      <c r="Y371" s="22"/>
      <c r="Z371" s="22"/>
      <c r="AA371" s="22"/>
    </row>
    <row r="372" spans="1:27" ht="15.75" customHeight="1">
      <c r="A372" s="11" t="s">
        <v>1362</v>
      </c>
      <c r="B372" s="13" t="s">
        <v>104</v>
      </c>
      <c r="C372" s="13" t="s">
        <v>1363</v>
      </c>
      <c r="D372" s="13" t="s">
        <v>1364</v>
      </c>
      <c r="E372" s="11" t="s">
        <v>2103</v>
      </c>
      <c r="F372" s="13" t="s">
        <v>1366</v>
      </c>
      <c r="G372" s="13" t="s">
        <v>1367</v>
      </c>
      <c r="H372" s="13" t="s">
        <v>2104</v>
      </c>
      <c r="I372" s="13" t="s">
        <v>109</v>
      </c>
      <c r="J372" s="13" t="s">
        <v>47</v>
      </c>
      <c r="K372" s="13"/>
      <c r="L372" s="14" t="s">
        <v>2105</v>
      </c>
      <c r="M372" s="14" t="s">
        <v>2106</v>
      </c>
      <c r="N372" s="13" t="s">
        <v>2080</v>
      </c>
      <c r="O372" s="13" t="s">
        <v>138</v>
      </c>
      <c r="P372" s="13" t="s">
        <v>138</v>
      </c>
      <c r="Q372" s="96"/>
      <c r="R372" s="11"/>
      <c r="S372" s="11"/>
      <c r="T372" s="45"/>
      <c r="U372" s="21" t="s">
        <v>700</v>
      </c>
      <c r="V372" s="11" t="s">
        <v>76</v>
      </c>
      <c r="W372" s="22"/>
      <c r="X372" s="22"/>
      <c r="Y372" s="22"/>
      <c r="Z372" s="22"/>
      <c r="AA372" s="22"/>
    </row>
    <row r="373" spans="1:27" ht="15.75" customHeight="1">
      <c r="A373" s="11" t="s">
        <v>1362</v>
      </c>
      <c r="B373" s="13" t="s">
        <v>188</v>
      </c>
      <c r="C373" s="13" t="s">
        <v>1363</v>
      </c>
      <c r="D373" s="13" t="s">
        <v>1364</v>
      </c>
      <c r="E373" s="11" t="s">
        <v>2107</v>
      </c>
      <c r="F373" s="13" t="s">
        <v>1366</v>
      </c>
      <c r="G373" s="13" t="s">
        <v>1367</v>
      </c>
      <c r="H373" s="13" t="s">
        <v>2108</v>
      </c>
      <c r="I373" s="13" t="s">
        <v>109</v>
      </c>
      <c r="J373" s="13" t="s">
        <v>47</v>
      </c>
      <c r="K373" s="13"/>
      <c r="L373" s="14" t="s">
        <v>2109</v>
      </c>
      <c r="M373" s="14" t="s">
        <v>2110</v>
      </c>
      <c r="N373" s="13" t="s">
        <v>2111</v>
      </c>
      <c r="O373" s="13" t="s">
        <v>96</v>
      </c>
      <c r="P373" s="13" t="s">
        <v>96</v>
      </c>
      <c r="Q373" s="93"/>
      <c r="R373" s="13"/>
      <c r="S373" s="13"/>
      <c r="T373" s="45"/>
      <c r="U373" s="21"/>
      <c r="V373" s="13"/>
      <c r="W373" s="22"/>
      <c r="X373" s="22"/>
      <c r="Y373" s="22"/>
      <c r="Z373" s="22"/>
      <c r="AA373" s="22"/>
    </row>
    <row r="374" spans="1:27" ht="15.75" customHeight="1">
      <c r="A374" s="11" t="s">
        <v>1362</v>
      </c>
      <c r="B374" s="13" t="s">
        <v>188</v>
      </c>
      <c r="C374" s="13" t="s">
        <v>1363</v>
      </c>
      <c r="D374" s="13" t="s">
        <v>1364</v>
      </c>
      <c r="E374" s="11" t="s">
        <v>2112</v>
      </c>
      <c r="F374" s="13" t="s">
        <v>1366</v>
      </c>
      <c r="G374" s="13" t="s">
        <v>1367</v>
      </c>
      <c r="H374" s="24" t="s">
        <v>2113</v>
      </c>
      <c r="I374" s="13" t="s">
        <v>46</v>
      </c>
      <c r="J374" s="13" t="s">
        <v>47</v>
      </c>
      <c r="K374" s="13"/>
      <c r="L374" s="14" t="s">
        <v>2114</v>
      </c>
      <c r="M374" s="14" t="s">
        <v>2115</v>
      </c>
      <c r="N374" s="13" t="s">
        <v>2111</v>
      </c>
      <c r="O374" s="13" t="s">
        <v>96</v>
      </c>
      <c r="P374" s="13" t="s">
        <v>96</v>
      </c>
      <c r="Q374" s="93"/>
      <c r="R374" s="13"/>
      <c r="S374" s="13"/>
      <c r="T374" s="45"/>
      <c r="U374" s="21"/>
      <c r="V374" s="13"/>
      <c r="W374" s="22"/>
      <c r="X374" s="22"/>
      <c r="Y374" s="22"/>
      <c r="Z374" s="22"/>
      <c r="AA374" s="22"/>
    </row>
    <row r="375" spans="1:27" ht="15.75" customHeight="1">
      <c r="A375" s="11" t="s">
        <v>1362</v>
      </c>
      <c r="B375" s="13" t="s">
        <v>42</v>
      </c>
      <c r="C375" s="13" t="s">
        <v>1363</v>
      </c>
      <c r="D375" s="13" t="s">
        <v>1364</v>
      </c>
      <c r="E375" s="11" t="s">
        <v>2116</v>
      </c>
      <c r="F375" s="13" t="s">
        <v>1366</v>
      </c>
      <c r="G375" s="13" t="s">
        <v>1367</v>
      </c>
      <c r="H375" s="13" t="s">
        <v>2117</v>
      </c>
      <c r="I375" s="13" t="s">
        <v>46</v>
      </c>
      <c r="J375" s="13" t="s">
        <v>47</v>
      </c>
      <c r="K375" s="13"/>
      <c r="L375" s="14" t="s">
        <v>2118</v>
      </c>
      <c r="M375" s="14" t="s">
        <v>2119</v>
      </c>
      <c r="N375" s="17" t="s">
        <v>2120</v>
      </c>
      <c r="O375" s="13" t="s">
        <v>96</v>
      </c>
      <c r="P375" s="13" t="s">
        <v>96</v>
      </c>
      <c r="Q375" s="93"/>
      <c r="R375" s="13"/>
      <c r="S375" s="13"/>
      <c r="T375" s="45"/>
      <c r="U375" s="21"/>
      <c r="V375" s="11" t="s">
        <v>76</v>
      </c>
      <c r="W375" s="22"/>
      <c r="X375" s="22"/>
      <c r="Y375" s="22"/>
      <c r="Z375" s="22"/>
      <c r="AA375" s="22"/>
    </row>
    <row r="376" spans="1:27" ht="15.75" customHeight="1">
      <c r="A376" s="11" t="s">
        <v>1362</v>
      </c>
      <c r="B376" s="13" t="s">
        <v>42</v>
      </c>
      <c r="C376" s="13" t="s">
        <v>1363</v>
      </c>
      <c r="D376" s="13" t="s">
        <v>1364</v>
      </c>
      <c r="E376" s="11" t="s">
        <v>2121</v>
      </c>
      <c r="F376" s="13" t="s">
        <v>1366</v>
      </c>
      <c r="G376" s="13" t="s">
        <v>1367</v>
      </c>
      <c r="H376" s="13" t="s">
        <v>2122</v>
      </c>
      <c r="I376" s="13" t="s">
        <v>46</v>
      </c>
      <c r="J376" s="13" t="s">
        <v>47</v>
      </c>
      <c r="K376" s="13"/>
      <c r="L376" s="14" t="s">
        <v>2123</v>
      </c>
      <c r="M376" s="14" t="s">
        <v>2124</v>
      </c>
      <c r="N376" s="13" t="s">
        <v>2125</v>
      </c>
      <c r="O376" s="36" t="s">
        <v>96</v>
      </c>
      <c r="P376" s="36" t="s">
        <v>76</v>
      </c>
      <c r="Q376" s="93"/>
      <c r="R376" s="11"/>
      <c r="S376" s="11"/>
      <c r="T376" s="45"/>
      <c r="U376" s="21"/>
      <c r="V376" s="11" t="s">
        <v>76</v>
      </c>
      <c r="W376" s="22"/>
      <c r="X376" s="22"/>
      <c r="Y376" s="22"/>
      <c r="Z376" s="22"/>
      <c r="AA376" s="22"/>
    </row>
    <row r="377" spans="1:27" ht="15.75" customHeight="1">
      <c r="A377" s="11" t="s">
        <v>2126</v>
      </c>
      <c r="B377" s="13" t="s">
        <v>188</v>
      </c>
      <c r="C377" s="13"/>
      <c r="D377" s="13"/>
      <c r="E377" s="11" t="s">
        <v>2127</v>
      </c>
      <c r="F377" s="13" t="s">
        <v>1366</v>
      </c>
      <c r="G377" s="13" t="s">
        <v>1367</v>
      </c>
      <c r="H377" s="13" t="s">
        <v>2122</v>
      </c>
      <c r="I377" s="13" t="s">
        <v>46</v>
      </c>
      <c r="J377" s="13" t="s">
        <v>47</v>
      </c>
      <c r="K377" s="13"/>
      <c r="L377" s="14" t="s">
        <v>2128</v>
      </c>
      <c r="M377" s="14" t="s">
        <v>2129</v>
      </c>
      <c r="N377" s="13" t="s">
        <v>2125</v>
      </c>
      <c r="O377" s="13" t="s">
        <v>138</v>
      </c>
      <c r="P377" s="13" t="s">
        <v>76</v>
      </c>
      <c r="Q377" s="93"/>
      <c r="R377" s="11"/>
      <c r="S377" s="11"/>
      <c r="T377" s="45"/>
      <c r="U377" s="21"/>
      <c r="V377" s="13" t="s">
        <v>76</v>
      </c>
      <c r="W377" s="22"/>
      <c r="X377" s="22"/>
      <c r="Y377" s="22"/>
      <c r="Z377" s="22"/>
      <c r="AA377" s="22"/>
    </row>
    <row r="378" spans="1:27" ht="15.75" customHeight="1">
      <c r="A378" s="11" t="s">
        <v>2126</v>
      </c>
      <c r="B378" s="13" t="s">
        <v>188</v>
      </c>
      <c r="C378" s="13"/>
      <c r="D378" s="13"/>
      <c r="E378" s="11" t="s">
        <v>2130</v>
      </c>
      <c r="F378" s="13" t="s">
        <v>1366</v>
      </c>
      <c r="G378" s="13" t="s">
        <v>1367</v>
      </c>
      <c r="H378" s="13" t="s">
        <v>2122</v>
      </c>
      <c r="I378" s="13" t="s">
        <v>46</v>
      </c>
      <c r="J378" s="13" t="s">
        <v>47</v>
      </c>
      <c r="K378" s="13"/>
      <c r="L378" s="14" t="s">
        <v>2131</v>
      </c>
      <c r="M378" s="14" t="s">
        <v>2132</v>
      </c>
      <c r="N378" s="13" t="s">
        <v>2125</v>
      </c>
      <c r="O378" s="98" t="s">
        <v>96</v>
      </c>
      <c r="P378" s="136" t="s">
        <v>76</v>
      </c>
      <c r="Q378" s="93"/>
      <c r="R378" s="11"/>
      <c r="S378" s="11"/>
      <c r="T378" s="45"/>
      <c r="U378" s="21"/>
      <c r="V378" s="13" t="s">
        <v>76</v>
      </c>
      <c r="W378" s="22"/>
      <c r="X378" s="22"/>
      <c r="Y378" s="22"/>
      <c r="Z378" s="22"/>
      <c r="AA378" s="22"/>
    </row>
    <row r="379" spans="1:27" ht="15.75" customHeight="1">
      <c r="A379" s="11" t="s">
        <v>2126</v>
      </c>
      <c r="B379" s="13" t="s">
        <v>42</v>
      </c>
      <c r="C379" s="13"/>
      <c r="D379" s="13"/>
      <c r="E379" s="11" t="s">
        <v>2133</v>
      </c>
      <c r="F379" s="13" t="s">
        <v>1366</v>
      </c>
      <c r="G379" s="13" t="s">
        <v>1367</v>
      </c>
      <c r="H379" s="13" t="s">
        <v>2122</v>
      </c>
      <c r="I379" s="13" t="s">
        <v>46</v>
      </c>
      <c r="J379" s="13" t="s">
        <v>47</v>
      </c>
      <c r="K379" s="13"/>
      <c r="L379" s="14" t="s">
        <v>2134</v>
      </c>
      <c r="M379" s="14" t="s">
        <v>2135</v>
      </c>
      <c r="N379" s="13" t="s">
        <v>2125</v>
      </c>
      <c r="O379" s="13" t="s">
        <v>96</v>
      </c>
      <c r="P379" s="137" t="s">
        <v>76</v>
      </c>
      <c r="Q379" s="93"/>
      <c r="R379" s="11"/>
      <c r="S379" s="11"/>
      <c r="T379" s="45"/>
      <c r="U379" s="21"/>
      <c r="V379" s="11" t="s">
        <v>76</v>
      </c>
      <c r="W379" s="22"/>
      <c r="X379" s="22"/>
      <c r="Y379" s="22"/>
      <c r="Z379" s="22"/>
      <c r="AA379" s="22"/>
    </row>
    <row r="380" spans="1:27" ht="15.75" customHeight="1">
      <c r="A380" s="11" t="s">
        <v>1362</v>
      </c>
      <c r="B380" s="13" t="s">
        <v>104</v>
      </c>
      <c r="C380" s="13" t="s">
        <v>1363</v>
      </c>
      <c r="D380" s="13" t="s">
        <v>1364</v>
      </c>
      <c r="E380" s="11" t="s">
        <v>2136</v>
      </c>
      <c r="F380" s="13" t="s">
        <v>1366</v>
      </c>
      <c r="G380" s="13" t="s">
        <v>1367</v>
      </c>
      <c r="H380" s="13" t="s">
        <v>2122</v>
      </c>
      <c r="I380" s="13" t="s">
        <v>109</v>
      </c>
      <c r="J380" s="13" t="s">
        <v>47</v>
      </c>
      <c r="K380" s="13"/>
      <c r="L380" s="14" t="s">
        <v>2137</v>
      </c>
      <c r="M380" s="14" t="s">
        <v>2138</v>
      </c>
      <c r="N380" s="13" t="s">
        <v>2139</v>
      </c>
      <c r="O380" s="13" t="s">
        <v>96</v>
      </c>
      <c r="P380" s="13" t="s">
        <v>76</v>
      </c>
      <c r="Q380" s="93"/>
      <c r="R380" s="11"/>
      <c r="S380" s="11"/>
      <c r="T380" s="45"/>
      <c r="U380" s="21"/>
      <c r="V380" s="11" t="s">
        <v>76</v>
      </c>
      <c r="W380" s="22"/>
      <c r="X380" s="22"/>
      <c r="Y380" s="22"/>
      <c r="Z380" s="22"/>
      <c r="AA380" s="22"/>
    </row>
    <row r="381" spans="1:27" ht="15.75" customHeight="1">
      <c r="A381" s="11" t="s">
        <v>1362</v>
      </c>
      <c r="B381" s="13" t="s">
        <v>188</v>
      </c>
      <c r="C381" s="13" t="s">
        <v>1363</v>
      </c>
      <c r="D381" s="13" t="s">
        <v>1364</v>
      </c>
      <c r="E381" s="11" t="s">
        <v>2140</v>
      </c>
      <c r="F381" s="13" t="s">
        <v>1366</v>
      </c>
      <c r="G381" s="13" t="s">
        <v>1367</v>
      </c>
      <c r="H381" s="13" t="s">
        <v>2141</v>
      </c>
      <c r="I381" s="13" t="s">
        <v>109</v>
      </c>
      <c r="J381" s="13" t="s">
        <v>47</v>
      </c>
      <c r="K381" s="13"/>
      <c r="L381" s="14" t="s">
        <v>2142</v>
      </c>
      <c r="M381" s="14" t="s">
        <v>2143</v>
      </c>
      <c r="N381" s="13" t="s">
        <v>2139</v>
      </c>
      <c r="O381" s="46" t="s">
        <v>65</v>
      </c>
      <c r="P381" s="46" t="s">
        <v>65</v>
      </c>
      <c r="Q381" s="93"/>
      <c r="R381" s="11"/>
      <c r="S381" s="11"/>
      <c r="T381" s="45"/>
      <c r="U381" s="21"/>
      <c r="V381" s="13"/>
      <c r="W381" s="22"/>
      <c r="X381" s="22"/>
      <c r="Y381" s="22"/>
      <c r="Z381" s="22"/>
      <c r="AA381" s="22"/>
    </row>
    <row r="382" spans="1:27" ht="15.75" customHeight="1">
      <c r="A382" s="11" t="s">
        <v>1362</v>
      </c>
      <c r="B382" s="13" t="s">
        <v>104</v>
      </c>
      <c r="C382" s="13" t="s">
        <v>1363</v>
      </c>
      <c r="D382" s="13" t="s">
        <v>1364</v>
      </c>
      <c r="E382" s="11" t="s">
        <v>2144</v>
      </c>
      <c r="F382" s="13" t="s">
        <v>1366</v>
      </c>
      <c r="G382" s="13" t="s">
        <v>2145</v>
      </c>
      <c r="H382" s="13" t="s">
        <v>1412</v>
      </c>
      <c r="I382" s="13" t="s">
        <v>109</v>
      </c>
      <c r="J382" s="13" t="s">
        <v>47</v>
      </c>
      <c r="K382" s="13"/>
      <c r="L382" s="14" t="s">
        <v>2146</v>
      </c>
      <c r="M382" s="14" t="s">
        <v>2147</v>
      </c>
      <c r="N382" s="13" t="s">
        <v>2139</v>
      </c>
      <c r="O382" s="13" t="s">
        <v>96</v>
      </c>
      <c r="P382" s="13" t="s">
        <v>76</v>
      </c>
      <c r="Q382" s="93"/>
      <c r="R382" s="11"/>
      <c r="S382" s="11"/>
      <c r="T382" s="45"/>
      <c r="U382" s="21"/>
      <c r="V382" s="11" t="s">
        <v>76</v>
      </c>
      <c r="W382" s="22"/>
      <c r="X382" s="22"/>
      <c r="Y382" s="22"/>
      <c r="Z382" s="22"/>
      <c r="AA382" s="22"/>
    </row>
    <row r="383" spans="1:27" ht="15.75" customHeight="1">
      <c r="A383" s="11" t="s">
        <v>1362</v>
      </c>
      <c r="B383" s="13" t="s">
        <v>188</v>
      </c>
      <c r="C383" s="13" t="s">
        <v>1363</v>
      </c>
      <c r="D383" s="13" t="s">
        <v>1364</v>
      </c>
      <c r="E383" s="11" t="s">
        <v>2148</v>
      </c>
      <c r="F383" s="13" t="s">
        <v>1366</v>
      </c>
      <c r="G383" s="13" t="s">
        <v>2145</v>
      </c>
      <c r="H383" s="13" t="s">
        <v>1688</v>
      </c>
      <c r="I383" s="13" t="s">
        <v>109</v>
      </c>
      <c r="J383" s="13" t="s">
        <v>47</v>
      </c>
      <c r="K383" s="13"/>
      <c r="L383" s="14" t="s">
        <v>2149</v>
      </c>
      <c r="M383" s="14" t="s">
        <v>2150</v>
      </c>
      <c r="N383" s="13" t="s">
        <v>2139</v>
      </c>
      <c r="O383" s="13" t="s">
        <v>96</v>
      </c>
      <c r="P383" s="13" t="s">
        <v>96</v>
      </c>
      <c r="Q383" s="93"/>
      <c r="R383" s="11"/>
      <c r="S383" s="11"/>
      <c r="T383" s="45"/>
      <c r="U383" s="21"/>
      <c r="V383" s="13"/>
      <c r="W383" s="22"/>
      <c r="X383" s="22"/>
      <c r="Y383" s="22"/>
      <c r="Z383" s="22"/>
      <c r="AA383" s="22"/>
    </row>
    <row r="384" spans="1:27" ht="15.75" customHeight="1">
      <c r="A384" s="11" t="s">
        <v>1362</v>
      </c>
      <c r="B384" s="13" t="s">
        <v>188</v>
      </c>
      <c r="C384" s="13" t="s">
        <v>1363</v>
      </c>
      <c r="D384" s="13" t="s">
        <v>1364</v>
      </c>
      <c r="E384" s="11" t="s">
        <v>2151</v>
      </c>
      <c r="F384" s="13" t="s">
        <v>1366</v>
      </c>
      <c r="G384" s="13" t="s">
        <v>2145</v>
      </c>
      <c r="H384" s="24" t="s">
        <v>2152</v>
      </c>
      <c r="I384" s="13" t="s">
        <v>46</v>
      </c>
      <c r="J384" s="13" t="s">
        <v>47</v>
      </c>
      <c r="K384" s="13"/>
      <c r="L384" s="14" t="s">
        <v>2153</v>
      </c>
      <c r="M384" s="14" t="s">
        <v>2154</v>
      </c>
      <c r="N384" s="13" t="s">
        <v>2139</v>
      </c>
      <c r="O384" s="13" t="s">
        <v>96</v>
      </c>
      <c r="P384" s="13" t="s">
        <v>96</v>
      </c>
      <c r="Q384" s="93"/>
      <c r="R384" s="11"/>
      <c r="S384" s="11"/>
      <c r="T384" s="45"/>
      <c r="U384" s="21"/>
      <c r="V384" s="13" t="s">
        <v>76</v>
      </c>
      <c r="W384" s="22"/>
      <c r="X384" s="22"/>
      <c r="Y384" s="22"/>
      <c r="Z384" s="22"/>
      <c r="AA384" s="22"/>
    </row>
    <row r="385" spans="1:27" ht="15.75" customHeight="1">
      <c r="A385" s="13" t="s">
        <v>38</v>
      </c>
      <c r="B385" s="13" t="s">
        <v>42</v>
      </c>
      <c r="C385" s="13" t="s">
        <v>1354</v>
      </c>
      <c r="D385" s="13" t="s">
        <v>1355</v>
      </c>
      <c r="E385" s="11" t="s">
        <v>2155</v>
      </c>
      <c r="F385" s="13" t="s">
        <v>1357</v>
      </c>
      <c r="G385" s="13" t="s">
        <v>1358</v>
      </c>
      <c r="H385" s="13" t="s">
        <v>109</v>
      </c>
      <c r="I385" s="13" t="s">
        <v>109</v>
      </c>
      <c r="J385" s="13" t="s">
        <v>47</v>
      </c>
      <c r="K385" s="13"/>
      <c r="L385" s="14" t="s">
        <v>2156</v>
      </c>
      <c r="M385" s="14" t="s">
        <v>2157</v>
      </c>
      <c r="N385" s="13" t="s">
        <v>2158</v>
      </c>
      <c r="O385" s="13" t="s">
        <v>96</v>
      </c>
      <c r="P385" s="13" t="s">
        <v>76</v>
      </c>
      <c r="Q385" s="93"/>
      <c r="R385" s="13"/>
      <c r="S385" s="13"/>
      <c r="T385" s="40"/>
      <c r="U385" s="23"/>
      <c r="V385" s="11" t="s">
        <v>76</v>
      </c>
      <c r="W385" s="22"/>
      <c r="X385" s="22"/>
      <c r="Y385" s="22"/>
      <c r="Z385" s="22"/>
      <c r="AA385" s="22"/>
    </row>
    <row r="386" spans="1:27" ht="15.75" customHeight="1">
      <c r="A386" s="13" t="s">
        <v>38</v>
      </c>
      <c r="B386" s="13" t="s">
        <v>188</v>
      </c>
      <c r="C386" s="13" t="s">
        <v>1354</v>
      </c>
      <c r="D386" s="13" t="s">
        <v>1355</v>
      </c>
      <c r="E386" s="11" t="s">
        <v>2159</v>
      </c>
      <c r="F386" s="13" t="s">
        <v>1357</v>
      </c>
      <c r="G386" s="13" t="s">
        <v>1358</v>
      </c>
      <c r="H386" s="24" t="s">
        <v>2160</v>
      </c>
      <c r="I386" s="13" t="s">
        <v>46</v>
      </c>
      <c r="J386" s="13" t="s">
        <v>47</v>
      </c>
      <c r="K386" s="13"/>
      <c r="L386" s="14" t="s">
        <v>2161</v>
      </c>
      <c r="M386" s="14" t="s">
        <v>2162</v>
      </c>
      <c r="N386" s="13" t="s">
        <v>2158</v>
      </c>
      <c r="O386" s="13" t="s">
        <v>96</v>
      </c>
      <c r="P386" s="13" t="s">
        <v>76</v>
      </c>
      <c r="Q386" s="93"/>
      <c r="R386" s="13"/>
      <c r="S386" s="13"/>
      <c r="T386" s="45"/>
      <c r="U386" s="21"/>
      <c r="V386" s="13"/>
      <c r="W386" s="22"/>
      <c r="X386" s="22"/>
      <c r="Y386" s="22"/>
      <c r="Z386" s="22"/>
      <c r="AA386" s="22"/>
    </row>
    <row r="387" spans="1:27" ht="15.75" customHeight="1">
      <c r="A387" s="13" t="s">
        <v>38</v>
      </c>
      <c r="B387" s="13" t="s">
        <v>42</v>
      </c>
      <c r="C387" s="13" t="s">
        <v>1354</v>
      </c>
      <c r="D387" s="13" t="s">
        <v>1355</v>
      </c>
      <c r="E387" s="11" t="s">
        <v>2163</v>
      </c>
      <c r="F387" s="13" t="s">
        <v>1357</v>
      </c>
      <c r="G387" s="13" t="s">
        <v>1358</v>
      </c>
      <c r="H387" s="13" t="s">
        <v>2164</v>
      </c>
      <c r="I387" s="13" t="s">
        <v>46</v>
      </c>
      <c r="J387" s="13" t="s">
        <v>47</v>
      </c>
      <c r="K387" s="13"/>
      <c r="L387" s="14" t="s">
        <v>2165</v>
      </c>
      <c r="M387" s="14" t="s">
        <v>2166</v>
      </c>
      <c r="N387" s="17" t="s">
        <v>2167</v>
      </c>
      <c r="O387" s="13" t="s">
        <v>96</v>
      </c>
      <c r="P387" s="13" t="s">
        <v>76</v>
      </c>
      <c r="Q387" s="93"/>
      <c r="R387" s="13"/>
      <c r="S387" s="13"/>
      <c r="T387" s="45"/>
      <c r="U387" s="21"/>
      <c r="V387" s="11" t="s">
        <v>76</v>
      </c>
      <c r="W387" s="22"/>
      <c r="X387" s="22"/>
      <c r="Y387" s="22"/>
      <c r="Z387" s="22"/>
      <c r="AA387" s="22"/>
    </row>
    <row r="388" spans="1:27" ht="15.75" customHeight="1">
      <c r="A388" s="13" t="s">
        <v>38</v>
      </c>
      <c r="B388" s="13" t="s">
        <v>42</v>
      </c>
      <c r="C388" s="13" t="s">
        <v>1354</v>
      </c>
      <c r="D388" s="13" t="s">
        <v>1355</v>
      </c>
      <c r="E388" s="11" t="s">
        <v>2168</v>
      </c>
      <c r="F388" s="13" t="s">
        <v>1357</v>
      </c>
      <c r="G388" s="13" t="s">
        <v>1358</v>
      </c>
      <c r="H388" s="13" t="s">
        <v>2169</v>
      </c>
      <c r="I388" s="13" t="s">
        <v>46</v>
      </c>
      <c r="J388" s="13" t="s">
        <v>47</v>
      </c>
      <c r="K388" s="13"/>
      <c r="L388" s="14" t="s">
        <v>2170</v>
      </c>
      <c r="M388" s="14" t="s">
        <v>2171</v>
      </c>
      <c r="N388" s="17" t="s">
        <v>2172</v>
      </c>
      <c r="O388" s="13" t="s">
        <v>403</v>
      </c>
      <c r="P388" s="13" t="s">
        <v>403</v>
      </c>
      <c r="Q388" s="93"/>
      <c r="R388" s="13"/>
      <c r="S388" s="13"/>
      <c r="T388" s="13" t="s">
        <v>101</v>
      </c>
      <c r="U388" s="138" t="s">
        <v>37</v>
      </c>
      <c r="V388" s="11" t="s">
        <v>76</v>
      </c>
      <c r="W388" s="22"/>
      <c r="X388" s="22"/>
      <c r="Y388" s="22"/>
      <c r="Z388" s="22"/>
      <c r="AA388" s="22"/>
    </row>
    <row r="389" spans="1:27" ht="15.75" customHeight="1">
      <c r="A389" s="139" t="s">
        <v>101</v>
      </c>
      <c r="B389" s="137" t="s">
        <v>42</v>
      </c>
      <c r="C389" s="137" t="s">
        <v>1354</v>
      </c>
      <c r="D389" s="137" t="s">
        <v>1355</v>
      </c>
      <c r="E389" s="11" t="s">
        <v>2173</v>
      </c>
      <c r="F389" s="13" t="s">
        <v>1357</v>
      </c>
      <c r="G389" s="137" t="s">
        <v>1358</v>
      </c>
      <c r="H389" s="137" t="s">
        <v>2169</v>
      </c>
      <c r="I389" s="137" t="s">
        <v>46</v>
      </c>
      <c r="J389" s="137" t="s">
        <v>47</v>
      </c>
      <c r="K389" s="137"/>
      <c r="L389" s="140" t="s">
        <v>2174</v>
      </c>
      <c r="M389" s="140" t="s">
        <v>2175</v>
      </c>
      <c r="N389" s="141" t="s">
        <v>2172</v>
      </c>
      <c r="O389" s="13" t="s">
        <v>403</v>
      </c>
      <c r="P389" s="13" t="s">
        <v>403</v>
      </c>
      <c r="Q389" s="142"/>
      <c r="R389" s="137"/>
      <c r="S389" s="137"/>
      <c r="T389" s="13" t="s">
        <v>101</v>
      </c>
      <c r="U389" s="138" t="s">
        <v>37</v>
      </c>
      <c r="V389" s="137"/>
      <c r="W389" s="143"/>
      <c r="X389" s="143"/>
      <c r="Y389" s="143"/>
      <c r="Z389" s="143"/>
      <c r="AA389" s="143"/>
    </row>
    <row r="390" spans="1:27" ht="15.75" customHeight="1">
      <c r="A390" s="13" t="s">
        <v>38</v>
      </c>
      <c r="B390" s="13" t="s">
        <v>104</v>
      </c>
      <c r="C390" s="13" t="s">
        <v>1354</v>
      </c>
      <c r="D390" s="13" t="s">
        <v>1355</v>
      </c>
      <c r="E390" s="11" t="s">
        <v>2176</v>
      </c>
      <c r="F390" s="13" t="s">
        <v>1357</v>
      </c>
      <c r="G390" s="13" t="s">
        <v>2177</v>
      </c>
      <c r="H390" s="13" t="s">
        <v>109</v>
      </c>
      <c r="I390" s="13" t="s">
        <v>109</v>
      </c>
      <c r="J390" s="13" t="s">
        <v>47</v>
      </c>
      <c r="K390" s="13"/>
      <c r="L390" s="14" t="s">
        <v>2178</v>
      </c>
      <c r="M390" s="14" t="s">
        <v>2330</v>
      </c>
      <c r="N390" s="13" t="s">
        <v>2158</v>
      </c>
      <c r="O390" s="13" t="s">
        <v>96</v>
      </c>
      <c r="P390" s="13" t="s">
        <v>96</v>
      </c>
      <c r="Q390" s="93"/>
      <c r="R390" s="13"/>
      <c r="S390" s="13"/>
      <c r="T390" s="45"/>
      <c r="U390" s="21"/>
      <c r="V390" s="11" t="s">
        <v>76</v>
      </c>
      <c r="W390" s="22"/>
      <c r="X390" s="22"/>
      <c r="Y390" s="22"/>
      <c r="Z390" s="22"/>
      <c r="AA390" s="22"/>
    </row>
    <row r="391" spans="1:27" ht="15.75" customHeight="1">
      <c r="A391" s="13" t="s">
        <v>38</v>
      </c>
      <c r="B391" s="13" t="s">
        <v>104</v>
      </c>
      <c r="C391" s="13" t="s">
        <v>1354</v>
      </c>
      <c r="D391" s="13" t="s">
        <v>1355</v>
      </c>
      <c r="E391" s="11" t="s">
        <v>2179</v>
      </c>
      <c r="F391" s="13" t="s">
        <v>1357</v>
      </c>
      <c r="G391" s="13" t="s">
        <v>2177</v>
      </c>
      <c r="H391" s="13" t="s">
        <v>109</v>
      </c>
      <c r="I391" s="13" t="s">
        <v>109</v>
      </c>
      <c r="J391" s="13" t="s">
        <v>47</v>
      </c>
      <c r="K391" s="13"/>
      <c r="L391" s="14" t="s">
        <v>2180</v>
      </c>
      <c r="M391" s="14" t="s">
        <v>2181</v>
      </c>
      <c r="N391" s="13" t="s">
        <v>2158</v>
      </c>
      <c r="O391" s="13" t="s">
        <v>96</v>
      </c>
      <c r="P391" s="13" t="s">
        <v>76</v>
      </c>
      <c r="Q391" s="93"/>
      <c r="R391" s="13"/>
      <c r="S391" s="13"/>
      <c r="T391" s="45"/>
      <c r="U391" s="21"/>
      <c r="V391" s="11" t="s">
        <v>76</v>
      </c>
      <c r="W391" s="22"/>
      <c r="X391" s="22"/>
      <c r="Y391" s="22"/>
      <c r="Z391" s="22"/>
      <c r="AA391" s="22"/>
    </row>
    <row r="392" spans="1:27" ht="15.75" customHeight="1">
      <c r="A392" s="13" t="s">
        <v>38</v>
      </c>
      <c r="B392" s="13" t="s">
        <v>104</v>
      </c>
      <c r="C392" s="13" t="s">
        <v>1354</v>
      </c>
      <c r="D392" s="13" t="s">
        <v>1355</v>
      </c>
      <c r="E392" s="11" t="s">
        <v>2182</v>
      </c>
      <c r="F392" s="13" t="s">
        <v>1357</v>
      </c>
      <c r="G392" s="13" t="s">
        <v>2177</v>
      </c>
      <c r="H392" s="24" t="s">
        <v>2183</v>
      </c>
      <c r="I392" s="13" t="s">
        <v>46</v>
      </c>
      <c r="J392" s="13" t="s">
        <v>47</v>
      </c>
      <c r="K392" s="13"/>
      <c r="L392" s="14" t="s">
        <v>2184</v>
      </c>
      <c r="M392" s="14" t="s">
        <v>2185</v>
      </c>
      <c r="N392" s="13" t="s">
        <v>2158</v>
      </c>
      <c r="O392" s="13" t="s">
        <v>96</v>
      </c>
      <c r="P392" s="13" t="s">
        <v>76</v>
      </c>
      <c r="Q392" s="93"/>
      <c r="R392" s="13"/>
      <c r="S392" s="13"/>
      <c r="T392" s="13" t="s">
        <v>1632</v>
      </c>
      <c r="U392" s="23" t="s">
        <v>2186</v>
      </c>
      <c r="V392" s="11" t="s">
        <v>76</v>
      </c>
      <c r="W392" s="22"/>
      <c r="X392" s="22"/>
      <c r="Y392" s="22"/>
      <c r="Z392" s="22"/>
      <c r="AA392" s="22"/>
    </row>
    <row r="393" spans="1:27" ht="15.75" customHeight="1">
      <c r="A393" s="13" t="s">
        <v>38</v>
      </c>
      <c r="B393" s="13" t="s">
        <v>104</v>
      </c>
      <c r="C393" s="13" t="s">
        <v>1354</v>
      </c>
      <c r="D393" s="13" t="s">
        <v>1355</v>
      </c>
      <c r="E393" s="11" t="s">
        <v>2187</v>
      </c>
      <c r="F393" s="13" t="s">
        <v>1357</v>
      </c>
      <c r="G393" s="13" t="s">
        <v>2177</v>
      </c>
      <c r="H393" s="13" t="s">
        <v>2188</v>
      </c>
      <c r="I393" s="13" t="s">
        <v>46</v>
      </c>
      <c r="J393" s="13" t="s">
        <v>47</v>
      </c>
      <c r="K393" s="13"/>
      <c r="L393" s="14" t="s">
        <v>2189</v>
      </c>
      <c r="M393" s="14" t="s">
        <v>2190</v>
      </c>
      <c r="N393" s="13" t="s">
        <v>2158</v>
      </c>
      <c r="O393" s="13" t="s">
        <v>96</v>
      </c>
      <c r="P393" s="13" t="s">
        <v>76</v>
      </c>
      <c r="Q393" s="93"/>
      <c r="R393" s="13"/>
      <c r="S393" s="13"/>
      <c r="T393" s="13" t="s">
        <v>1632</v>
      </c>
      <c r="U393" s="23" t="s">
        <v>2186</v>
      </c>
      <c r="V393" s="11" t="s">
        <v>76</v>
      </c>
      <c r="W393" s="22"/>
      <c r="X393" s="22"/>
      <c r="Y393" s="22"/>
      <c r="Z393" s="22"/>
      <c r="AA393" s="22"/>
    </row>
    <row r="394" spans="1:27" ht="15.75" customHeight="1">
      <c r="A394" s="13" t="s">
        <v>38</v>
      </c>
      <c r="B394" s="13" t="s">
        <v>104</v>
      </c>
      <c r="C394" s="13" t="s">
        <v>1354</v>
      </c>
      <c r="D394" s="13" t="s">
        <v>1355</v>
      </c>
      <c r="E394" s="11" t="s">
        <v>2191</v>
      </c>
      <c r="F394" s="13" t="s">
        <v>1357</v>
      </c>
      <c r="G394" s="13" t="s">
        <v>2177</v>
      </c>
      <c r="H394" s="13" t="s">
        <v>2192</v>
      </c>
      <c r="I394" s="13" t="s">
        <v>109</v>
      </c>
      <c r="J394" s="13" t="s">
        <v>47</v>
      </c>
      <c r="K394" s="13"/>
      <c r="L394" s="14" t="s">
        <v>2193</v>
      </c>
      <c r="M394" s="14" t="s">
        <v>2194</v>
      </c>
      <c r="N394" s="13" t="s">
        <v>2158</v>
      </c>
      <c r="O394" s="13" t="s">
        <v>96</v>
      </c>
      <c r="P394" s="13" t="s">
        <v>76</v>
      </c>
      <c r="Q394" s="93"/>
      <c r="R394" s="13"/>
      <c r="S394" s="13"/>
      <c r="T394" s="45"/>
      <c r="U394" s="21"/>
      <c r="V394" s="11" t="s">
        <v>76</v>
      </c>
      <c r="W394" s="22"/>
      <c r="X394" s="22"/>
      <c r="Y394" s="22"/>
      <c r="Z394" s="22"/>
      <c r="AA394" s="22"/>
    </row>
    <row r="395" spans="1:27" ht="15.75" customHeight="1">
      <c r="A395" s="13" t="s">
        <v>38</v>
      </c>
      <c r="B395" s="13" t="s">
        <v>42</v>
      </c>
      <c r="C395" s="13" t="s">
        <v>1354</v>
      </c>
      <c r="D395" s="13" t="s">
        <v>1355</v>
      </c>
      <c r="E395" s="11" t="s">
        <v>2195</v>
      </c>
      <c r="F395" s="13" t="s">
        <v>1357</v>
      </c>
      <c r="G395" s="13" t="s">
        <v>2177</v>
      </c>
      <c r="H395" s="13" t="s">
        <v>2192</v>
      </c>
      <c r="I395" s="13" t="s">
        <v>109</v>
      </c>
      <c r="J395" s="13" t="s">
        <v>47</v>
      </c>
      <c r="K395" s="13"/>
      <c r="L395" s="14" t="s">
        <v>2196</v>
      </c>
      <c r="M395" s="14" t="s">
        <v>2197</v>
      </c>
      <c r="N395" s="13" t="s">
        <v>2198</v>
      </c>
      <c r="O395" s="13" t="s">
        <v>403</v>
      </c>
      <c r="P395" s="13" t="s">
        <v>403</v>
      </c>
      <c r="Q395" s="93"/>
      <c r="R395" s="13"/>
      <c r="S395" s="13" t="s">
        <v>103</v>
      </c>
      <c r="T395" s="13" t="s">
        <v>95</v>
      </c>
      <c r="U395" s="94" t="s">
        <v>39</v>
      </c>
      <c r="V395" s="11" t="s">
        <v>76</v>
      </c>
      <c r="W395" s="22"/>
      <c r="X395" s="22"/>
      <c r="Y395" s="22"/>
      <c r="Z395" s="22"/>
      <c r="AA395" s="22"/>
    </row>
    <row r="396" spans="1:27" ht="15.75" customHeight="1">
      <c r="A396" s="13" t="s">
        <v>38</v>
      </c>
      <c r="B396" s="13" t="s">
        <v>104</v>
      </c>
      <c r="C396" s="13" t="s">
        <v>1354</v>
      </c>
      <c r="D396" s="13" t="s">
        <v>1355</v>
      </c>
      <c r="E396" s="11" t="s">
        <v>2199</v>
      </c>
      <c r="F396" s="13" t="s">
        <v>1357</v>
      </c>
      <c r="G396" s="13" t="s">
        <v>2177</v>
      </c>
      <c r="H396" s="13" t="s">
        <v>2200</v>
      </c>
      <c r="I396" s="13" t="s">
        <v>109</v>
      </c>
      <c r="J396" s="13" t="s">
        <v>47</v>
      </c>
      <c r="K396" s="13"/>
      <c r="L396" s="14" t="s">
        <v>2201</v>
      </c>
      <c r="M396" s="14" t="s">
        <v>2202</v>
      </c>
      <c r="N396" s="13" t="s">
        <v>2198</v>
      </c>
      <c r="O396" s="36" t="s">
        <v>403</v>
      </c>
      <c r="P396" s="36" t="s">
        <v>403</v>
      </c>
      <c r="Q396" s="93"/>
      <c r="R396" s="13"/>
      <c r="S396" s="13" t="s">
        <v>103</v>
      </c>
      <c r="T396" s="13" t="s">
        <v>95</v>
      </c>
      <c r="U396" s="94" t="s">
        <v>39</v>
      </c>
      <c r="V396" s="11" t="s">
        <v>76</v>
      </c>
      <c r="W396" s="22"/>
      <c r="X396" s="22"/>
      <c r="Y396" s="22"/>
      <c r="Z396" s="22"/>
      <c r="AA396" s="22"/>
    </row>
    <row r="397" spans="1:27" ht="15.75" customHeight="1">
      <c r="A397" s="13" t="s">
        <v>38</v>
      </c>
      <c r="B397" s="13" t="s">
        <v>104</v>
      </c>
      <c r="C397" s="13" t="s">
        <v>1354</v>
      </c>
      <c r="D397" s="13" t="s">
        <v>1355</v>
      </c>
      <c r="E397" s="11" t="s">
        <v>2203</v>
      </c>
      <c r="F397" s="13" t="s">
        <v>1357</v>
      </c>
      <c r="G397" s="13" t="s">
        <v>2204</v>
      </c>
      <c r="H397" s="13" t="s">
        <v>109</v>
      </c>
      <c r="I397" s="13" t="s">
        <v>109</v>
      </c>
      <c r="J397" s="13" t="s">
        <v>47</v>
      </c>
      <c r="K397" s="13"/>
      <c r="L397" s="14" t="s">
        <v>2205</v>
      </c>
      <c r="M397" s="14" t="s">
        <v>2206</v>
      </c>
      <c r="N397" s="13" t="s">
        <v>2198</v>
      </c>
      <c r="O397" s="36" t="s">
        <v>65</v>
      </c>
      <c r="P397" s="36" t="s">
        <v>65</v>
      </c>
      <c r="Q397" s="93"/>
      <c r="R397" s="11"/>
      <c r="S397" s="11"/>
      <c r="T397" s="45"/>
      <c r="U397" s="21" t="s">
        <v>2207</v>
      </c>
      <c r="V397" s="11" t="s">
        <v>76</v>
      </c>
      <c r="W397" s="22"/>
      <c r="X397" s="22"/>
      <c r="Y397" s="22"/>
      <c r="Z397" s="22"/>
      <c r="AA397" s="22"/>
    </row>
    <row r="398" spans="1:27" ht="15.75" customHeight="1">
      <c r="A398" s="13" t="s">
        <v>38</v>
      </c>
      <c r="B398" s="13" t="s">
        <v>42</v>
      </c>
      <c r="C398" s="13" t="s">
        <v>1354</v>
      </c>
      <c r="D398" s="13" t="s">
        <v>1355</v>
      </c>
      <c r="E398" s="11" t="s">
        <v>2208</v>
      </c>
      <c r="F398" s="13" t="s">
        <v>1357</v>
      </c>
      <c r="G398" s="13" t="s">
        <v>2209</v>
      </c>
      <c r="H398" s="13" t="s">
        <v>2192</v>
      </c>
      <c r="I398" s="13" t="s">
        <v>109</v>
      </c>
      <c r="J398" s="13" t="s">
        <v>47</v>
      </c>
      <c r="K398" s="13"/>
      <c r="L398" s="14" t="s">
        <v>2210</v>
      </c>
      <c r="M398" s="14" t="s">
        <v>2211</v>
      </c>
      <c r="N398" s="13" t="s">
        <v>2198</v>
      </c>
      <c r="O398" s="13" t="s">
        <v>96</v>
      </c>
      <c r="P398" s="13" t="s">
        <v>76</v>
      </c>
      <c r="Q398" s="93"/>
      <c r="R398" s="11"/>
      <c r="S398" s="11"/>
      <c r="T398" s="13" t="s">
        <v>1632</v>
      </c>
      <c r="U398" s="45" t="s">
        <v>2186</v>
      </c>
      <c r="V398" s="11" t="s">
        <v>76</v>
      </c>
      <c r="W398" s="22"/>
      <c r="X398" s="22"/>
      <c r="Y398" s="22"/>
      <c r="Z398" s="22"/>
      <c r="AA398" s="22"/>
    </row>
    <row r="399" spans="1:27" ht="15.75" customHeight="1">
      <c r="A399" s="13" t="s">
        <v>38</v>
      </c>
      <c r="B399" s="13" t="s">
        <v>188</v>
      </c>
      <c r="C399" s="13" t="s">
        <v>1354</v>
      </c>
      <c r="D399" s="13" t="s">
        <v>1355</v>
      </c>
      <c r="E399" s="11" t="s">
        <v>34</v>
      </c>
      <c r="F399" s="13" t="s">
        <v>1357</v>
      </c>
      <c r="G399" s="13" t="s">
        <v>2204</v>
      </c>
      <c r="H399" s="24" t="s">
        <v>961</v>
      </c>
      <c r="I399" s="13" t="s">
        <v>46</v>
      </c>
      <c r="J399" s="13" t="s">
        <v>47</v>
      </c>
      <c r="K399" s="13"/>
      <c r="L399" s="14" t="s">
        <v>2212</v>
      </c>
      <c r="M399" s="14" t="s">
        <v>2213</v>
      </c>
      <c r="N399" s="13" t="s">
        <v>2198</v>
      </c>
      <c r="O399" s="44" t="s">
        <v>96</v>
      </c>
      <c r="P399" s="44" t="s">
        <v>76</v>
      </c>
      <c r="Q399" s="96"/>
      <c r="R399" s="11"/>
      <c r="S399" s="11"/>
      <c r="T399" s="13" t="s">
        <v>1632</v>
      </c>
      <c r="U399" s="45" t="s">
        <v>2186</v>
      </c>
      <c r="V399" s="13"/>
      <c r="W399" s="22"/>
      <c r="X399" s="22"/>
      <c r="Y399" s="22"/>
      <c r="Z399" s="22"/>
      <c r="AA399" s="22"/>
    </row>
    <row r="400" spans="1:27" ht="15.75" customHeight="1">
      <c r="A400" s="13" t="s">
        <v>38</v>
      </c>
      <c r="B400" s="13" t="s">
        <v>104</v>
      </c>
      <c r="C400" s="13" t="s">
        <v>1354</v>
      </c>
      <c r="D400" s="13" t="s">
        <v>1355</v>
      </c>
      <c r="E400" s="11" t="s">
        <v>2214</v>
      </c>
      <c r="F400" s="13" t="s">
        <v>1357</v>
      </c>
      <c r="G400" s="13" t="s">
        <v>2209</v>
      </c>
      <c r="H400" s="13" t="s">
        <v>2192</v>
      </c>
      <c r="I400" s="13" t="s">
        <v>46</v>
      </c>
      <c r="J400" s="13" t="s">
        <v>47</v>
      </c>
      <c r="K400" s="13"/>
      <c r="L400" s="14" t="s">
        <v>2215</v>
      </c>
      <c r="M400" s="14" t="s">
        <v>2216</v>
      </c>
      <c r="N400" s="13" t="s">
        <v>2198</v>
      </c>
      <c r="O400" s="13" t="s">
        <v>403</v>
      </c>
      <c r="P400" s="13" t="s">
        <v>403</v>
      </c>
      <c r="Q400" s="93"/>
      <c r="R400" s="11"/>
      <c r="S400" s="13" t="s">
        <v>103</v>
      </c>
      <c r="T400" s="13" t="s">
        <v>95</v>
      </c>
      <c r="U400" s="94" t="s">
        <v>39</v>
      </c>
      <c r="V400" s="11" t="s">
        <v>76</v>
      </c>
      <c r="W400" s="22"/>
      <c r="X400" s="22"/>
      <c r="Y400" s="22"/>
      <c r="Z400" s="22"/>
      <c r="AA400" s="22"/>
    </row>
    <row r="401" spans="1:27" ht="15.75" customHeight="1">
      <c r="A401" s="13" t="s">
        <v>38</v>
      </c>
      <c r="B401" s="13" t="s">
        <v>104</v>
      </c>
      <c r="C401" s="13" t="s">
        <v>1354</v>
      </c>
      <c r="D401" s="13" t="s">
        <v>1355</v>
      </c>
      <c r="E401" s="11" t="s">
        <v>2217</v>
      </c>
      <c r="F401" s="13" t="s">
        <v>1357</v>
      </c>
      <c r="G401" s="13" t="s">
        <v>2204</v>
      </c>
      <c r="H401" s="13" t="s">
        <v>2200</v>
      </c>
      <c r="I401" s="13" t="s">
        <v>109</v>
      </c>
      <c r="J401" s="13" t="s">
        <v>47</v>
      </c>
      <c r="K401" s="13"/>
      <c r="L401" s="14" t="s">
        <v>2218</v>
      </c>
      <c r="M401" s="14" t="s">
        <v>2219</v>
      </c>
      <c r="N401" s="13" t="s">
        <v>2198</v>
      </c>
      <c r="O401" s="36" t="s">
        <v>403</v>
      </c>
      <c r="P401" s="36" t="s">
        <v>403</v>
      </c>
      <c r="Q401" s="96"/>
      <c r="R401" s="11"/>
      <c r="S401" s="13" t="s">
        <v>103</v>
      </c>
      <c r="T401" s="13" t="s">
        <v>95</v>
      </c>
      <c r="U401" s="94" t="s">
        <v>39</v>
      </c>
      <c r="V401" s="11" t="s">
        <v>76</v>
      </c>
      <c r="W401" s="22"/>
      <c r="X401" s="22"/>
      <c r="Y401" s="22"/>
      <c r="Z401" s="22"/>
      <c r="AA401" s="22"/>
    </row>
    <row r="402" spans="1:27" ht="15.75" customHeight="1">
      <c r="A402" s="13" t="s">
        <v>38</v>
      </c>
      <c r="B402" s="13" t="s">
        <v>104</v>
      </c>
      <c r="C402" s="13" t="s">
        <v>1354</v>
      </c>
      <c r="D402" s="13" t="s">
        <v>1355</v>
      </c>
      <c r="E402" s="11" t="s">
        <v>2220</v>
      </c>
      <c r="F402" s="13" t="s">
        <v>1357</v>
      </c>
      <c r="G402" s="13" t="s">
        <v>2204</v>
      </c>
      <c r="H402" s="13" t="s">
        <v>1688</v>
      </c>
      <c r="I402" s="13" t="s">
        <v>109</v>
      </c>
      <c r="J402" s="13" t="s">
        <v>47</v>
      </c>
      <c r="K402" s="13"/>
      <c r="L402" s="14" t="s">
        <v>2221</v>
      </c>
      <c r="M402" s="14" t="s">
        <v>2222</v>
      </c>
      <c r="N402" s="13" t="s">
        <v>2198</v>
      </c>
      <c r="O402" s="13" t="s">
        <v>96</v>
      </c>
      <c r="P402" s="13" t="s">
        <v>76</v>
      </c>
      <c r="Q402" s="96"/>
      <c r="R402" s="11"/>
      <c r="S402" s="11"/>
      <c r="T402" s="13" t="s">
        <v>1632</v>
      </c>
      <c r="U402" s="45" t="s">
        <v>2186</v>
      </c>
      <c r="V402" s="11" t="s">
        <v>76</v>
      </c>
      <c r="W402" s="22"/>
      <c r="X402" s="22"/>
      <c r="Y402" s="22"/>
      <c r="Z402" s="22"/>
      <c r="AA402" s="22"/>
    </row>
    <row r="403" spans="1:27" ht="15.75" customHeight="1">
      <c r="A403" s="13" t="s">
        <v>38</v>
      </c>
      <c r="B403" s="13" t="s">
        <v>104</v>
      </c>
      <c r="C403" s="13" t="s">
        <v>1354</v>
      </c>
      <c r="D403" s="13" t="s">
        <v>1355</v>
      </c>
      <c r="E403" s="11" t="s">
        <v>2223</v>
      </c>
      <c r="F403" s="13" t="s">
        <v>1357</v>
      </c>
      <c r="G403" s="13" t="s">
        <v>2224</v>
      </c>
      <c r="H403" s="13" t="s">
        <v>1223</v>
      </c>
      <c r="I403" s="13" t="s">
        <v>109</v>
      </c>
      <c r="J403" s="13" t="s">
        <v>47</v>
      </c>
      <c r="K403" s="13"/>
      <c r="L403" s="14" t="s">
        <v>2225</v>
      </c>
      <c r="M403" s="14" t="s">
        <v>2226</v>
      </c>
      <c r="N403" s="13" t="s">
        <v>2227</v>
      </c>
      <c r="O403" s="13" t="s">
        <v>403</v>
      </c>
      <c r="P403" s="13" t="s">
        <v>403</v>
      </c>
      <c r="Q403" s="93"/>
      <c r="R403" s="11"/>
      <c r="S403" s="11"/>
      <c r="T403" s="13" t="s">
        <v>1632</v>
      </c>
      <c r="U403" s="138" t="s">
        <v>40</v>
      </c>
      <c r="V403" s="11" t="s">
        <v>76</v>
      </c>
      <c r="W403" s="22"/>
      <c r="X403" s="22"/>
      <c r="Y403" s="22"/>
      <c r="Z403" s="22"/>
      <c r="AA403" s="22"/>
    </row>
    <row r="404" spans="1:27" ht="15.75" customHeight="1">
      <c r="A404" s="13" t="s">
        <v>38</v>
      </c>
      <c r="B404" s="13" t="s">
        <v>104</v>
      </c>
      <c r="C404" s="13" t="s">
        <v>1354</v>
      </c>
      <c r="D404" s="13" t="s">
        <v>1355</v>
      </c>
      <c r="E404" s="11" t="s">
        <v>2228</v>
      </c>
      <c r="F404" s="13" t="s">
        <v>1357</v>
      </c>
      <c r="G404" s="13" t="s">
        <v>2224</v>
      </c>
      <c r="H404" s="13" t="s">
        <v>1223</v>
      </c>
      <c r="I404" s="13" t="s">
        <v>109</v>
      </c>
      <c r="J404" s="13" t="s">
        <v>47</v>
      </c>
      <c r="K404" s="13"/>
      <c r="L404" s="14" t="s">
        <v>2225</v>
      </c>
      <c r="M404" s="14" t="s">
        <v>2229</v>
      </c>
      <c r="N404" s="13" t="s">
        <v>2227</v>
      </c>
      <c r="O404" s="13" t="s">
        <v>403</v>
      </c>
      <c r="P404" s="13" t="s">
        <v>403</v>
      </c>
      <c r="Q404" s="93"/>
      <c r="R404" s="11"/>
      <c r="S404" s="11"/>
      <c r="T404" s="13" t="s">
        <v>1632</v>
      </c>
      <c r="U404" s="138" t="s">
        <v>40</v>
      </c>
      <c r="V404" s="11" t="s">
        <v>76</v>
      </c>
      <c r="W404" s="22"/>
      <c r="X404" s="22"/>
      <c r="Y404" s="22"/>
      <c r="Z404" s="22"/>
      <c r="AA404" s="22"/>
    </row>
    <row r="405" spans="1:27" ht="15.75" customHeight="1">
      <c r="A405" s="13" t="s">
        <v>38</v>
      </c>
      <c r="B405" s="13" t="s">
        <v>42</v>
      </c>
      <c r="C405" s="13" t="s">
        <v>1354</v>
      </c>
      <c r="D405" s="13" t="s">
        <v>1355</v>
      </c>
      <c r="E405" s="11" t="s">
        <v>2230</v>
      </c>
      <c r="F405" s="13" t="s">
        <v>1357</v>
      </c>
      <c r="G405" s="13" t="s">
        <v>2224</v>
      </c>
      <c r="H405" s="13" t="s">
        <v>1412</v>
      </c>
      <c r="I405" s="13" t="s">
        <v>109</v>
      </c>
      <c r="J405" s="13" t="s">
        <v>47</v>
      </c>
      <c r="K405" s="13"/>
      <c r="L405" s="14" t="s">
        <v>2231</v>
      </c>
      <c r="M405" s="14" t="s">
        <v>2232</v>
      </c>
      <c r="N405" s="13" t="s">
        <v>2227</v>
      </c>
      <c r="O405" s="13" t="s">
        <v>403</v>
      </c>
      <c r="P405" s="13" t="s">
        <v>403</v>
      </c>
      <c r="Q405" s="93"/>
      <c r="R405" s="11"/>
      <c r="S405" s="11"/>
      <c r="T405" s="13" t="s">
        <v>1632</v>
      </c>
      <c r="U405" s="138" t="s">
        <v>40</v>
      </c>
      <c r="V405" s="11" t="s">
        <v>76</v>
      </c>
      <c r="W405" s="22"/>
      <c r="X405" s="22"/>
      <c r="Y405" s="22"/>
      <c r="Z405" s="22"/>
      <c r="AA405" s="22"/>
    </row>
    <row r="406" spans="1:27" ht="15.75" customHeight="1">
      <c r="A406" s="13" t="s">
        <v>38</v>
      </c>
      <c r="B406" s="13" t="s">
        <v>104</v>
      </c>
      <c r="C406" s="13" t="s">
        <v>1354</v>
      </c>
      <c r="D406" s="13" t="s">
        <v>1355</v>
      </c>
      <c r="E406" s="11" t="s">
        <v>2233</v>
      </c>
      <c r="F406" s="13" t="s">
        <v>1357</v>
      </c>
      <c r="G406" s="13" t="s">
        <v>2224</v>
      </c>
      <c r="H406" s="13" t="s">
        <v>1688</v>
      </c>
      <c r="I406" s="13" t="s">
        <v>109</v>
      </c>
      <c r="J406" s="13" t="s">
        <v>47</v>
      </c>
      <c r="K406" s="13"/>
      <c r="L406" s="14" t="s">
        <v>2234</v>
      </c>
      <c r="M406" s="14" t="s">
        <v>2235</v>
      </c>
      <c r="N406" s="13" t="s">
        <v>2227</v>
      </c>
      <c r="O406" s="13" t="s">
        <v>403</v>
      </c>
      <c r="P406" s="13" t="s">
        <v>403</v>
      </c>
      <c r="Q406" s="93"/>
      <c r="R406" s="11"/>
      <c r="S406" s="11"/>
      <c r="T406" s="13" t="s">
        <v>1632</v>
      </c>
      <c r="U406" s="138" t="s">
        <v>40</v>
      </c>
      <c r="V406" s="11" t="s">
        <v>76</v>
      </c>
      <c r="W406" s="22"/>
      <c r="X406" s="22"/>
      <c r="Y406" s="22"/>
      <c r="Z406" s="22"/>
      <c r="AA406" s="22"/>
    </row>
    <row r="407" spans="1:27" ht="15.75" customHeight="1">
      <c r="A407" s="13" t="s">
        <v>38</v>
      </c>
      <c r="B407" s="13" t="s">
        <v>104</v>
      </c>
      <c r="C407" s="13" t="s">
        <v>1354</v>
      </c>
      <c r="D407" s="13" t="s">
        <v>1355</v>
      </c>
      <c r="E407" s="11" t="s">
        <v>2236</v>
      </c>
      <c r="F407" s="13" t="s">
        <v>1357</v>
      </c>
      <c r="G407" s="13" t="s">
        <v>2224</v>
      </c>
      <c r="H407" s="13" t="s">
        <v>1430</v>
      </c>
      <c r="I407" s="13" t="s">
        <v>406</v>
      </c>
      <c r="J407" s="13" t="s">
        <v>47</v>
      </c>
      <c r="K407" s="13"/>
      <c r="L407" s="14" t="s">
        <v>2237</v>
      </c>
      <c r="M407" s="14" t="s">
        <v>2238</v>
      </c>
      <c r="N407" s="13" t="s">
        <v>2227</v>
      </c>
      <c r="O407" s="13" t="s">
        <v>96</v>
      </c>
      <c r="P407" s="13" t="s">
        <v>76</v>
      </c>
      <c r="Q407" s="93"/>
      <c r="R407" s="11"/>
      <c r="S407" s="11"/>
      <c r="T407" s="45"/>
      <c r="U407" s="21"/>
      <c r="V407" s="11" t="s">
        <v>76</v>
      </c>
      <c r="W407" s="22"/>
      <c r="X407" s="22"/>
      <c r="Y407" s="22"/>
      <c r="Z407" s="22"/>
      <c r="AA407" s="22"/>
    </row>
    <row r="408" spans="1:27" ht="15.75" customHeight="1">
      <c r="A408" s="13" t="s">
        <v>38</v>
      </c>
      <c r="B408" s="13" t="s">
        <v>104</v>
      </c>
      <c r="C408" s="13" t="s">
        <v>1354</v>
      </c>
      <c r="D408" s="13" t="s">
        <v>1355</v>
      </c>
      <c r="E408" s="11" t="s">
        <v>2239</v>
      </c>
      <c r="F408" s="13" t="s">
        <v>1357</v>
      </c>
      <c r="G408" s="13" t="s">
        <v>2240</v>
      </c>
      <c r="H408" s="13" t="s">
        <v>109</v>
      </c>
      <c r="I408" s="13" t="s">
        <v>109</v>
      </c>
      <c r="J408" s="13" t="s">
        <v>47</v>
      </c>
      <c r="K408" s="13"/>
      <c r="L408" s="14" t="s">
        <v>2241</v>
      </c>
      <c r="M408" s="14" t="s">
        <v>2242</v>
      </c>
      <c r="N408" s="13" t="s">
        <v>2243</v>
      </c>
      <c r="O408" s="13" t="s">
        <v>403</v>
      </c>
      <c r="P408" s="13" t="s">
        <v>403</v>
      </c>
      <c r="Q408" s="93"/>
      <c r="R408" s="11"/>
      <c r="S408" s="11"/>
      <c r="T408" s="13" t="s">
        <v>1632</v>
      </c>
      <c r="U408" s="138" t="s">
        <v>41</v>
      </c>
      <c r="V408" s="11" t="s">
        <v>76</v>
      </c>
      <c r="W408" s="22"/>
      <c r="X408" s="22"/>
      <c r="Y408" s="22"/>
      <c r="Z408" s="22"/>
      <c r="AA408" s="22"/>
    </row>
    <row r="409" spans="1:27" ht="15.75" customHeight="1">
      <c r="A409" s="13" t="s">
        <v>38</v>
      </c>
      <c r="B409" s="13" t="s">
        <v>104</v>
      </c>
      <c r="C409" s="13" t="s">
        <v>1354</v>
      </c>
      <c r="D409" s="13" t="s">
        <v>1355</v>
      </c>
      <c r="E409" s="11" t="s">
        <v>2244</v>
      </c>
      <c r="F409" s="13" t="s">
        <v>1357</v>
      </c>
      <c r="G409" s="13" t="s">
        <v>2240</v>
      </c>
      <c r="H409" s="13" t="s">
        <v>109</v>
      </c>
      <c r="I409" s="13" t="s">
        <v>109</v>
      </c>
      <c r="J409" s="13" t="s">
        <v>47</v>
      </c>
      <c r="K409" s="13"/>
      <c r="L409" s="14" t="s">
        <v>2241</v>
      </c>
      <c r="M409" s="14" t="s">
        <v>2245</v>
      </c>
      <c r="N409" s="13" t="s">
        <v>2243</v>
      </c>
      <c r="O409" s="36" t="s">
        <v>403</v>
      </c>
      <c r="P409" s="36" t="s">
        <v>403</v>
      </c>
      <c r="Q409" s="93"/>
      <c r="R409" s="11"/>
      <c r="S409" s="11"/>
      <c r="T409" s="13" t="s">
        <v>1632</v>
      </c>
      <c r="U409" s="138" t="s">
        <v>41</v>
      </c>
      <c r="V409" s="11" t="s">
        <v>76</v>
      </c>
      <c r="W409" s="22"/>
      <c r="X409" s="22"/>
      <c r="Y409" s="22"/>
      <c r="Z409" s="22"/>
      <c r="AA409" s="22"/>
    </row>
    <row r="410" spans="1:27" ht="15.75" customHeight="1">
      <c r="A410" s="13" t="s">
        <v>38</v>
      </c>
      <c r="B410" s="13" t="s">
        <v>42</v>
      </c>
      <c r="C410" s="13" t="s">
        <v>1354</v>
      </c>
      <c r="D410" s="13" t="s">
        <v>1355</v>
      </c>
      <c r="E410" s="11" t="s">
        <v>2246</v>
      </c>
      <c r="F410" s="13" t="s">
        <v>1357</v>
      </c>
      <c r="G410" s="13" t="s">
        <v>2240</v>
      </c>
      <c r="H410" s="13" t="s">
        <v>1412</v>
      </c>
      <c r="I410" s="13" t="s">
        <v>109</v>
      </c>
      <c r="J410" s="13" t="s">
        <v>47</v>
      </c>
      <c r="K410" s="13"/>
      <c r="L410" s="14" t="s">
        <v>2247</v>
      </c>
      <c r="M410" s="14" t="s">
        <v>2248</v>
      </c>
      <c r="N410" s="13" t="s">
        <v>2243</v>
      </c>
      <c r="O410" s="36" t="s">
        <v>403</v>
      </c>
      <c r="P410" s="36" t="s">
        <v>403</v>
      </c>
      <c r="Q410" s="93"/>
      <c r="R410" s="11"/>
      <c r="S410" s="11"/>
      <c r="T410" s="13" t="s">
        <v>1632</v>
      </c>
      <c r="U410" s="138" t="s">
        <v>41</v>
      </c>
      <c r="V410" s="11" t="s">
        <v>76</v>
      </c>
      <c r="W410" s="22"/>
      <c r="X410" s="22"/>
      <c r="Y410" s="22"/>
      <c r="Z410" s="22"/>
      <c r="AA410" s="22"/>
    </row>
    <row r="411" spans="1:27" ht="15.75" customHeight="1">
      <c r="A411" s="13" t="s">
        <v>38</v>
      </c>
      <c r="B411" s="13" t="s">
        <v>104</v>
      </c>
      <c r="C411" s="13" t="s">
        <v>1354</v>
      </c>
      <c r="D411" s="13" t="s">
        <v>1355</v>
      </c>
      <c r="E411" s="11" t="s">
        <v>2249</v>
      </c>
      <c r="F411" s="13" t="s">
        <v>1357</v>
      </c>
      <c r="G411" s="13" t="s">
        <v>2240</v>
      </c>
      <c r="H411" s="13" t="s">
        <v>1688</v>
      </c>
      <c r="I411" s="13" t="s">
        <v>109</v>
      </c>
      <c r="J411" s="13" t="s">
        <v>47</v>
      </c>
      <c r="K411" s="13"/>
      <c r="L411" s="14" t="s">
        <v>2250</v>
      </c>
      <c r="M411" s="14" t="s">
        <v>2251</v>
      </c>
      <c r="N411" s="13" t="s">
        <v>2243</v>
      </c>
      <c r="O411" s="13" t="s">
        <v>403</v>
      </c>
      <c r="P411" s="13" t="s">
        <v>403</v>
      </c>
      <c r="Q411" s="93"/>
      <c r="R411" s="11"/>
      <c r="S411" s="11"/>
      <c r="T411" s="13" t="s">
        <v>1632</v>
      </c>
      <c r="U411" s="138" t="s">
        <v>41</v>
      </c>
      <c r="V411" s="11" t="s">
        <v>76</v>
      </c>
      <c r="W411" s="22"/>
      <c r="X411" s="22"/>
      <c r="Y411" s="22"/>
      <c r="Z411" s="22"/>
      <c r="AA411" s="22"/>
    </row>
    <row r="412" spans="1:27" ht="15.75" customHeight="1">
      <c r="A412" s="13" t="s">
        <v>38</v>
      </c>
      <c r="B412" s="13" t="s">
        <v>104</v>
      </c>
      <c r="C412" s="13" t="s">
        <v>1354</v>
      </c>
      <c r="D412" s="13" t="s">
        <v>1355</v>
      </c>
      <c r="E412" s="11" t="s">
        <v>2252</v>
      </c>
      <c r="F412" s="13" t="s">
        <v>1357</v>
      </c>
      <c r="G412" s="13" t="s">
        <v>2240</v>
      </c>
      <c r="H412" s="13" t="s">
        <v>1430</v>
      </c>
      <c r="I412" s="13" t="s">
        <v>406</v>
      </c>
      <c r="J412" s="13" t="s">
        <v>47</v>
      </c>
      <c r="K412" s="13"/>
      <c r="L412" s="14" t="s">
        <v>2253</v>
      </c>
      <c r="M412" s="14" t="s">
        <v>2254</v>
      </c>
      <c r="N412" s="13" t="s">
        <v>2243</v>
      </c>
      <c r="O412" s="13" t="s">
        <v>403</v>
      </c>
      <c r="P412" s="13" t="s">
        <v>403</v>
      </c>
      <c r="Q412" s="93"/>
      <c r="R412" s="11"/>
      <c r="S412" s="11"/>
      <c r="T412" s="13" t="s">
        <v>1632</v>
      </c>
      <c r="U412" s="138" t="s">
        <v>41</v>
      </c>
      <c r="V412" s="11" t="s">
        <v>76</v>
      </c>
      <c r="W412" s="22"/>
      <c r="X412" s="22"/>
      <c r="Y412" s="22"/>
      <c r="Z412" s="22"/>
      <c r="AA412" s="22"/>
    </row>
    <row r="413" spans="1:27" ht="15.75" customHeight="1">
      <c r="A413" s="13" t="s">
        <v>38</v>
      </c>
      <c r="B413" s="13" t="s">
        <v>104</v>
      </c>
      <c r="C413" s="13" t="s">
        <v>1354</v>
      </c>
      <c r="D413" s="13" t="s">
        <v>1355</v>
      </c>
      <c r="E413" s="11" t="s">
        <v>2255</v>
      </c>
      <c r="F413" s="13" t="s">
        <v>1357</v>
      </c>
      <c r="G413" s="13" t="s">
        <v>2141</v>
      </c>
      <c r="H413" s="13" t="s">
        <v>1223</v>
      </c>
      <c r="I413" s="13" t="s">
        <v>109</v>
      </c>
      <c r="J413" s="13" t="s">
        <v>47</v>
      </c>
      <c r="K413" s="13"/>
      <c r="L413" s="14" t="s">
        <v>2256</v>
      </c>
      <c r="M413" s="14" t="s">
        <v>2257</v>
      </c>
      <c r="N413" s="13" t="s">
        <v>2258</v>
      </c>
      <c r="O413" s="36" t="s">
        <v>65</v>
      </c>
      <c r="P413" s="36" t="s">
        <v>65</v>
      </c>
      <c r="Q413" s="96"/>
      <c r="R413" s="11"/>
      <c r="S413" s="11"/>
      <c r="T413" s="45"/>
      <c r="U413" s="21" t="s">
        <v>2259</v>
      </c>
      <c r="V413" s="11" t="s">
        <v>76</v>
      </c>
      <c r="W413" s="22"/>
      <c r="X413" s="22"/>
      <c r="Y413" s="22"/>
      <c r="Z413" s="22"/>
      <c r="AA413" s="22"/>
    </row>
    <row r="414" spans="1:27" ht="15.75" customHeight="1">
      <c r="A414" s="13" t="s">
        <v>38</v>
      </c>
      <c r="B414" s="13" t="s">
        <v>104</v>
      </c>
      <c r="C414" s="13" t="s">
        <v>1354</v>
      </c>
      <c r="D414" s="13" t="s">
        <v>1355</v>
      </c>
      <c r="E414" s="11" t="s">
        <v>2260</v>
      </c>
      <c r="F414" s="13" t="s">
        <v>1357</v>
      </c>
      <c r="G414" s="13" t="s">
        <v>2141</v>
      </c>
      <c r="H414" s="13" t="s">
        <v>1412</v>
      </c>
      <c r="I414" s="13" t="s">
        <v>109</v>
      </c>
      <c r="J414" s="13" t="s">
        <v>47</v>
      </c>
      <c r="K414" s="13"/>
      <c r="L414" s="14" t="s">
        <v>2261</v>
      </c>
      <c r="M414" s="14" t="s">
        <v>2262</v>
      </c>
      <c r="N414" s="13" t="s">
        <v>2258</v>
      </c>
      <c r="O414" s="13" t="s">
        <v>96</v>
      </c>
      <c r="P414" s="13" t="s">
        <v>76</v>
      </c>
      <c r="Q414" s="96"/>
      <c r="R414" s="11"/>
      <c r="S414" s="11"/>
      <c r="T414" s="45"/>
      <c r="U414" s="21"/>
      <c r="V414" s="11" t="s">
        <v>76</v>
      </c>
      <c r="W414" s="22"/>
      <c r="X414" s="22"/>
      <c r="Y414" s="22"/>
      <c r="Z414" s="22"/>
      <c r="AA414" s="22"/>
    </row>
    <row r="415" spans="1:27" ht="15.75" customHeight="1">
      <c r="A415" s="13" t="s">
        <v>38</v>
      </c>
      <c r="B415" s="13" t="s">
        <v>104</v>
      </c>
      <c r="C415" s="13" t="s">
        <v>1354</v>
      </c>
      <c r="D415" s="13" t="s">
        <v>1355</v>
      </c>
      <c r="E415" s="11" t="s">
        <v>2263</v>
      </c>
      <c r="F415" s="13" t="s">
        <v>1357</v>
      </c>
      <c r="G415" s="13" t="s">
        <v>2141</v>
      </c>
      <c r="H415" s="13" t="s">
        <v>1688</v>
      </c>
      <c r="I415" s="13" t="s">
        <v>109</v>
      </c>
      <c r="J415" s="13" t="s">
        <v>47</v>
      </c>
      <c r="K415" s="13"/>
      <c r="L415" s="14" t="s">
        <v>2264</v>
      </c>
      <c r="M415" s="14" t="s">
        <v>2265</v>
      </c>
      <c r="N415" s="13" t="s">
        <v>2258</v>
      </c>
      <c r="O415" s="96" t="s">
        <v>138</v>
      </c>
      <c r="P415" s="96" t="s">
        <v>1249</v>
      </c>
      <c r="Q415" s="96"/>
      <c r="R415" s="11"/>
      <c r="S415" s="11"/>
      <c r="T415" s="45"/>
      <c r="U415" s="115" t="s">
        <v>2266</v>
      </c>
      <c r="V415" s="11" t="s">
        <v>76</v>
      </c>
      <c r="W415" s="22"/>
      <c r="X415" s="22"/>
      <c r="Y415" s="22"/>
      <c r="Z415" s="22"/>
      <c r="AA415" s="22"/>
    </row>
    <row r="416" spans="1:27" ht="15.75" customHeight="1">
      <c r="A416" s="13" t="s">
        <v>38</v>
      </c>
      <c r="B416" s="13" t="s">
        <v>104</v>
      </c>
      <c r="C416" s="13" t="s">
        <v>1354</v>
      </c>
      <c r="D416" s="13" t="s">
        <v>1355</v>
      </c>
      <c r="E416" s="11" t="s">
        <v>2267</v>
      </c>
      <c r="F416" s="13" t="s">
        <v>1357</v>
      </c>
      <c r="G416" s="13" t="s">
        <v>2141</v>
      </c>
      <c r="H416" s="13" t="s">
        <v>1430</v>
      </c>
      <c r="I416" s="13" t="s">
        <v>109</v>
      </c>
      <c r="J416" s="13" t="s">
        <v>47</v>
      </c>
      <c r="K416" s="13"/>
      <c r="L416" s="14" t="s">
        <v>2268</v>
      </c>
      <c r="M416" s="14" t="s">
        <v>2269</v>
      </c>
      <c r="N416" s="13" t="s">
        <v>2258</v>
      </c>
      <c r="O416" s="13" t="s">
        <v>96</v>
      </c>
      <c r="P416" s="13" t="s">
        <v>96</v>
      </c>
      <c r="Q416" s="96"/>
      <c r="R416" s="11"/>
      <c r="S416" s="11"/>
      <c r="T416" s="45"/>
      <c r="U416" s="21"/>
      <c r="V416" s="11" t="s">
        <v>76</v>
      </c>
      <c r="W416" s="22"/>
      <c r="X416" s="22"/>
      <c r="Y416" s="22"/>
      <c r="Z416" s="22"/>
      <c r="AA416" s="22"/>
    </row>
    <row r="417" spans="1:27" ht="15.75" customHeight="1">
      <c r="A417" s="13" t="s">
        <v>1362</v>
      </c>
      <c r="B417" s="11" t="s">
        <v>104</v>
      </c>
      <c r="C417" s="11" t="s">
        <v>2270</v>
      </c>
      <c r="D417" s="11" t="s">
        <v>2271</v>
      </c>
      <c r="E417" s="11" t="s">
        <v>2272</v>
      </c>
      <c r="F417" s="13" t="s">
        <v>2273</v>
      </c>
      <c r="G417" s="13" t="s">
        <v>2274</v>
      </c>
      <c r="H417" s="13" t="s">
        <v>2275</v>
      </c>
      <c r="I417" s="13" t="s">
        <v>109</v>
      </c>
      <c r="J417" s="13" t="s">
        <v>47</v>
      </c>
      <c r="K417" s="13"/>
      <c r="L417" s="14" t="s">
        <v>2276</v>
      </c>
      <c r="M417" s="14" t="s">
        <v>2277</v>
      </c>
      <c r="N417" s="13" t="s">
        <v>2278</v>
      </c>
      <c r="O417" s="13" t="s">
        <v>96</v>
      </c>
      <c r="P417" s="13" t="s">
        <v>76</v>
      </c>
      <c r="Q417" s="93"/>
      <c r="R417" s="13"/>
      <c r="S417" s="13"/>
      <c r="T417" s="40"/>
      <c r="U417" s="23"/>
      <c r="V417" s="11" t="s">
        <v>76</v>
      </c>
      <c r="W417" s="22"/>
      <c r="X417" s="22"/>
      <c r="Y417" s="22"/>
      <c r="Z417" s="22"/>
      <c r="AA417" s="22"/>
    </row>
    <row r="418" spans="1:27" ht="15.75" customHeight="1">
      <c r="A418" s="13" t="s">
        <v>1362</v>
      </c>
      <c r="B418" s="11" t="s">
        <v>188</v>
      </c>
      <c r="C418" s="11" t="s">
        <v>2270</v>
      </c>
      <c r="D418" s="11" t="s">
        <v>2271</v>
      </c>
      <c r="E418" s="11" t="s">
        <v>2279</v>
      </c>
      <c r="F418" s="13" t="s">
        <v>2273</v>
      </c>
      <c r="G418" s="13" t="s">
        <v>2274</v>
      </c>
      <c r="H418" s="13" t="s">
        <v>2280</v>
      </c>
      <c r="I418" s="13" t="s">
        <v>109</v>
      </c>
      <c r="J418" s="13" t="s">
        <v>47</v>
      </c>
      <c r="K418" s="13"/>
      <c r="L418" s="14" t="s">
        <v>2281</v>
      </c>
      <c r="M418" s="14" t="s">
        <v>2282</v>
      </c>
      <c r="N418" s="13" t="s">
        <v>2283</v>
      </c>
      <c r="O418" s="13" t="s">
        <v>96</v>
      </c>
      <c r="P418" s="13" t="s">
        <v>76</v>
      </c>
      <c r="Q418" s="18"/>
      <c r="R418" s="18"/>
      <c r="S418" s="18"/>
      <c r="T418" s="18"/>
      <c r="U418" s="21"/>
      <c r="V418" s="11"/>
      <c r="W418" s="22"/>
      <c r="X418" s="22"/>
      <c r="Y418" s="22"/>
      <c r="Z418" s="22"/>
      <c r="AA418" s="22"/>
    </row>
    <row r="419" spans="1:27" ht="15.75" customHeight="1">
      <c r="A419" s="13" t="s">
        <v>1362</v>
      </c>
      <c r="B419" s="11" t="s">
        <v>104</v>
      </c>
      <c r="C419" s="11" t="s">
        <v>2270</v>
      </c>
      <c r="D419" s="11" t="s">
        <v>2271</v>
      </c>
      <c r="E419" s="11" t="s">
        <v>717</v>
      </c>
      <c r="F419" s="13" t="s">
        <v>2273</v>
      </c>
      <c r="G419" s="13" t="s">
        <v>2274</v>
      </c>
      <c r="H419" s="13" t="s">
        <v>2275</v>
      </c>
      <c r="I419" s="13" t="s">
        <v>109</v>
      </c>
      <c r="J419" s="13" t="s">
        <v>47</v>
      </c>
      <c r="K419" s="13"/>
      <c r="L419" s="14" t="s">
        <v>2284</v>
      </c>
      <c r="M419" s="28" t="s">
        <v>2285</v>
      </c>
      <c r="N419" s="13" t="s">
        <v>2286</v>
      </c>
      <c r="O419" s="24" t="s">
        <v>76</v>
      </c>
      <c r="P419" s="24" t="s">
        <v>76</v>
      </c>
      <c r="Q419" s="18"/>
      <c r="R419" s="11"/>
      <c r="S419" s="11"/>
      <c r="T419" s="13" t="s">
        <v>1632</v>
      </c>
      <c r="U419" s="35"/>
      <c r="V419" s="11" t="s">
        <v>76</v>
      </c>
      <c r="W419" s="22"/>
      <c r="X419" s="22"/>
      <c r="Y419" s="22"/>
      <c r="Z419" s="22"/>
      <c r="AA419" s="22"/>
    </row>
    <row r="420" spans="1:27" ht="15.75" customHeight="1">
      <c r="A420" s="13" t="s">
        <v>1362</v>
      </c>
      <c r="B420" s="11" t="s">
        <v>42</v>
      </c>
      <c r="C420" s="11" t="s">
        <v>2270</v>
      </c>
      <c r="D420" s="11" t="s">
        <v>2271</v>
      </c>
      <c r="E420" s="11" t="s">
        <v>2287</v>
      </c>
      <c r="F420" s="13" t="s">
        <v>2273</v>
      </c>
      <c r="G420" s="13" t="s">
        <v>2274</v>
      </c>
      <c r="H420" s="13" t="s">
        <v>2288</v>
      </c>
      <c r="I420" s="13" t="s">
        <v>46</v>
      </c>
      <c r="J420" s="13" t="s">
        <v>47</v>
      </c>
      <c r="K420" s="13"/>
      <c r="L420" s="14" t="s">
        <v>2289</v>
      </c>
      <c r="M420" s="14" t="s">
        <v>2290</v>
      </c>
      <c r="N420" s="13" t="s">
        <v>2283</v>
      </c>
      <c r="O420" s="13" t="s">
        <v>96</v>
      </c>
      <c r="P420" s="13" t="s">
        <v>96</v>
      </c>
      <c r="Q420" s="18"/>
      <c r="R420" s="18"/>
      <c r="S420" s="18"/>
      <c r="T420" s="20"/>
      <c r="U420" s="21"/>
      <c r="V420" s="11" t="s">
        <v>76</v>
      </c>
      <c r="W420" s="22"/>
      <c r="X420" s="22"/>
      <c r="Y420" s="22"/>
      <c r="Z420" s="22"/>
      <c r="AA420" s="22"/>
    </row>
    <row r="421" spans="1:27" ht="15.75" customHeight="1">
      <c r="A421" s="13" t="s">
        <v>1362</v>
      </c>
      <c r="B421" s="11" t="s">
        <v>42</v>
      </c>
      <c r="C421" s="11" t="s">
        <v>2270</v>
      </c>
      <c r="D421" s="11" t="s">
        <v>2271</v>
      </c>
      <c r="E421" s="11" t="s">
        <v>2291</v>
      </c>
      <c r="F421" s="13" t="s">
        <v>2273</v>
      </c>
      <c r="G421" s="13" t="s">
        <v>2274</v>
      </c>
      <c r="H421" s="13" t="s">
        <v>2292</v>
      </c>
      <c r="I421" s="13" t="s">
        <v>46</v>
      </c>
      <c r="J421" s="13" t="s">
        <v>47</v>
      </c>
      <c r="K421" s="13"/>
      <c r="L421" s="14" t="s">
        <v>2293</v>
      </c>
      <c r="M421" s="14" t="s">
        <v>2294</v>
      </c>
      <c r="N421" s="13" t="s">
        <v>2139</v>
      </c>
      <c r="O421" s="13" t="s">
        <v>96</v>
      </c>
      <c r="P421" s="13" t="s">
        <v>76</v>
      </c>
      <c r="Q421" s="18"/>
      <c r="R421" s="18"/>
      <c r="S421" s="18"/>
      <c r="T421" s="20"/>
      <c r="U421" s="21"/>
      <c r="V421" s="11" t="s">
        <v>76</v>
      </c>
      <c r="W421" s="22"/>
      <c r="X421" s="22"/>
      <c r="Y421" s="22"/>
      <c r="Z421" s="22"/>
      <c r="AA421" s="22"/>
    </row>
    <row r="422" spans="1:27" ht="15.75" customHeight="1">
      <c r="A422" s="13" t="s">
        <v>1362</v>
      </c>
      <c r="B422" s="11" t="s">
        <v>188</v>
      </c>
      <c r="C422" s="11" t="s">
        <v>2270</v>
      </c>
      <c r="D422" s="11" t="s">
        <v>2271</v>
      </c>
      <c r="E422" s="11" t="s">
        <v>2295</v>
      </c>
      <c r="F422" s="13" t="s">
        <v>2273</v>
      </c>
      <c r="G422" s="13" t="s">
        <v>2274</v>
      </c>
      <c r="H422" s="13" t="s">
        <v>2160</v>
      </c>
      <c r="I422" s="13" t="s">
        <v>46</v>
      </c>
      <c r="J422" s="13" t="s">
        <v>47</v>
      </c>
      <c r="K422" s="13"/>
      <c r="L422" s="14" t="s">
        <v>2296</v>
      </c>
      <c r="M422" s="14" t="s">
        <v>2297</v>
      </c>
      <c r="N422" s="13" t="s">
        <v>2283</v>
      </c>
      <c r="O422" s="13" t="s">
        <v>96</v>
      </c>
      <c r="P422" s="13" t="s">
        <v>76</v>
      </c>
      <c r="Q422" s="18"/>
      <c r="R422" s="18"/>
      <c r="S422" s="18"/>
      <c r="T422" s="18"/>
      <c r="U422" s="21"/>
      <c r="V422" s="11"/>
      <c r="W422" s="22"/>
      <c r="X422" s="22"/>
      <c r="Y422" s="22"/>
      <c r="Z422" s="22"/>
      <c r="AA422" s="22"/>
    </row>
    <row r="423" spans="1:27" ht="15.75" customHeight="1">
      <c r="A423" s="13" t="s">
        <v>1362</v>
      </c>
      <c r="B423" s="11" t="s">
        <v>104</v>
      </c>
      <c r="C423" s="11" t="s">
        <v>2270</v>
      </c>
      <c r="D423" s="11" t="s">
        <v>2271</v>
      </c>
      <c r="E423" s="11" t="s">
        <v>2298</v>
      </c>
      <c r="F423" s="13" t="s">
        <v>2273</v>
      </c>
      <c r="G423" s="13" t="s">
        <v>2274</v>
      </c>
      <c r="H423" s="13" t="s">
        <v>2299</v>
      </c>
      <c r="I423" s="13" t="s">
        <v>109</v>
      </c>
      <c r="J423" s="13" t="s">
        <v>47</v>
      </c>
      <c r="K423" s="13"/>
      <c r="L423" s="14" t="s">
        <v>2300</v>
      </c>
      <c r="M423" s="14" t="s">
        <v>2301</v>
      </c>
      <c r="N423" s="13" t="s">
        <v>2283</v>
      </c>
      <c r="O423" s="36" t="s">
        <v>65</v>
      </c>
      <c r="P423" s="36" t="s">
        <v>65</v>
      </c>
      <c r="Q423" s="18"/>
      <c r="R423" s="18"/>
      <c r="S423" s="18"/>
      <c r="T423" s="20"/>
      <c r="U423" s="21" t="s">
        <v>2302</v>
      </c>
      <c r="V423" s="11" t="s">
        <v>76</v>
      </c>
      <c r="W423" s="22"/>
      <c r="X423" s="22"/>
      <c r="Y423" s="22"/>
      <c r="Z423" s="22"/>
      <c r="AA423" s="22"/>
    </row>
    <row r="424" spans="1:27" ht="15.75" customHeight="1">
      <c r="A424" s="13" t="s">
        <v>1362</v>
      </c>
      <c r="B424" s="11" t="s">
        <v>42</v>
      </c>
      <c r="C424" s="11" t="s">
        <v>2270</v>
      </c>
      <c r="D424" s="11" t="s">
        <v>2271</v>
      </c>
      <c r="E424" s="11" t="s">
        <v>1025</v>
      </c>
      <c r="F424" s="13" t="s">
        <v>2273</v>
      </c>
      <c r="G424" s="13" t="s">
        <v>2274</v>
      </c>
      <c r="H424" s="24" t="s">
        <v>2303</v>
      </c>
      <c r="I424" s="13" t="s">
        <v>46</v>
      </c>
      <c r="J424" s="13" t="s">
        <v>47</v>
      </c>
      <c r="K424" s="13"/>
      <c r="L424" s="28" t="s">
        <v>2304</v>
      </c>
      <c r="M424" s="14" t="s">
        <v>2305</v>
      </c>
      <c r="N424" s="17" t="s">
        <v>2120</v>
      </c>
      <c r="O424" s="13" t="s">
        <v>138</v>
      </c>
      <c r="P424" s="13" t="s">
        <v>138</v>
      </c>
      <c r="Q424" s="18"/>
      <c r="R424" s="18"/>
      <c r="S424" s="18"/>
      <c r="T424" s="20"/>
      <c r="U424" s="21"/>
      <c r="V424" s="11" t="s">
        <v>76</v>
      </c>
      <c r="W424" s="22"/>
      <c r="X424" s="22"/>
      <c r="Y424" s="22"/>
      <c r="Z424" s="22"/>
      <c r="AA424" s="22"/>
    </row>
    <row r="425" spans="1:27" ht="15.75" customHeight="1">
      <c r="A425" s="40" t="s">
        <v>1362</v>
      </c>
      <c r="B425" s="71" t="s">
        <v>104</v>
      </c>
      <c r="C425" s="71" t="s">
        <v>2270</v>
      </c>
      <c r="D425" s="71" t="s">
        <v>2271</v>
      </c>
      <c r="E425" s="71" t="s">
        <v>2306</v>
      </c>
      <c r="F425" s="40" t="s">
        <v>2273</v>
      </c>
      <c r="G425" s="40" t="s">
        <v>2274</v>
      </c>
      <c r="H425" s="40" t="s">
        <v>2307</v>
      </c>
      <c r="I425" s="40" t="s">
        <v>46</v>
      </c>
      <c r="J425" s="40" t="s">
        <v>47</v>
      </c>
      <c r="K425" s="40"/>
      <c r="L425" s="74" t="s">
        <v>2308</v>
      </c>
      <c r="M425" s="74" t="s">
        <v>2309</v>
      </c>
      <c r="N425" s="75" t="s">
        <v>2310</v>
      </c>
      <c r="O425" s="40" t="s">
        <v>96</v>
      </c>
      <c r="P425" s="40" t="s">
        <v>96</v>
      </c>
      <c r="Q425" s="144"/>
      <c r="R425" s="144"/>
      <c r="S425" s="144"/>
      <c r="T425" s="145"/>
      <c r="U425" s="21"/>
      <c r="V425" s="11" t="s">
        <v>76</v>
      </c>
      <c r="W425" s="76"/>
      <c r="X425" s="76"/>
      <c r="Y425" s="76"/>
      <c r="Z425" s="76"/>
      <c r="AA425" s="76"/>
    </row>
    <row r="426" spans="1:27" ht="15.75" customHeight="1">
      <c r="A426" s="13" t="s">
        <v>101</v>
      </c>
      <c r="B426" s="11" t="s">
        <v>42</v>
      </c>
      <c r="C426" s="11" t="s">
        <v>2270</v>
      </c>
      <c r="D426" s="11" t="s">
        <v>2271</v>
      </c>
      <c r="E426" s="11" t="s">
        <v>2311</v>
      </c>
      <c r="F426" s="13" t="s">
        <v>2273</v>
      </c>
      <c r="G426" s="13" t="s">
        <v>2274</v>
      </c>
      <c r="H426" s="13" t="s">
        <v>2312</v>
      </c>
      <c r="I426" s="13" t="s">
        <v>46</v>
      </c>
      <c r="J426" s="13" t="s">
        <v>47</v>
      </c>
      <c r="K426" s="13"/>
      <c r="L426" s="14" t="s">
        <v>2313</v>
      </c>
      <c r="M426" s="14" t="s">
        <v>2314</v>
      </c>
      <c r="N426" s="13" t="s">
        <v>2315</v>
      </c>
      <c r="O426" s="13" t="s">
        <v>101</v>
      </c>
      <c r="P426" s="13" t="s">
        <v>101</v>
      </c>
      <c r="Q426" s="18"/>
      <c r="R426" s="11" t="s">
        <v>116</v>
      </c>
      <c r="S426" s="11"/>
      <c r="T426" s="13" t="s">
        <v>95</v>
      </c>
      <c r="U426" s="23" t="s">
        <v>330</v>
      </c>
      <c r="V426" s="11"/>
      <c r="W426" s="22"/>
      <c r="X426" s="22"/>
      <c r="Y426" s="22"/>
      <c r="Z426" s="22"/>
      <c r="AA426" s="22"/>
    </row>
    <row r="427" spans="1:27" ht="15.75" customHeight="1">
      <c r="A427" s="13" t="s">
        <v>101</v>
      </c>
      <c r="B427" s="11" t="s">
        <v>104</v>
      </c>
      <c r="C427" s="11" t="s">
        <v>2270</v>
      </c>
      <c r="D427" s="11" t="s">
        <v>2271</v>
      </c>
      <c r="E427" s="11" t="s">
        <v>2316</v>
      </c>
      <c r="F427" s="13" t="s">
        <v>2273</v>
      </c>
      <c r="G427" s="13" t="s">
        <v>2274</v>
      </c>
      <c r="H427" s="13" t="s">
        <v>2317</v>
      </c>
      <c r="I427" s="13" t="s">
        <v>46</v>
      </c>
      <c r="J427" s="13" t="s">
        <v>47</v>
      </c>
      <c r="K427" s="13"/>
      <c r="L427" s="14" t="s">
        <v>2318</v>
      </c>
      <c r="M427" s="14" t="s">
        <v>2319</v>
      </c>
      <c r="N427" s="13" t="s">
        <v>2315</v>
      </c>
      <c r="O427" s="13" t="s">
        <v>101</v>
      </c>
      <c r="P427" s="13" t="s">
        <v>101</v>
      </c>
      <c r="Q427" s="18"/>
      <c r="R427" s="11" t="s">
        <v>116</v>
      </c>
      <c r="S427" s="11" t="s">
        <v>117</v>
      </c>
      <c r="T427" s="13" t="s">
        <v>95</v>
      </c>
      <c r="U427" s="23" t="s">
        <v>330</v>
      </c>
      <c r="V427" s="11"/>
      <c r="W427" s="22"/>
      <c r="X427" s="22"/>
      <c r="Y427" s="22"/>
      <c r="Z427" s="22"/>
      <c r="AA427" s="22"/>
    </row>
    <row r="428" spans="1:27" ht="15.75" customHeight="1">
      <c r="A428" s="40" t="s">
        <v>2320</v>
      </c>
      <c r="B428" s="71" t="s">
        <v>104</v>
      </c>
      <c r="C428" s="71" t="s">
        <v>2321</v>
      </c>
      <c r="D428" s="71" t="s">
        <v>2322</v>
      </c>
      <c r="E428" s="71" t="s">
        <v>2323</v>
      </c>
      <c r="F428" s="40" t="s">
        <v>2273</v>
      </c>
      <c r="G428" s="40" t="s">
        <v>2274</v>
      </c>
      <c r="H428" s="40" t="s">
        <v>2324</v>
      </c>
      <c r="I428" s="40" t="s">
        <v>46</v>
      </c>
      <c r="J428" s="40" t="s">
        <v>47</v>
      </c>
      <c r="K428" s="40"/>
      <c r="L428" s="74" t="s">
        <v>2325</v>
      </c>
      <c r="M428" s="74" t="s">
        <v>2326</v>
      </c>
      <c r="N428" s="75" t="s">
        <v>2310</v>
      </c>
      <c r="O428" s="40" t="s">
        <v>96</v>
      </c>
      <c r="P428" s="90" t="s">
        <v>96</v>
      </c>
      <c r="Q428" s="144"/>
      <c r="R428" s="71" t="s">
        <v>116</v>
      </c>
      <c r="S428" s="71" t="s">
        <v>2327</v>
      </c>
      <c r="T428" s="40" t="s">
        <v>95</v>
      </c>
      <c r="U428" s="23" t="s">
        <v>114</v>
      </c>
      <c r="V428" s="11" t="s">
        <v>76</v>
      </c>
      <c r="W428" s="76"/>
      <c r="X428" s="76"/>
      <c r="Y428" s="76"/>
      <c r="Z428" s="76"/>
      <c r="AA428" s="76"/>
    </row>
    <row r="429" spans="1:27" ht="15.75" customHeight="1">
      <c r="A429" s="40" t="s">
        <v>2320</v>
      </c>
      <c r="B429" s="11" t="s">
        <v>42</v>
      </c>
      <c r="C429" s="71" t="s">
        <v>2321</v>
      </c>
      <c r="D429" s="71" t="s">
        <v>2322</v>
      </c>
      <c r="E429" s="11" t="s">
        <v>2328</v>
      </c>
      <c r="F429" s="13" t="s">
        <v>2273</v>
      </c>
      <c r="G429" s="13" t="s">
        <v>2274</v>
      </c>
      <c r="H429" s="13" t="s">
        <v>2329</v>
      </c>
      <c r="I429" s="13" t="s">
        <v>46</v>
      </c>
      <c r="J429" s="13" t="s">
        <v>47</v>
      </c>
      <c r="K429" s="13"/>
      <c r="L429" s="14" t="s">
        <v>2331</v>
      </c>
      <c r="M429" s="14" t="s">
        <v>2332</v>
      </c>
      <c r="N429" s="13" t="s">
        <v>2333</v>
      </c>
      <c r="O429" s="13" t="s">
        <v>96</v>
      </c>
      <c r="P429" s="146" t="s">
        <v>96</v>
      </c>
      <c r="Q429" s="18"/>
      <c r="R429" s="11" t="s">
        <v>116</v>
      </c>
      <c r="S429" s="11" t="s">
        <v>117</v>
      </c>
      <c r="T429" s="13" t="s">
        <v>95</v>
      </c>
      <c r="U429" s="35" t="s">
        <v>2334</v>
      </c>
      <c r="V429" s="11" t="s">
        <v>76</v>
      </c>
      <c r="W429" s="22"/>
      <c r="X429" s="22"/>
      <c r="Y429" s="22"/>
      <c r="Z429" s="22"/>
      <c r="AA429" s="22"/>
    </row>
    <row r="430" spans="1:27" ht="15.75" customHeight="1">
      <c r="A430" s="40" t="s">
        <v>2320</v>
      </c>
      <c r="B430" s="11" t="s">
        <v>42</v>
      </c>
      <c r="C430" s="71" t="s">
        <v>2321</v>
      </c>
      <c r="D430" s="71" t="s">
        <v>2322</v>
      </c>
      <c r="E430" s="11" t="s">
        <v>2335</v>
      </c>
      <c r="F430" s="13" t="s">
        <v>2273</v>
      </c>
      <c r="G430" s="13" t="s">
        <v>2274</v>
      </c>
      <c r="H430" s="13" t="s">
        <v>2336</v>
      </c>
      <c r="I430" s="13" t="s">
        <v>46</v>
      </c>
      <c r="J430" s="13" t="s">
        <v>47</v>
      </c>
      <c r="K430" s="13"/>
      <c r="L430" s="28" t="s">
        <v>2337</v>
      </c>
      <c r="M430" s="14" t="s">
        <v>2338</v>
      </c>
      <c r="N430" s="13" t="s">
        <v>2333</v>
      </c>
      <c r="O430" s="13" t="s">
        <v>96</v>
      </c>
      <c r="P430" s="146" t="s">
        <v>96</v>
      </c>
      <c r="Q430" s="18"/>
      <c r="R430" s="11"/>
      <c r="S430" s="11" t="s">
        <v>2339</v>
      </c>
      <c r="T430" s="13" t="s">
        <v>95</v>
      </c>
      <c r="U430" s="35" t="s">
        <v>2334</v>
      </c>
      <c r="V430" s="11" t="s">
        <v>76</v>
      </c>
      <c r="W430" s="22"/>
      <c r="X430" s="22"/>
      <c r="Y430" s="22"/>
      <c r="Z430" s="22"/>
      <c r="AA430" s="22"/>
    </row>
    <row r="431" spans="1:27" ht="15.75" customHeight="1">
      <c r="A431" s="40" t="s">
        <v>2320</v>
      </c>
      <c r="B431" s="11" t="s">
        <v>42</v>
      </c>
      <c r="C431" s="71" t="s">
        <v>2321</v>
      </c>
      <c r="D431" s="71" t="s">
        <v>2322</v>
      </c>
      <c r="E431" s="11" t="s">
        <v>2340</v>
      </c>
      <c r="F431" s="13" t="s">
        <v>2273</v>
      </c>
      <c r="G431" s="13" t="s">
        <v>2274</v>
      </c>
      <c r="H431" s="13" t="s">
        <v>2341</v>
      </c>
      <c r="I431" s="13" t="s">
        <v>46</v>
      </c>
      <c r="J431" s="13" t="s">
        <v>47</v>
      </c>
      <c r="K431" s="13"/>
      <c r="L431" s="14" t="s">
        <v>2342</v>
      </c>
      <c r="M431" s="14" t="s">
        <v>2343</v>
      </c>
      <c r="N431" s="13" t="s">
        <v>2333</v>
      </c>
      <c r="O431" s="13" t="s">
        <v>76</v>
      </c>
      <c r="P431" s="13" t="s">
        <v>76</v>
      </c>
      <c r="Q431" s="18"/>
      <c r="R431" s="11" t="s">
        <v>116</v>
      </c>
      <c r="S431" s="11" t="s">
        <v>117</v>
      </c>
      <c r="T431" s="13" t="s">
        <v>95</v>
      </c>
      <c r="U431" s="35"/>
      <c r="V431" s="11" t="s">
        <v>76</v>
      </c>
      <c r="W431" s="22"/>
      <c r="X431" s="22"/>
      <c r="Y431" s="22"/>
      <c r="Z431" s="22"/>
      <c r="AA431" s="22"/>
    </row>
    <row r="432" spans="1:27" ht="15.75" customHeight="1">
      <c r="A432" s="13" t="s">
        <v>2320</v>
      </c>
      <c r="B432" s="11" t="s">
        <v>188</v>
      </c>
      <c r="C432" s="11" t="s">
        <v>2321</v>
      </c>
      <c r="D432" s="11" t="s">
        <v>2322</v>
      </c>
      <c r="E432" s="11" t="s">
        <v>2344</v>
      </c>
      <c r="F432" s="13" t="s">
        <v>2273</v>
      </c>
      <c r="G432" s="13" t="s">
        <v>2274</v>
      </c>
      <c r="H432" s="13" t="s">
        <v>2345</v>
      </c>
      <c r="I432" s="13" t="s">
        <v>46</v>
      </c>
      <c r="J432" s="13" t="s">
        <v>47</v>
      </c>
      <c r="K432" s="13"/>
      <c r="L432" s="14" t="s">
        <v>2346</v>
      </c>
      <c r="M432" s="14" t="s">
        <v>2647</v>
      </c>
      <c r="N432" s="13" t="s">
        <v>2333</v>
      </c>
      <c r="O432" s="24" t="s">
        <v>76</v>
      </c>
      <c r="P432" s="24" t="s">
        <v>76</v>
      </c>
      <c r="Q432" s="18"/>
      <c r="R432" s="11" t="s">
        <v>116</v>
      </c>
      <c r="S432" s="11" t="s">
        <v>2339</v>
      </c>
      <c r="T432" s="13" t="s">
        <v>95</v>
      </c>
      <c r="U432" s="35"/>
      <c r="V432" s="11"/>
      <c r="W432" s="22"/>
      <c r="X432" s="22"/>
      <c r="Y432" s="22"/>
      <c r="Z432" s="22"/>
      <c r="AA432" s="22"/>
    </row>
    <row r="433" spans="1:27" ht="15.75" customHeight="1">
      <c r="A433" s="13" t="s">
        <v>101</v>
      </c>
      <c r="B433" s="11" t="s">
        <v>42</v>
      </c>
      <c r="C433" s="11" t="s">
        <v>2270</v>
      </c>
      <c r="D433" s="11" t="s">
        <v>2271</v>
      </c>
      <c r="E433" s="11" t="s">
        <v>2347</v>
      </c>
      <c r="F433" s="13" t="s">
        <v>2273</v>
      </c>
      <c r="G433" s="13" t="s">
        <v>2274</v>
      </c>
      <c r="H433" s="13" t="s">
        <v>2348</v>
      </c>
      <c r="I433" s="13" t="s">
        <v>46</v>
      </c>
      <c r="J433" s="13" t="s">
        <v>47</v>
      </c>
      <c r="K433" s="13"/>
      <c r="L433" s="14" t="s">
        <v>2349</v>
      </c>
      <c r="M433" s="14" t="s">
        <v>2350</v>
      </c>
      <c r="N433" s="13" t="s">
        <v>1719</v>
      </c>
      <c r="O433" s="13" t="s">
        <v>101</v>
      </c>
      <c r="P433" s="13" t="s">
        <v>101</v>
      </c>
      <c r="Q433" s="18"/>
      <c r="R433" s="18"/>
      <c r="S433" s="18"/>
      <c r="T433" s="18"/>
      <c r="U433" s="23" t="s">
        <v>330</v>
      </c>
      <c r="V433" s="11" t="s">
        <v>76</v>
      </c>
      <c r="W433" s="22"/>
      <c r="X433" s="22"/>
      <c r="Y433" s="22"/>
      <c r="Z433" s="22"/>
      <c r="AA433" s="22"/>
    </row>
    <row r="434" spans="1:27" ht="15.75" customHeight="1">
      <c r="A434" s="13" t="s">
        <v>2126</v>
      </c>
      <c r="B434" s="11" t="s">
        <v>188</v>
      </c>
      <c r="C434" s="11"/>
      <c r="D434" s="11"/>
      <c r="E434" s="11" t="s">
        <v>2351</v>
      </c>
      <c r="F434" s="13" t="s">
        <v>2273</v>
      </c>
      <c r="G434" s="13" t="s">
        <v>2274</v>
      </c>
      <c r="H434" s="13" t="s">
        <v>2348</v>
      </c>
      <c r="I434" s="13" t="s">
        <v>46</v>
      </c>
      <c r="J434" s="13" t="s">
        <v>47</v>
      </c>
      <c r="K434" s="13"/>
      <c r="L434" s="14" t="s">
        <v>2352</v>
      </c>
      <c r="M434" s="14" t="s">
        <v>2353</v>
      </c>
      <c r="N434" s="13" t="s">
        <v>1719</v>
      </c>
      <c r="O434" s="13" t="s">
        <v>96</v>
      </c>
      <c r="P434" s="13" t="s">
        <v>76</v>
      </c>
      <c r="Q434" s="18"/>
      <c r="R434" s="18"/>
      <c r="S434" s="18"/>
      <c r="T434" s="18"/>
      <c r="U434" s="21"/>
      <c r="V434" s="11" t="s">
        <v>76</v>
      </c>
      <c r="W434" s="22"/>
      <c r="X434" s="22"/>
      <c r="Y434" s="22"/>
      <c r="Z434" s="22"/>
      <c r="AA434" s="22"/>
    </row>
    <row r="435" spans="1:27" ht="15.75" customHeight="1">
      <c r="A435" s="13" t="s">
        <v>2126</v>
      </c>
      <c r="B435" s="11" t="s">
        <v>188</v>
      </c>
      <c r="C435" s="11"/>
      <c r="D435" s="11"/>
      <c r="E435" s="11" t="s">
        <v>2354</v>
      </c>
      <c r="F435" s="13" t="s">
        <v>2273</v>
      </c>
      <c r="G435" s="13" t="s">
        <v>2274</v>
      </c>
      <c r="H435" s="13" t="s">
        <v>2348</v>
      </c>
      <c r="I435" s="13" t="s">
        <v>46</v>
      </c>
      <c r="J435" s="13" t="s">
        <v>47</v>
      </c>
      <c r="K435" s="13"/>
      <c r="L435" s="14" t="s">
        <v>2355</v>
      </c>
      <c r="M435" s="14" t="s">
        <v>2356</v>
      </c>
      <c r="N435" s="13" t="s">
        <v>1719</v>
      </c>
      <c r="O435" s="13" t="s">
        <v>96</v>
      </c>
      <c r="P435" s="13" t="s">
        <v>76</v>
      </c>
      <c r="Q435" s="18"/>
      <c r="R435" s="18"/>
      <c r="S435" s="18"/>
      <c r="T435" s="18"/>
      <c r="U435" s="21"/>
      <c r="V435" s="11" t="s">
        <v>76</v>
      </c>
      <c r="W435" s="22"/>
      <c r="X435" s="22"/>
      <c r="Y435" s="22"/>
      <c r="Z435" s="22"/>
      <c r="AA435" s="22"/>
    </row>
    <row r="436" spans="1:27" ht="15.75" customHeight="1">
      <c r="A436" s="13" t="s">
        <v>2126</v>
      </c>
      <c r="B436" s="11" t="s">
        <v>42</v>
      </c>
      <c r="C436" s="11"/>
      <c r="D436" s="11"/>
      <c r="E436" s="11" t="s">
        <v>2357</v>
      </c>
      <c r="F436" s="13" t="s">
        <v>2273</v>
      </c>
      <c r="G436" s="13" t="s">
        <v>2274</v>
      </c>
      <c r="H436" s="13" t="s">
        <v>2348</v>
      </c>
      <c r="I436" s="13" t="s">
        <v>46</v>
      </c>
      <c r="J436" s="13" t="s">
        <v>47</v>
      </c>
      <c r="K436" s="13"/>
      <c r="L436" s="14" t="s">
        <v>2358</v>
      </c>
      <c r="M436" s="14" t="s">
        <v>2359</v>
      </c>
      <c r="N436" s="13" t="s">
        <v>1719</v>
      </c>
      <c r="O436" s="13" t="s">
        <v>96</v>
      </c>
      <c r="P436" s="13" t="s">
        <v>76</v>
      </c>
      <c r="Q436" s="18"/>
      <c r="R436" s="18"/>
      <c r="S436" s="18"/>
      <c r="T436" s="20"/>
      <c r="U436" s="21"/>
      <c r="V436" s="11" t="s">
        <v>76</v>
      </c>
      <c r="W436" s="22"/>
      <c r="X436" s="22"/>
      <c r="Y436" s="22"/>
      <c r="Z436" s="22"/>
      <c r="AA436" s="22"/>
    </row>
    <row r="437" spans="1:27" ht="15.75" customHeight="1">
      <c r="A437" s="13" t="s">
        <v>2126</v>
      </c>
      <c r="B437" s="11" t="s">
        <v>42</v>
      </c>
      <c r="C437" s="11"/>
      <c r="D437" s="11"/>
      <c r="E437" s="11" t="s">
        <v>2360</v>
      </c>
      <c r="F437" s="13" t="s">
        <v>2273</v>
      </c>
      <c r="G437" s="13" t="s">
        <v>2274</v>
      </c>
      <c r="H437" s="13" t="s">
        <v>2361</v>
      </c>
      <c r="I437" s="13" t="s">
        <v>46</v>
      </c>
      <c r="J437" s="13" t="s">
        <v>47</v>
      </c>
      <c r="K437" s="13"/>
      <c r="L437" s="74" t="s">
        <v>2362</v>
      </c>
      <c r="M437" s="74" t="s">
        <v>2363</v>
      </c>
      <c r="N437" s="13" t="s">
        <v>1719</v>
      </c>
      <c r="O437" s="13" t="s">
        <v>96</v>
      </c>
      <c r="P437" s="13" t="s">
        <v>96</v>
      </c>
      <c r="Q437" s="18"/>
      <c r="R437" s="18"/>
      <c r="S437" s="18"/>
      <c r="T437" s="20"/>
      <c r="U437" s="21"/>
      <c r="V437" s="11" t="s">
        <v>76</v>
      </c>
      <c r="W437" s="22"/>
      <c r="X437" s="22"/>
      <c r="Y437" s="22"/>
      <c r="Z437" s="22"/>
      <c r="AA437" s="22"/>
    </row>
    <row r="438" spans="1:27" ht="15.75" customHeight="1">
      <c r="A438" s="13" t="s">
        <v>2126</v>
      </c>
      <c r="B438" s="11" t="s">
        <v>42</v>
      </c>
      <c r="C438" s="11"/>
      <c r="D438" s="11"/>
      <c r="E438" s="11" t="s">
        <v>2364</v>
      </c>
      <c r="F438" s="13" t="s">
        <v>2273</v>
      </c>
      <c r="G438" s="13" t="s">
        <v>2274</v>
      </c>
      <c r="H438" s="13" t="s">
        <v>2365</v>
      </c>
      <c r="I438" s="13" t="s">
        <v>46</v>
      </c>
      <c r="J438" s="13" t="s">
        <v>47</v>
      </c>
      <c r="K438" s="13"/>
      <c r="L438" s="74" t="s">
        <v>2366</v>
      </c>
      <c r="M438" s="74" t="s">
        <v>2367</v>
      </c>
      <c r="N438" s="13" t="s">
        <v>1719</v>
      </c>
      <c r="O438" s="13" t="s">
        <v>96</v>
      </c>
      <c r="P438" s="13" t="s">
        <v>76</v>
      </c>
      <c r="Q438" s="18"/>
      <c r="R438" s="11"/>
      <c r="S438" s="11"/>
      <c r="T438" s="13"/>
      <c r="U438" s="23"/>
      <c r="V438" s="11" t="s">
        <v>76</v>
      </c>
      <c r="W438" s="22"/>
      <c r="X438" s="22"/>
      <c r="Y438" s="22"/>
      <c r="Z438" s="22"/>
      <c r="AA438" s="22"/>
    </row>
    <row r="439" spans="1:27" ht="15.75" customHeight="1">
      <c r="A439" s="13" t="s">
        <v>1362</v>
      </c>
      <c r="B439" s="11" t="s">
        <v>188</v>
      </c>
      <c r="C439" s="11" t="s">
        <v>2270</v>
      </c>
      <c r="D439" s="11" t="s">
        <v>2271</v>
      </c>
      <c r="E439" s="11" t="s">
        <v>2368</v>
      </c>
      <c r="F439" s="13" t="s">
        <v>2273</v>
      </c>
      <c r="G439" s="13" t="s">
        <v>2274</v>
      </c>
      <c r="H439" s="13" t="s">
        <v>1688</v>
      </c>
      <c r="I439" s="13" t="s">
        <v>109</v>
      </c>
      <c r="J439" s="13" t="s">
        <v>47</v>
      </c>
      <c r="K439" s="13"/>
      <c r="L439" s="14" t="s">
        <v>2369</v>
      </c>
      <c r="M439" s="14" t="s">
        <v>2370</v>
      </c>
      <c r="N439" s="13" t="s">
        <v>2371</v>
      </c>
      <c r="O439" s="13" t="s">
        <v>96</v>
      </c>
      <c r="P439" s="13" t="s">
        <v>76</v>
      </c>
      <c r="Q439" s="18"/>
      <c r="R439" s="18"/>
      <c r="S439" s="18"/>
      <c r="T439" s="18"/>
      <c r="U439" s="21"/>
      <c r="V439" s="11" t="s">
        <v>76</v>
      </c>
      <c r="W439" s="22"/>
      <c r="X439" s="22"/>
      <c r="Y439" s="22"/>
      <c r="Z439" s="22"/>
      <c r="AA439" s="22"/>
    </row>
    <row r="440" spans="1:27" ht="15.75" customHeight="1">
      <c r="A440" s="13" t="s">
        <v>1362</v>
      </c>
      <c r="B440" s="11" t="s">
        <v>188</v>
      </c>
      <c r="C440" s="11" t="s">
        <v>2270</v>
      </c>
      <c r="D440" s="11" t="s">
        <v>2271</v>
      </c>
      <c r="E440" s="11" t="s">
        <v>2372</v>
      </c>
      <c r="F440" s="13" t="s">
        <v>2273</v>
      </c>
      <c r="G440" s="13" t="s">
        <v>2373</v>
      </c>
      <c r="H440" s="13" t="s">
        <v>2374</v>
      </c>
      <c r="I440" s="13" t="s">
        <v>46</v>
      </c>
      <c r="J440" s="13" t="s">
        <v>47</v>
      </c>
      <c r="K440" s="13"/>
      <c r="L440" s="14" t="s">
        <v>2375</v>
      </c>
      <c r="M440" s="14" t="s">
        <v>2154</v>
      </c>
      <c r="N440" s="13" t="s">
        <v>2315</v>
      </c>
      <c r="O440" s="13" t="s">
        <v>96</v>
      </c>
      <c r="P440" s="13" t="s">
        <v>76</v>
      </c>
      <c r="Q440" s="18"/>
      <c r="R440" s="18"/>
      <c r="S440" s="18"/>
      <c r="T440" s="18"/>
      <c r="U440" s="21"/>
      <c r="V440" s="11" t="s">
        <v>76</v>
      </c>
      <c r="W440" s="22"/>
      <c r="X440" s="22"/>
      <c r="Y440" s="22"/>
      <c r="Z440" s="22"/>
      <c r="AA440" s="22"/>
    </row>
    <row r="441" spans="1:27" ht="15.75" customHeight="1">
      <c r="A441" s="13" t="s">
        <v>1362</v>
      </c>
      <c r="B441" s="11" t="s">
        <v>104</v>
      </c>
      <c r="C441" s="11" t="s">
        <v>2270</v>
      </c>
      <c r="D441" s="11" t="s">
        <v>2271</v>
      </c>
      <c r="E441" s="11" t="s">
        <v>2376</v>
      </c>
      <c r="F441" s="13" t="s">
        <v>2273</v>
      </c>
      <c r="G441" s="13" t="s">
        <v>2373</v>
      </c>
      <c r="H441" s="13" t="s">
        <v>1227</v>
      </c>
      <c r="I441" s="13" t="s">
        <v>2377</v>
      </c>
      <c r="J441" s="13" t="s">
        <v>47</v>
      </c>
      <c r="K441" s="13"/>
      <c r="L441" s="14" t="s">
        <v>2378</v>
      </c>
      <c r="M441" s="14" t="s">
        <v>2379</v>
      </c>
      <c r="N441" s="13" t="s">
        <v>2315</v>
      </c>
      <c r="O441" s="13" t="s">
        <v>65</v>
      </c>
      <c r="P441" s="13" t="s">
        <v>65</v>
      </c>
      <c r="Q441" s="18"/>
      <c r="R441" s="18"/>
      <c r="S441" s="18"/>
      <c r="T441" s="20"/>
      <c r="U441" s="21" t="s">
        <v>2259</v>
      </c>
      <c r="V441" s="11" t="s">
        <v>76</v>
      </c>
      <c r="W441" s="22"/>
      <c r="X441" s="22"/>
      <c r="Y441" s="22"/>
      <c r="Z441" s="22"/>
      <c r="AA441" s="22"/>
    </row>
    <row r="442" spans="1:27" ht="15.75" customHeight="1">
      <c r="A442" s="13" t="s">
        <v>1362</v>
      </c>
      <c r="B442" s="11" t="s">
        <v>104</v>
      </c>
      <c r="C442" s="11" t="s">
        <v>2270</v>
      </c>
      <c r="D442" s="11" t="s">
        <v>2271</v>
      </c>
      <c r="E442" s="11" t="s">
        <v>2380</v>
      </c>
      <c r="F442" s="13" t="s">
        <v>2273</v>
      </c>
      <c r="G442" s="13" t="s">
        <v>2373</v>
      </c>
      <c r="H442" s="13" t="s">
        <v>2381</v>
      </c>
      <c r="I442" s="13" t="s">
        <v>2377</v>
      </c>
      <c r="J442" s="13" t="s">
        <v>47</v>
      </c>
      <c r="K442" s="13"/>
      <c r="L442" s="14" t="s">
        <v>2382</v>
      </c>
      <c r="M442" s="14" t="s">
        <v>2383</v>
      </c>
      <c r="N442" s="13" t="s">
        <v>2315</v>
      </c>
      <c r="O442" s="13" t="s">
        <v>96</v>
      </c>
      <c r="P442" s="13" t="s">
        <v>76</v>
      </c>
      <c r="Q442" s="18"/>
      <c r="R442" s="18"/>
      <c r="S442" s="18"/>
      <c r="T442" s="20"/>
      <c r="U442" s="21"/>
      <c r="V442" s="11" t="s">
        <v>76</v>
      </c>
      <c r="W442" s="22"/>
      <c r="X442" s="22"/>
      <c r="Y442" s="22"/>
      <c r="Z442" s="22"/>
      <c r="AA442" s="22"/>
    </row>
    <row r="443" spans="1:27" ht="15.75" customHeight="1">
      <c r="A443" s="13" t="s">
        <v>1362</v>
      </c>
      <c r="B443" s="11" t="s">
        <v>104</v>
      </c>
      <c r="C443" s="11" t="s">
        <v>2384</v>
      </c>
      <c r="D443" s="11" t="s">
        <v>2385</v>
      </c>
      <c r="E443" s="11" t="s">
        <v>2386</v>
      </c>
      <c r="F443" s="13" t="s">
        <v>2387</v>
      </c>
      <c r="G443" s="13" t="s">
        <v>2388</v>
      </c>
      <c r="H443" s="13" t="s">
        <v>2389</v>
      </c>
      <c r="I443" s="13" t="s">
        <v>109</v>
      </c>
      <c r="J443" s="13" t="s">
        <v>47</v>
      </c>
      <c r="K443" s="13"/>
      <c r="L443" s="14" t="s">
        <v>2390</v>
      </c>
      <c r="M443" s="14" t="s">
        <v>2391</v>
      </c>
      <c r="N443" s="13" t="s">
        <v>2392</v>
      </c>
      <c r="O443" s="13" t="s">
        <v>96</v>
      </c>
      <c r="P443" s="13" t="s">
        <v>96</v>
      </c>
      <c r="Q443" s="18"/>
      <c r="R443" s="18"/>
      <c r="S443" s="18"/>
      <c r="T443" s="20"/>
      <c r="U443" s="21"/>
      <c r="V443" s="11" t="s">
        <v>76</v>
      </c>
      <c r="W443" s="22"/>
      <c r="X443" s="22"/>
      <c r="Y443" s="22"/>
      <c r="Z443" s="22"/>
      <c r="AA443" s="22"/>
    </row>
    <row r="444" spans="1:27" ht="15.75" customHeight="1">
      <c r="A444" s="13" t="s">
        <v>2126</v>
      </c>
      <c r="B444" s="11" t="s">
        <v>188</v>
      </c>
      <c r="C444" s="11" t="s">
        <v>2393</v>
      </c>
      <c r="D444" s="11" t="s">
        <v>2394</v>
      </c>
      <c r="E444" s="11" t="s">
        <v>2395</v>
      </c>
      <c r="F444" s="13" t="s">
        <v>2387</v>
      </c>
      <c r="G444" s="13" t="s">
        <v>2388</v>
      </c>
      <c r="H444" s="13" t="s">
        <v>2396</v>
      </c>
      <c r="I444" s="13" t="s">
        <v>109</v>
      </c>
      <c r="J444" s="13" t="s">
        <v>47</v>
      </c>
      <c r="K444" s="13"/>
      <c r="L444" s="14" t="s">
        <v>2397</v>
      </c>
      <c r="M444" s="14" t="s">
        <v>2398</v>
      </c>
      <c r="N444" s="13"/>
      <c r="O444" s="13" t="s">
        <v>96</v>
      </c>
      <c r="P444" s="13" t="s">
        <v>96</v>
      </c>
      <c r="Q444" s="18"/>
      <c r="R444" s="18"/>
      <c r="S444" s="18"/>
      <c r="T444" s="18"/>
      <c r="U444" s="21"/>
      <c r="V444" s="11"/>
      <c r="W444" s="22"/>
      <c r="X444" s="22"/>
      <c r="Y444" s="22"/>
      <c r="Z444" s="22"/>
      <c r="AA444" s="22"/>
    </row>
    <row r="445" spans="1:27" ht="15.75" customHeight="1">
      <c r="A445" s="13" t="s">
        <v>2399</v>
      </c>
      <c r="B445" s="11" t="s">
        <v>104</v>
      </c>
      <c r="C445" s="11" t="s">
        <v>2400</v>
      </c>
      <c r="D445" s="11" t="s">
        <v>2401</v>
      </c>
      <c r="E445" s="11" t="s">
        <v>2402</v>
      </c>
      <c r="F445" s="13" t="s">
        <v>2387</v>
      </c>
      <c r="G445" s="13" t="s">
        <v>2388</v>
      </c>
      <c r="H445" s="13" t="s">
        <v>2403</v>
      </c>
      <c r="I445" s="13" t="s">
        <v>46</v>
      </c>
      <c r="J445" s="13" t="s">
        <v>47</v>
      </c>
      <c r="K445" s="13"/>
      <c r="L445" s="14" t="s">
        <v>2404</v>
      </c>
      <c r="M445" s="14" t="s">
        <v>2405</v>
      </c>
      <c r="N445" s="13" t="s">
        <v>2406</v>
      </c>
      <c r="O445" s="13" t="s">
        <v>96</v>
      </c>
      <c r="P445" s="13" t="s">
        <v>96</v>
      </c>
      <c r="Q445" s="18"/>
      <c r="R445" s="18"/>
      <c r="S445" s="18"/>
      <c r="T445" s="13" t="s">
        <v>95</v>
      </c>
      <c r="U445" s="35" t="s">
        <v>2407</v>
      </c>
      <c r="V445" s="11" t="s">
        <v>76</v>
      </c>
      <c r="W445" s="22"/>
      <c r="X445" s="22"/>
      <c r="Y445" s="22"/>
      <c r="Z445" s="22"/>
      <c r="AA445" s="22"/>
    </row>
    <row r="446" spans="1:27" ht="15.75" customHeight="1">
      <c r="A446" s="13" t="s">
        <v>2408</v>
      </c>
      <c r="B446" s="11" t="s">
        <v>188</v>
      </c>
      <c r="C446" s="11" t="s">
        <v>2409</v>
      </c>
      <c r="D446" s="11" t="s">
        <v>2385</v>
      </c>
      <c r="E446" s="11" t="s">
        <v>2410</v>
      </c>
      <c r="F446" s="13" t="s">
        <v>2387</v>
      </c>
      <c r="G446" s="13" t="s">
        <v>2388</v>
      </c>
      <c r="H446" s="13" t="s">
        <v>2389</v>
      </c>
      <c r="I446" s="13" t="s">
        <v>109</v>
      </c>
      <c r="J446" s="13" t="s">
        <v>47</v>
      </c>
      <c r="K446" s="13"/>
      <c r="L446" s="14" t="s">
        <v>2411</v>
      </c>
      <c r="M446" s="14" t="s">
        <v>2412</v>
      </c>
      <c r="N446" s="13" t="s">
        <v>2392</v>
      </c>
      <c r="O446" s="13" t="s">
        <v>96</v>
      </c>
      <c r="P446" s="13" t="s">
        <v>96</v>
      </c>
      <c r="Q446" s="18"/>
      <c r="R446" s="18"/>
      <c r="S446" s="18"/>
      <c r="T446" s="18"/>
      <c r="U446" s="21"/>
      <c r="V446" s="11"/>
      <c r="W446" s="22"/>
      <c r="X446" s="22"/>
      <c r="Y446" s="22"/>
      <c r="Z446" s="22"/>
      <c r="AA446" s="22"/>
    </row>
    <row r="447" spans="1:27" ht="15.75" customHeight="1">
      <c r="A447" s="13" t="s">
        <v>81</v>
      </c>
      <c r="B447" s="11" t="s">
        <v>42</v>
      </c>
      <c r="C447" s="11" t="s">
        <v>2413</v>
      </c>
      <c r="D447" s="11" t="s">
        <v>2414</v>
      </c>
      <c r="E447" s="11" t="s">
        <v>2415</v>
      </c>
      <c r="F447" s="13" t="s">
        <v>2387</v>
      </c>
      <c r="G447" s="13" t="s">
        <v>2416</v>
      </c>
      <c r="H447" s="13" t="s">
        <v>2417</v>
      </c>
      <c r="I447" s="13" t="s">
        <v>46</v>
      </c>
      <c r="J447" s="13" t="s">
        <v>47</v>
      </c>
      <c r="K447" s="13"/>
      <c r="L447" s="14" t="s">
        <v>2418</v>
      </c>
      <c r="M447" s="14" t="s">
        <v>2419</v>
      </c>
      <c r="N447" s="13" t="s">
        <v>2392</v>
      </c>
      <c r="O447" s="13" t="s">
        <v>96</v>
      </c>
      <c r="P447" s="13" t="s">
        <v>96</v>
      </c>
      <c r="Q447" s="18"/>
      <c r="R447" s="18"/>
      <c r="S447" s="18"/>
      <c r="T447" s="20"/>
      <c r="U447" s="21"/>
      <c r="V447" s="11" t="s">
        <v>76</v>
      </c>
      <c r="W447" s="22"/>
      <c r="X447" s="22"/>
      <c r="Y447" s="22"/>
      <c r="Z447" s="22"/>
      <c r="AA447" s="22"/>
    </row>
    <row r="448" spans="1:27" ht="15.75" customHeight="1">
      <c r="A448" s="13" t="s">
        <v>1362</v>
      </c>
      <c r="B448" s="11" t="s">
        <v>42</v>
      </c>
      <c r="C448" s="11" t="s">
        <v>2384</v>
      </c>
      <c r="D448" s="11" t="s">
        <v>2385</v>
      </c>
      <c r="E448" s="11" t="s">
        <v>2420</v>
      </c>
      <c r="F448" s="13" t="s">
        <v>2387</v>
      </c>
      <c r="G448" s="13" t="s">
        <v>2416</v>
      </c>
      <c r="H448" s="13" t="s">
        <v>2421</v>
      </c>
      <c r="I448" s="13" t="s">
        <v>46</v>
      </c>
      <c r="J448" s="13" t="s">
        <v>47</v>
      </c>
      <c r="K448" s="13"/>
      <c r="L448" s="14" t="s">
        <v>2422</v>
      </c>
      <c r="M448" s="14" t="s">
        <v>2423</v>
      </c>
      <c r="N448" s="13" t="s">
        <v>2424</v>
      </c>
      <c r="O448" s="13" t="s">
        <v>65</v>
      </c>
      <c r="P448" s="13" t="s">
        <v>65</v>
      </c>
      <c r="Q448" s="18"/>
      <c r="R448" s="18"/>
      <c r="S448" s="18"/>
      <c r="T448" s="20"/>
      <c r="U448" s="21" t="s">
        <v>2425</v>
      </c>
      <c r="V448" s="11" t="s">
        <v>76</v>
      </c>
      <c r="W448" s="22"/>
      <c r="X448" s="22"/>
      <c r="Y448" s="22"/>
      <c r="Z448" s="22"/>
      <c r="AA448" s="22"/>
    </row>
    <row r="449" spans="1:27" ht="15.75" customHeight="1">
      <c r="A449" s="13" t="s">
        <v>1362</v>
      </c>
      <c r="B449" s="11" t="s">
        <v>188</v>
      </c>
      <c r="C449" s="11" t="s">
        <v>2384</v>
      </c>
      <c r="D449" s="11" t="s">
        <v>2385</v>
      </c>
      <c r="E449" s="11" t="s">
        <v>2426</v>
      </c>
      <c r="F449" s="13" t="s">
        <v>2387</v>
      </c>
      <c r="G449" s="13" t="s">
        <v>2427</v>
      </c>
      <c r="H449" s="13" t="s">
        <v>2421</v>
      </c>
      <c r="I449" s="13" t="s">
        <v>109</v>
      </c>
      <c r="J449" s="13" t="s">
        <v>47</v>
      </c>
      <c r="K449" s="13"/>
      <c r="L449" s="14" t="s">
        <v>2428</v>
      </c>
      <c r="M449" s="14" t="s">
        <v>2429</v>
      </c>
      <c r="N449" s="13" t="s">
        <v>2424</v>
      </c>
      <c r="O449" s="13" t="s">
        <v>96</v>
      </c>
      <c r="P449" s="13" t="s">
        <v>96</v>
      </c>
      <c r="Q449" s="18"/>
      <c r="R449" s="18"/>
      <c r="S449" s="18"/>
      <c r="T449" s="18"/>
      <c r="U449" s="115" t="s">
        <v>2430</v>
      </c>
      <c r="V449" s="11"/>
      <c r="W449" s="22"/>
      <c r="X449" s="22"/>
      <c r="Y449" s="22"/>
      <c r="Z449" s="22"/>
      <c r="AA449" s="22"/>
    </row>
    <row r="450" spans="1:27" ht="15.75" customHeight="1">
      <c r="A450" s="13" t="s">
        <v>1362</v>
      </c>
      <c r="B450" s="11" t="s">
        <v>188</v>
      </c>
      <c r="C450" s="11" t="s">
        <v>2384</v>
      </c>
      <c r="D450" s="11" t="s">
        <v>2385</v>
      </c>
      <c r="E450" s="11" t="s">
        <v>2431</v>
      </c>
      <c r="F450" s="13" t="s">
        <v>2387</v>
      </c>
      <c r="G450" s="13" t="s">
        <v>2427</v>
      </c>
      <c r="H450" s="13" t="s">
        <v>1564</v>
      </c>
      <c r="I450" s="13" t="s">
        <v>46</v>
      </c>
      <c r="J450" s="13" t="s">
        <v>47</v>
      </c>
      <c r="K450" s="13"/>
      <c r="L450" s="14" t="s">
        <v>2432</v>
      </c>
      <c r="M450" s="14" t="s">
        <v>2433</v>
      </c>
      <c r="N450" s="17" t="s">
        <v>2434</v>
      </c>
      <c r="O450" s="13" t="s">
        <v>96</v>
      </c>
      <c r="P450" s="13" t="s">
        <v>96</v>
      </c>
      <c r="Q450" s="18"/>
      <c r="R450" s="18"/>
      <c r="S450" s="18"/>
      <c r="T450" s="18"/>
      <c r="U450" s="115" t="s">
        <v>2435</v>
      </c>
      <c r="V450" s="11"/>
      <c r="W450" s="22"/>
      <c r="X450" s="22"/>
      <c r="Y450" s="22"/>
      <c r="Z450" s="22"/>
      <c r="AA450" s="22"/>
    </row>
    <row r="451" spans="1:27" ht="15.75" customHeight="1">
      <c r="A451" s="13" t="s">
        <v>1362</v>
      </c>
      <c r="B451" s="11" t="s">
        <v>104</v>
      </c>
      <c r="C451" s="11" t="s">
        <v>2384</v>
      </c>
      <c r="D451" s="11" t="s">
        <v>2385</v>
      </c>
      <c r="E451" s="11" t="s">
        <v>2436</v>
      </c>
      <c r="F451" s="13" t="s">
        <v>2387</v>
      </c>
      <c r="G451" s="13" t="s">
        <v>2437</v>
      </c>
      <c r="H451" s="13" t="s">
        <v>2437</v>
      </c>
      <c r="I451" s="13" t="s">
        <v>109</v>
      </c>
      <c r="J451" s="13" t="s">
        <v>47</v>
      </c>
      <c r="K451" s="13"/>
      <c r="L451" s="14" t="s">
        <v>2438</v>
      </c>
      <c r="M451" s="102" t="s">
        <v>2439</v>
      </c>
      <c r="N451" s="13" t="s">
        <v>2392</v>
      </c>
      <c r="O451" s="13" t="s">
        <v>96</v>
      </c>
      <c r="P451" s="13" t="s">
        <v>76</v>
      </c>
      <c r="Q451" s="18"/>
      <c r="R451" s="18"/>
      <c r="S451" s="18"/>
      <c r="T451" s="20"/>
      <c r="U451" s="21"/>
      <c r="V451" s="11" t="s">
        <v>76</v>
      </c>
      <c r="W451" s="22"/>
      <c r="X451" s="22"/>
      <c r="Y451" s="22"/>
      <c r="Z451" s="22"/>
      <c r="AA451" s="22"/>
    </row>
    <row r="452" spans="1:27" ht="15.75" customHeight="1">
      <c r="A452" s="13" t="s">
        <v>1362</v>
      </c>
      <c r="B452" s="11" t="s">
        <v>188</v>
      </c>
      <c r="C452" s="11" t="s">
        <v>2384</v>
      </c>
      <c r="D452" s="11" t="s">
        <v>2385</v>
      </c>
      <c r="E452" s="11" t="s">
        <v>2440</v>
      </c>
      <c r="F452" s="13" t="s">
        <v>2387</v>
      </c>
      <c r="G452" s="13" t="s">
        <v>2437</v>
      </c>
      <c r="H452" s="13" t="s">
        <v>2280</v>
      </c>
      <c r="I452" s="13" t="s">
        <v>109</v>
      </c>
      <c r="J452" s="13" t="s">
        <v>47</v>
      </c>
      <c r="K452" s="13"/>
      <c r="L452" s="14" t="s">
        <v>2441</v>
      </c>
      <c r="M452" s="14" t="s">
        <v>2442</v>
      </c>
      <c r="N452" s="13" t="s">
        <v>2392</v>
      </c>
      <c r="O452" s="13" t="s">
        <v>96</v>
      </c>
      <c r="P452" s="13" t="s">
        <v>96</v>
      </c>
      <c r="Q452" s="18"/>
      <c r="R452" s="18"/>
      <c r="S452" s="18"/>
      <c r="T452" s="18"/>
      <c r="U452" s="21"/>
      <c r="V452" s="11"/>
      <c r="W452" s="22"/>
      <c r="X452" s="22"/>
      <c r="Y452" s="22"/>
      <c r="Z452" s="22"/>
      <c r="AA452" s="22"/>
    </row>
    <row r="453" spans="1:27" ht="15.75" customHeight="1">
      <c r="A453" s="13" t="s">
        <v>1362</v>
      </c>
      <c r="B453" s="11" t="s">
        <v>104</v>
      </c>
      <c r="C453" s="11" t="s">
        <v>2384</v>
      </c>
      <c r="D453" s="11" t="s">
        <v>2385</v>
      </c>
      <c r="E453" s="11" t="s">
        <v>917</v>
      </c>
      <c r="F453" s="13" t="s">
        <v>2387</v>
      </c>
      <c r="G453" s="13" t="s">
        <v>2437</v>
      </c>
      <c r="H453" s="13" t="s">
        <v>2443</v>
      </c>
      <c r="I453" s="13" t="s">
        <v>46</v>
      </c>
      <c r="J453" s="13" t="s">
        <v>47</v>
      </c>
      <c r="K453" s="13"/>
      <c r="L453" s="28" t="s">
        <v>2444</v>
      </c>
      <c r="M453" s="14" t="s">
        <v>2445</v>
      </c>
      <c r="N453" s="13" t="s">
        <v>2446</v>
      </c>
      <c r="O453" s="13" t="s">
        <v>96</v>
      </c>
      <c r="P453" s="13" t="s">
        <v>96</v>
      </c>
      <c r="Q453" s="18"/>
      <c r="R453" s="18"/>
      <c r="S453" s="18"/>
      <c r="T453" s="20"/>
      <c r="U453" s="21"/>
      <c r="V453" s="11" t="s">
        <v>76</v>
      </c>
      <c r="W453" s="22"/>
      <c r="X453" s="22"/>
      <c r="Y453" s="22"/>
      <c r="Z453" s="22"/>
      <c r="AA453" s="22"/>
    </row>
    <row r="454" spans="1:27" ht="15.75" customHeight="1">
      <c r="A454" s="13" t="s">
        <v>1362</v>
      </c>
      <c r="B454" s="11" t="s">
        <v>104</v>
      </c>
      <c r="C454" s="11" t="s">
        <v>2384</v>
      </c>
      <c r="D454" s="11" t="s">
        <v>2385</v>
      </c>
      <c r="E454" s="11" t="s">
        <v>2447</v>
      </c>
      <c r="F454" s="13" t="s">
        <v>2387</v>
      </c>
      <c r="G454" s="13" t="s">
        <v>2437</v>
      </c>
      <c r="H454" s="13" t="s">
        <v>2448</v>
      </c>
      <c r="I454" s="13" t="s">
        <v>46</v>
      </c>
      <c r="J454" s="13" t="s">
        <v>47</v>
      </c>
      <c r="K454" s="13"/>
      <c r="L454" s="14" t="s">
        <v>2449</v>
      </c>
      <c r="M454" s="14" t="s">
        <v>2450</v>
      </c>
      <c r="N454" s="13" t="s">
        <v>2392</v>
      </c>
      <c r="O454" s="13" t="s">
        <v>96</v>
      </c>
      <c r="P454" s="13" t="s">
        <v>96</v>
      </c>
      <c r="Q454" s="18"/>
      <c r="R454" s="18"/>
      <c r="S454" s="18"/>
      <c r="T454" s="20"/>
      <c r="U454" s="21"/>
      <c r="V454" s="11" t="s">
        <v>76</v>
      </c>
      <c r="W454" s="22"/>
      <c r="X454" s="22"/>
      <c r="Y454" s="22"/>
      <c r="Z454" s="22"/>
      <c r="AA454" s="22"/>
    </row>
    <row r="455" spans="1:27" ht="15.75" customHeight="1">
      <c r="A455" s="13" t="s">
        <v>1362</v>
      </c>
      <c r="B455" s="11" t="s">
        <v>104</v>
      </c>
      <c r="C455" s="11" t="s">
        <v>2384</v>
      </c>
      <c r="D455" s="11" t="s">
        <v>2385</v>
      </c>
      <c r="E455" s="11" t="s">
        <v>2451</v>
      </c>
      <c r="F455" s="13" t="s">
        <v>2387</v>
      </c>
      <c r="G455" s="13" t="s">
        <v>2437</v>
      </c>
      <c r="H455" s="13" t="s">
        <v>1267</v>
      </c>
      <c r="I455" s="13" t="s">
        <v>46</v>
      </c>
      <c r="J455" s="13" t="s">
        <v>47</v>
      </c>
      <c r="K455" s="13"/>
      <c r="L455" s="14" t="s">
        <v>2452</v>
      </c>
      <c r="M455" s="14" t="s">
        <v>2453</v>
      </c>
      <c r="N455" s="13" t="s">
        <v>2392</v>
      </c>
      <c r="O455" s="13" t="s">
        <v>96</v>
      </c>
      <c r="P455" s="13" t="s">
        <v>96</v>
      </c>
      <c r="Q455" s="18"/>
      <c r="R455" s="18"/>
      <c r="S455" s="18"/>
      <c r="T455" s="20"/>
      <c r="U455" s="21"/>
      <c r="V455" s="11" t="s">
        <v>76</v>
      </c>
      <c r="W455" s="22"/>
      <c r="X455" s="22"/>
      <c r="Y455" s="22"/>
      <c r="Z455" s="22"/>
      <c r="AA455" s="22"/>
    </row>
    <row r="456" spans="1:27" ht="15.75" customHeight="1">
      <c r="A456" s="13" t="s">
        <v>2399</v>
      </c>
      <c r="B456" s="11" t="s">
        <v>188</v>
      </c>
      <c r="C456" s="11" t="s">
        <v>2400</v>
      </c>
      <c r="D456" s="11" t="s">
        <v>2401</v>
      </c>
      <c r="E456" s="11" t="s">
        <v>2454</v>
      </c>
      <c r="F456" s="13" t="s">
        <v>2387</v>
      </c>
      <c r="G456" s="13" t="s">
        <v>2443</v>
      </c>
      <c r="H456" s="13" t="s">
        <v>2403</v>
      </c>
      <c r="I456" s="13" t="s">
        <v>46</v>
      </c>
      <c r="J456" s="13" t="s">
        <v>47</v>
      </c>
      <c r="K456" s="13"/>
      <c r="L456" s="14" t="s">
        <v>2455</v>
      </c>
      <c r="M456" s="14" t="s">
        <v>2456</v>
      </c>
      <c r="N456" s="13" t="s">
        <v>2392</v>
      </c>
      <c r="O456" s="13" t="s">
        <v>96</v>
      </c>
      <c r="P456" s="13" t="s">
        <v>96</v>
      </c>
      <c r="Q456" s="18"/>
      <c r="R456" s="18"/>
      <c r="S456" s="18"/>
      <c r="T456" s="11" t="s">
        <v>95</v>
      </c>
      <c r="U456" s="35" t="s">
        <v>2407</v>
      </c>
      <c r="V456" s="11" t="s">
        <v>76</v>
      </c>
      <c r="W456" s="22"/>
      <c r="X456" s="22"/>
      <c r="Y456" s="22"/>
      <c r="Z456" s="22"/>
      <c r="AA456" s="22"/>
    </row>
    <row r="457" spans="1:27" ht="15.75" customHeight="1">
      <c r="A457" s="13" t="s">
        <v>2399</v>
      </c>
      <c r="B457" s="11" t="s">
        <v>104</v>
      </c>
      <c r="C457" s="11" t="s">
        <v>2400</v>
      </c>
      <c r="D457" s="11" t="s">
        <v>2401</v>
      </c>
      <c r="E457" s="11" t="s">
        <v>2457</v>
      </c>
      <c r="F457" s="13" t="s">
        <v>2387</v>
      </c>
      <c r="G457" s="13" t="s">
        <v>2403</v>
      </c>
      <c r="H457" s="13" t="s">
        <v>2443</v>
      </c>
      <c r="I457" s="13" t="s">
        <v>46</v>
      </c>
      <c r="J457" s="13" t="s">
        <v>47</v>
      </c>
      <c r="K457" s="13"/>
      <c r="L457" s="14" t="s">
        <v>2458</v>
      </c>
      <c r="M457" s="14" t="s">
        <v>2459</v>
      </c>
      <c r="N457" s="13" t="s">
        <v>2460</v>
      </c>
      <c r="O457" s="13" t="s">
        <v>96</v>
      </c>
      <c r="P457" s="13" t="s">
        <v>96</v>
      </c>
      <c r="Q457" s="18"/>
      <c r="R457" s="18"/>
      <c r="S457" s="18"/>
      <c r="T457" s="13" t="s">
        <v>95</v>
      </c>
      <c r="U457" s="35" t="s">
        <v>2407</v>
      </c>
      <c r="V457" s="11" t="s">
        <v>76</v>
      </c>
      <c r="W457" s="22"/>
      <c r="X457" s="22"/>
      <c r="Y457" s="22"/>
      <c r="Z457" s="22"/>
      <c r="AA457" s="22"/>
    </row>
    <row r="458" spans="1:27" ht="15.75" customHeight="1">
      <c r="A458" s="13" t="s">
        <v>81</v>
      </c>
      <c r="B458" s="11" t="s">
        <v>42</v>
      </c>
      <c r="C458" s="11" t="s">
        <v>2413</v>
      </c>
      <c r="D458" s="11" t="s">
        <v>2414</v>
      </c>
      <c r="E458" s="11" t="s">
        <v>2461</v>
      </c>
      <c r="F458" s="13" t="s">
        <v>2387</v>
      </c>
      <c r="G458" s="13" t="s">
        <v>2443</v>
      </c>
      <c r="H458" s="13" t="s">
        <v>2443</v>
      </c>
      <c r="I458" s="13" t="s">
        <v>46</v>
      </c>
      <c r="J458" s="13" t="s">
        <v>47</v>
      </c>
      <c r="K458" s="13"/>
      <c r="L458" s="14" t="s">
        <v>2462</v>
      </c>
      <c r="M458" s="14" t="s">
        <v>2463</v>
      </c>
      <c r="N458" s="13" t="s">
        <v>2392</v>
      </c>
      <c r="O458" s="13" t="s">
        <v>96</v>
      </c>
      <c r="P458" s="13" t="s">
        <v>96</v>
      </c>
      <c r="Q458" s="18"/>
      <c r="R458" s="18"/>
      <c r="S458" s="18"/>
      <c r="T458" s="20"/>
      <c r="U458" s="21"/>
      <c r="V458" s="11" t="s">
        <v>76</v>
      </c>
      <c r="W458" s="22"/>
      <c r="X458" s="22"/>
      <c r="Y458" s="22"/>
      <c r="Z458" s="22"/>
      <c r="AA458" s="22"/>
    </row>
    <row r="459" spans="1:27" ht="15.75" customHeight="1">
      <c r="A459" s="13" t="s">
        <v>81</v>
      </c>
      <c r="B459" s="11" t="s">
        <v>42</v>
      </c>
      <c r="C459" s="11" t="s">
        <v>2413</v>
      </c>
      <c r="D459" s="11" t="s">
        <v>2414</v>
      </c>
      <c r="E459" s="11" t="s">
        <v>2464</v>
      </c>
      <c r="F459" s="13" t="s">
        <v>2387</v>
      </c>
      <c r="G459" s="13" t="s">
        <v>2443</v>
      </c>
      <c r="H459" s="13" t="s">
        <v>2465</v>
      </c>
      <c r="I459" s="13" t="s">
        <v>109</v>
      </c>
      <c r="J459" s="13" t="s">
        <v>47</v>
      </c>
      <c r="K459" s="13"/>
      <c r="L459" s="14" t="s">
        <v>2466</v>
      </c>
      <c r="M459" s="14" t="s">
        <v>2467</v>
      </c>
      <c r="N459" s="13" t="s">
        <v>2468</v>
      </c>
      <c r="O459" s="13" t="s">
        <v>96</v>
      </c>
      <c r="P459" s="13" t="s">
        <v>96</v>
      </c>
      <c r="Q459" s="18"/>
      <c r="R459" s="18"/>
      <c r="S459" s="18"/>
      <c r="T459" s="20"/>
      <c r="U459" s="21"/>
      <c r="V459" s="11" t="s">
        <v>76</v>
      </c>
      <c r="W459" s="22"/>
      <c r="X459" s="22"/>
      <c r="Y459" s="22"/>
      <c r="Z459" s="22"/>
      <c r="AA459" s="22"/>
    </row>
    <row r="460" spans="1:27" ht="15.75" customHeight="1">
      <c r="A460" s="13" t="s">
        <v>81</v>
      </c>
      <c r="B460" s="11" t="s">
        <v>42</v>
      </c>
      <c r="C460" s="11" t="s">
        <v>2413</v>
      </c>
      <c r="D460" s="11" t="s">
        <v>2414</v>
      </c>
      <c r="E460" s="11" t="s">
        <v>2469</v>
      </c>
      <c r="F460" s="13" t="s">
        <v>2387</v>
      </c>
      <c r="G460" s="13" t="s">
        <v>2443</v>
      </c>
      <c r="H460" s="13" t="s">
        <v>2470</v>
      </c>
      <c r="I460" s="13" t="s">
        <v>46</v>
      </c>
      <c r="J460" s="13" t="s">
        <v>47</v>
      </c>
      <c r="K460" s="13"/>
      <c r="L460" s="14" t="s">
        <v>2471</v>
      </c>
      <c r="M460" s="14" t="s">
        <v>2472</v>
      </c>
      <c r="N460" s="13" t="s">
        <v>2406</v>
      </c>
      <c r="O460" s="13" t="s">
        <v>96</v>
      </c>
      <c r="P460" s="13" t="s">
        <v>96</v>
      </c>
      <c r="Q460" s="18"/>
      <c r="R460" s="18"/>
      <c r="S460" s="18"/>
      <c r="T460" s="20"/>
      <c r="U460" s="21"/>
      <c r="V460" s="11" t="s">
        <v>76</v>
      </c>
      <c r="W460" s="22"/>
      <c r="X460" s="22"/>
      <c r="Y460" s="22"/>
      <c r="Z460" s="22"/>
      <c r="AA460" s="22"/>
    </row>
    <row r="461" spans="1:27" ht="15.75" customHeight="1">
      <c r="A461" s="13" t="s">
        <v>81</v>
      </c>
      <c r="B461" s="11" t="s">
        <v>42</v>
      </c>
      <c r="C461" s="11" t="s">
        <v>2413</v>
      </c>
      <c r="D461" s="11" t="s">
        <v>2414</v>
      </c>
      <c r="E461" s="11" t="s">
        <v>2473</v>
      </c>
      <c r="F461" s="13" t="s">
        <v>2387</v>
      </c>
      <c r="G461" s="13" t="s">
        <v>2443</v>
      </c>
      <c r="H461" s="13" t="s">
        <v>2470</v>
      </c>
      <c r="I461" s="13" t="s">
        <v>46</v>
      </c>
      <c r="J461" s="13" t="s">
        <v>47</v>
      </c>
      <c r="K461" s="13"/>
      <c r="L461" s="14" t="s">
        <v>2474</v>
      </c>
      <c r="M461" s="14" t="s">
        <v>2475</v>
      </c>
      <c r="N461" s="13" t="s">
        <v>2406</v>
      </c>
      <c r="O461" s="13" t="s">
        <v>96</v>
      </c>
      <c r="P461" s="13" t="s">
        <v>96</v>
      </c>
      <c r="Q461" s="18"/>
      <c r="R461" s="18"/>
      <c r="S461" s="18"/>
      <c r="T461" s="20"/>
      <c r="U461" s="21"/>
      <c r="V461" s="11" t="s">
        <v>76</v>
      </c>
      <c r="W461" s="22"/>
      <c r="X461" s="22"/>
      <c r="Y461" s="22"/>
      <c r="Z461" s="22"/>
      <c r="AA461" s="22"/>
    </row>
    <row r="462" spans="1:27" ht="15.75" customHeight="1">
      <c r="A462" s="13" t="s">
        <v>81</v>
      </c>
      <c r="B462" s="11" t="s">
        <v>188</v>
      </c>
      <c r="C462" s="11" t="s">
        <v>2413</v>
      </c>
      <c r="D462" s="11" t="s">
        <v>2414</v>
      </c>
      <c r="E462" s="11" t="s">
        <v>2476</v>
      </c>
      <c r="F462" s="13" t="s">
        <v>2387</v>
      </c>
      <c r="G462" s="13" t="s">
        <v>2443</v>
      </c>
      <c r="H462" s="13" t="s">
        <v>2477</v>
      </c>
      <c r="I462" s="13" t="s">
        <v>46</v>
      </c>
      <c r="J462" s="13" t="s">
        <v>47</v>
      </c>
      <c r="K462" s="13"/>
      <c r="L462" s="14" t="s">
        <v>2478</v>
      </c>
      <c r="M462" s="14" t="s">
        <v>2479</v>
      </c>
      <c r="N462" s="13" t="s">
        <v>2406</v>
      </c>
      <c r="O462" s="13" t="s">
        <v>96</v>
      </c>
      <c r="P462" s="13" t="s">
        <v>96</v>
      </c>
      <c r="Q462" s="18"/>
      <c r="R462" s="18"/>
      <c r="S462" s="18"/>
      <c r="T462" s="18"/>
      <c r="U462" s="21"/>
      <c r="V462" s="11"/>
      <c r="W462" s="22"/>
      <c r="X462" s="22"/>
      <c r="Y462" s="22"/>
      <c r="Z462" s="22"/>
      <c r="AA462" s="22"/>
    </row>
    <row r="463" spans="1:27" ht="15.75" customHeight="1">
      <c r="A463" s="13" t="s">
        <v>81</v>
      </c>
      <c r="B463" s="11" t="s">
        <v>188</v>
      </c>
      <c r="C463" s="11" t="s">
        <v>2413</v>
      </c>
      <c r="D463" s="11" t="s">
        <v>2414</v>
      </c>
      <c r="E463" s="11" t="s">
        <v>2480</v>
      </c>
      <c r="F463" s="13" t="s">
        <v>2387</v>
      </c>
      <c r="G463" s="13" t="s">
        <v>2443</v>
      </c>
      <c r="H463" s="13" t="s">
        <v>2481</v>
      </c>
      <c r="I463" s="13" t="s">
        <v>46</v>
      </c>
      <c r="J463" s="13" t="s">
        <v>47</v>
      </c>
      <c r="K463" s="13"/>
      <c r="L463" s="14" t="s">
        <v>2482</v>
      </c>
      <c r="M463" s="14" t="s">
        <v>2483</v>
      </c>
      <c r="N463" s="13" t="s">
        <v>2484</v>
      </c>
      <c r="O463" s="13" t="s">
        <v>96</v>
      </c>
      <c r="P463" s="13" t="s">
        <v>96</v>
      </c>
      <c r="Q463" s="18"/>
      <c r="R463" s="18"/>
      <c r="S463" s="18"/>
      <c r="T463" s="18"/>
      <c r="U463" s="21"/>
      <c r="V463" s="11"/>
      <c r="W463" s="22"/>
      <c r="X463" s="22"/>
      <c r="Y463" s="22"/>
      <c r="Z463" s="22"/>
      <c r="AA463" s="22"/>
    </row>
    <row r="464" spans="1:27" ht="15.75" customHeight="1">
      <c r="A464" s="13" t="s">
        <v>81</v>
      </c>
      <c r="B464" s="11" t="s">
        <v>188</v>
      </c>
      <c r="C464" s="11" t="s">
        <v>2413</v>
      </c>
      <c r="D464" s="11" t="s">
        <v>2414</v>
      </c>
      <c r="E464" s="11" t="s">
        <v>2485</v>
      </c>
      <c r="F464" s="13" t="s">
        <v>2387</v>
      </c>
      <c r="G464" s="13" t="s">
        <v>2443</v>
      </c>
      <c r="H464" s="13" t="s">
        <v>2486</v>
      </c>
      <c r="I464" s="13" t="s">
        <v>46</v>
      </c>
      <c r="J464" s="13" t="s">
        <v>47</v>
      </c>
      <c r="K464" s="13"/>
      <c r="L464" s="14" t="s">
        <v>2487</v>
      </c>
      <c r="M464" s="14" t="s">
        <v>2488</v>
      </c>
      <c r="N464" s="13" t="s">
        <v>2484</v>
      </c>
      <c r="O464" s="13" t="s">
        <v>96</v>
      </c>
      <c r="P464" s="13" t="s">
        <v>96</v>
      </c>
      <c r="Q464" s="18"/>
      <c r="R464" s="18"/>
      <c r="S464" s="18"/>
      <c r="T464" s="18"/>
      <c r="U464" s="21"/>
      <c r="V464" s="11"/>
      <c r="W464" s="22"/>
      <c r="X464" s="22"/>
      <c r="Y464" s="22"/>
      <c r="Z464" s="22"/>
      <c r="AA464" s="22"/>
    </row>
    <row r="465" spans="1:27" ht="15.75" customHeight="1">
      <c r="A465" s="13" t="s">
        <v>81</v>
      </c>
      <c r="B465" s="11" t="s">
        <v>104</v>
      </c>
      <c r="C465" s="11" t="s">
        <v>2413</v>
      </c>
      <c r="D465" s="11" t="s">
        <v>2414</v>
      </c>
      <c r="E465" s="11" t="s">
        <v>2489</v>
      </c>
      <c r="F465" s="13" t="s">
        <v>2387</v>
      </c>
      <c r="G465" s="13" t="s">
        <v>2443</v>
      </c>
      <c r="H465" s="13" t="s">
        <v>2443</v>
      </c>
      <c r="I465" s="13" t="s">
        <v>46</v>
      </c>
      <c r="J465" s="13" t="s">
        <v>47</v>
      </c>
      <c r="K465" s="13"/>
      <c r="L465" s="14" t="s">
        <v>2490</v>
      </c>
      <c r="M465" s="14" t="s">
        <v>2491</v>
      </c>
      <c r="N465" s="13" t="s">
        <v>2492</v>
      </c>
      <c r="O465" s="13" t="s">
        <v>96</v>
      </c>
      <c r="P465" s="13" t="s">
        <v>96</v>
      </c>
      <c r="Q465" s="18"/>
      <c r="R465" s="18"/>
      <c r="S465" s="18"/>
      <c r="T465" s="20"/>
      <c r="U465" s="21"/>
      <c r="V465" s="11" t="s">
        <v>76</v>
      </c>
      <c r="W465" s="22"/>
      <c r="X465" s="22"/>
      <c r="Y465" s="22"/>
      <c r="Z465" s="22"/>
      <c r="AA465" s="22"/>
    </row>
    <row r="466" spans="1:27" ht="15.75" customHeight="1">
      <c r="A466" s="13" t="s">
        <v>81</v>
      </c>
      <c r="B466" s="11" t="s">
        <v>188</v>
      </c>
      <c r="C466" s="11" t="s">
        <v>2413</v>
      </c>
      <c r="D466" s="11" t="s">
        <v>2414</v>
      </c>
      <c r="E466" s="11" t="s">
        <v>2493</v>
      </c>
      <c r="F466" s="13" t="s">
        <v>2387</v>
      </c>
      <c r="G466" s="13" t="s">
        <v>2443</v>
      </c>
      <c r="H466" s="13" t="s">
        <v>2183</v>
      </c>
      <c r="I466" s="13" t="s">
        <v>109</v>
      </c>
      <c r="J466" s="13" t="s">
        <v>47</v>
      </c>
      <c r="K466" s="13"/>
      <c r="L466" s="14" t="s">
        <v>2494</v>
      </c>
      <c r="M466" s="14" t="s">
        <v>2495</v>
      </c>
      <c r="N466" s="13" t="s">
        <v>2392</v>
      </c>
      <c r="O466" s="13" t="s">
        <v>96</v>
      </c>
      <c r="P466" s="13" t="s">
        <v>96</v>
      </c>
      <c r="Q466" s="18"/>
      <c r="R466" s="18"/>
      <c r="S466" s="18"/>
      <c r="T466" s="18"/>
      <c r="U466" s="21"/>
      <c r="V466" s="11"/>
      <c r="W466" s="22"/>
      <c r="X466" s="22"/>
      <c r="Y466" s="22"/>
      <c r="Z466" s="22"/>
      <c r="AA466" s="22"/>
    </row>
    <row r="467" spans="1:27" ht="15.75" customHeight="1">
      <c r="A467" s="13" t="s">
        <v>81</v>
      </c>
      <c r="B467" s="11" t="s">
        <v>188</v>
      </c>
      <c r="C467" s="11" t="s">
        <v>2413</v>
      </c>
      <c r="D467" s="11" t="s">
        <v>2414</v>
      </c>
      <c r="E467" s="11" t="s">
        <v>2496</v>
      </c>
      <c r="F467" s="13" t="s">
        <v>2387</v>
      </c>
      <c r="G467" s="13" t="s">
        <v>2443</v>
      </c>
      <c r="H467" s="13" t="s">
        <v>2497</v>
      </c>
      <c r="I467" s="13" t="s">
        <v>46</v>
      </c>
      <c r="J467" s="13" t="s">
        <v>47</v>
      </c>
      <c r="K467" s="13"/>
      <c r="L467" s="14" t="s">
        <v>2498</v>
      </c>
      <c r="M467" s="14" t="s">
        <v>2499</v>
      </c>
      <c r="N467" s="13" t="s">
        <v>2392</v>
      </c>
      <c r="O467" s="13" t="s">
        <v>96</v>
      </c>
      <c r="P467" s="13" t="s">
        <v>96</v>
      </c>
      <c r="Q467" s="18"/>
      <c r="R467" s="18"/>
      <c r="S467" s="18"/>
      <c r="T467" s="18"/>
      <c r="U467" s="21"/>
      <c r="V467" s="11"/>
      <c r="W467" s="22"/>
      <c r="X467" s="22"/>
      <c r="Y467" s="22"/>
      <c r="Z467" s="22"/>
      <c r="AA467" s="22"/>
    </row>
    <row r="468" spans="1:27" ht="15.75" customHeight="1">
      <c r="A468" s="11" t="s">
        <v>1362</v>
      </c>
      <c r="B468" s="11" t="s">
        <v>42</v>
      </c>
      <c r="C468" s="11" t="s">
        <v>2500</v>
      </c>
      <c r="D468" s="11" t="s">
        <v>2501</v>
      </c>
      <c r="E468" s="11" t="s">
        <v>2502</v>
      </c>
      <c r="F468" s="13" t="s">
        <v>1373</v>
      </c>
      <c r="G468" s="13" t="s">
        <v>1374</v>
      </c>
      <c r="H468" s="13" t="s">
        <v>2503</v>
      </c>
      <c r="I468" s="13" t="s">
        <v>109</v>
      </c>
      <c r="J468" s="13" t="s">
        <v>47</v>
      </c>
      <c r="K468" s="13"/>
      <c r="L468" s="14" t="s">
        <v>2504</v>
      </c>
      <c r="M468" s="14" t="s">
        <v>2505</v>
      </c>
      <c r="N468" s="13" t="s">
        <v>2506</v>
      </c>
      <c r="O468" s="13" t="s">
        <v>96</v>
      </c>
      <c r="P468" s="13" t="s">
        <v>96</v>
      </c>
      <c r="Q468" s="93"/>
      <c r="R468" s="11"/>
      <c r="S468" s="11"/>
      <c r="T468" s="45"/>
      <c r="U468" s="21"/>
      <c r="V468" s="11" t="s">
        <v>76</v>
      </c>
      <c r="W468" s="22"/>
      <c r="X468" s="22"/>
      <c r="Y468" s="22"/>
      <c r="Z468" s="22"/>
      <c r="AA468" s="22"/>
    </row>
    <row r="469" spans="1:27" ht="15.75" customHeight="1">
      <c r="A469" s="11" t="s">
        <v>81</v>
      </c>
      <c r="B469" s="11" t="s">
        <v>42</v>
      </c>
      <c r="C469" s="11" t="s">
        <v>2507</v>
      </c>
      <c r="D469" s="11" t="s">
        <v>1466</v>
      </c>
      <c r="E469" s="11" t="s">
        <v>2508</v>
      </c>
      <c r="F469" s="13" t="s">
        <v>1373</v>
      </c>
      <c r="G469" s="13" t="s">
        <v>1374</v>
      </c>
      <c r="H469" s="13" t="s">
        <v>2509</v>
      </c>
      <c r="I469" s="13" t="s">
        <v>109</v>
      </c>
      <c r="J469" s="13" t="s">
        <v>47</v>
      </c>
      <c r="K469" s="13"/>
      <c r="L469" s="14" t="s">
        <v>2510</v>
      </c>
      <c r="M469" s="14" t="s">
        <v>2511</v>
      </c>
      <c r="N469" s="13" t="s">
        <v>2506</v>
      </c>
      <c r="O469" s="36" t="s">
        <v>65</v>
      </c>
      <c r="P469" s="36" t="s">
        <v>65</v>
      </c>
      <c r="Q469" s="93"/>
      <c r="R469" s="11"/>
      <c r="S469" s="11"/>
      <c r="T469" s="45"/>
      <c r="U469" s="40" t="s">
        <v>2512</v>
      </c>
      <c r="V469" s="11" t="s">
        <v>76</v>
      </c>
      <c r="W469" s="22"/>
      <c r="X469" s="22"/>
      <c r="Y469" s="22"/>
      <c r="Z469" s="22"/>
      <c r="AA469" s="22"/>
    </row>
    <row r="470" spans="1:27" ht="15.75" customHeight="1">
      <c r="A470" s="11" t="s">
        <v>1362</v>
      </c>
      <c r="B470" s="11" t="s">
        <v>42</v>
      </c>
      <c r="C470" s="11" t="s">
        <v>2500</v>
      </c>
      <c r="D470" s="11" t="s">
        <v>2513</v>
      </c>
      <c r="E470" s="11" t="s">
        <v>2514</v>
      </c>
      <c r="F470" s="13" t="s">
        <v>1373</v>
      </c>
      <c r="G470" s="13" t="s">
        <v>1374</v>
      </c>
      <c r="H470" s="13" t="s">
        <v>2515</v>
      </c>
      <c r="I470" s="13" t="s">
        <v>46</v>
      </c>
      <c r="J470" s="13" t="s">
        <v>47</v>
      </c>
      <c r="K470" s="13"/>
      <c r="L470" s="14" t="s">
        <v>2516</v>
      </c>
      <c r="M470" s="14" t="s">
        <v>2517</v>
      </c>
      <c r="N470" s="13" t="s">
        <v>2506</v>
      </c>
      <c r="O470" s="13" t="s">
        <v>96</v>
      </c>
      <c r="P470" s="13" t="s">
        <v>96</v>
      </c>
      <c r="Q470" s="93"/>
      <c r="R470" s="11"/>
      <c r="S470" s="11"/>
      <c r="T470" s="45"/>
      <c r="U470" s="21"/>
      <c r="V470" s="11" t="s">
        <v>76</v>
      </c>
      <c r="W470" s="22"/>
      <c r="X470" s="22"/>
      <c r="Y470" s="22"/>
      <c r="Z470" s="22"/>
      <c r="AA470" s="22"/>
    </row>
    <row r="471" spans="1:27" ht="15.75" customHeight="1">
      <c r="A471" s="11" t="s">
        <v>1362</v>
      </c>
      <c r="B471" s="11" t="s">
        <v>42</v>
      </c>
      <c r="C471" s="11" t="s">
        <v>2500</v>
      </c>
      <c r="D471" s="11" t="s">
        <v>2513</v>
      </c>
      <c r="E471" s="11" t="s">
        <v>2518</v>
      </c>
      <c r="F471" s="13" t="s">
        <v>1373</v>
      </c>
      <c r="G471" s="13" t="s">
        <v>1374</v>
      </c>
      <c r="H471" s="13" t="s">
        <v>2519</v>
      </c>
      <c r="I471" s="13" t="s">
        <v>46</v>
      </c>
      <c r="J471" s="13" t="s">
        <v>47</v>
      </c>
      <c r="K471" s="13"/>
      <c r="L471" s="14" t="s">
        <v>2520</v>
      </c>
      <c r="M471" s="14" t="s">
        <v>2521</v>
      </c>
      <c r="N471" s="13" t="s">
        <v>2506</v>
      </c>
      <c r="O471" s="13" t="s">
        <v>96</v>
      </c>
      <c r="P471" s="13" t="s">
        <v>96</v>
      </c>
      <c r="Q471" s="93"/>
      <c r="R471" s="11"/>
      <c r="S471" s="11"/>
      <c r="T471" s="45"/>
      <c r="U471" s="21"/>
      <c r="V471" s="11" t="s">
        <v>76</v>
      </c>
      <c r="W471" s="22"/>
      <c r="X471" s="22"/>
      <c r="Y471" s="22"/>
      <c r="Z471" s="22"/>
      <c r="AA471" s="22"/>
    </row>
    <row r="472" spans="1:27" ht="15.75" customHeight="1">
      <c r="A472" s="11" t="s">
        <v>81</v>
      </c>
      <c r="B472" s="11" t="s">
        <v>42</v>
      </c>
      <c r="C472" s="11" t="s">
        <v>1465</v>
      </c>
      <c r="D472" s="11" t="s">
        <v>1466</v>
      </c>
      <c r="E472" s="11" t="s">
        <v>2522</v>
      </c>
      <c r="F472" s="13" t="s">
        <v>1373</v>
      </c>
      <c r="G472" s="13" t="s">
        <v>1374</v>
      </c>
      <c r="H472" s="13" t="s">
        <v>2523</v>
      </c>
      <c r="I472" s="13" t="s">
        <v>46</v>
      </c>
      <c r="J472" s="13" t="s">
        <v>47</v>
      </c>
      <c r="K472" s="13"/>
      <c r="L472" s="14" t="s">
        <v>2524</v>
      </c>
      <c r="M472" s="14" t="s">
        <v>2525</v>
      </c>
      <c r="N472" s="13" t="s">
        <v>2506</v>
      </c>
      <c r="O472" s="13" t="s">
        <v>96</v>
      </c>
      <c r="P472" s="13" t="s">
        <v>96</v>
      </c>
      <c r="Q472" s="93"/>
      <c r="R472" s="11"/>
      <c r="S472" s="11"/>
      <c r="T472" s="45"/>
      <c r="U472" s="21"/>
      <c r="V472" s="11" t="s">
        <v>76</v>
      </c>
      <c r="W472" s="22"/>
      <c r="X472" s="22"/>
      <c r="Y472" s="22"/>
      <c r="Z472" s="22"/>
      <c r="AA472" s="22"/>
    </row>
    <row r="473" spans="1:27" ht="15.75" customHeight="1">
      <c r="A473" s="11" t="s">
        <v>81</v>
      </c>
      <c r="B473" s="11" t="s">
        <v>42</v>
      </c>
      <c r="C473" s="11" t="s">
        <v>1465</v>
      </c>
      <c r="D473" s="11" t="s">
        <v>1466</v>
      </c>
      <c r="E473" s="11" t="s">
        <v>2526</v>
      </c>
      <c r="F473" s="13" t="s">
        <v>1373</v>
      </c>
      <c r="G473" s="13" t="s">
        <v>1374</v>
      </c>
      <c r="H473" s="13" t="s">
        <v>2527</v>
      </c>
      <c r="I473" s="13" t="s">
        <v>46</v>
      </c>
      <c r="J473" s="13" t="s">
        <v>47</v>
      </c>
      <c r="K473" s="13"/>
      <c r="L473" s="14" t="s">
        <v>2528</v>
      </c>
      <c r="M473" s="14" t="s">
        <v>2529</v>
      </c>
      <c r="N473" s="13" t="s">
        <v>2506</v>
      </c>
      <c r="O473" s="36" t="s">
        <v>65</v>
      </c>
      <c r="P473" s="36" t="s">
        <v>65</v>
      </c>
      <c r="Q473" s="93"/>
      <c r="R473" s="11"/>
      <c r="S473" s="11"/>
      <c r="T473" s="45"/>
      <c r="U473" s="21" t="s">
        <v>2530</v>
      </c>
      <c r="V473" s="11" t="s">
        <v>76</v>
      </c>
      <c r="W473" s="22"/>
      <c r="X473" s="22"/>
      <c r="Y473" s="22"/>
      <c r="Z473" s="22"/>
      <c r="AA473" s="22"/>
    </row>
    <row r="474" spans="1:27" ht="15.75" customHeight="1">
      <c r="A474" s="11" t="s">
        <v>38</v>
      </c>
      <c r="B474" s="11" t="s">
        <v>42</v>
      </c>
      <c r="C474" s="11" t="s">
        <v>2531</v>
      </c>
      <c r="D474" s="11" t="s">
        <v>2532</v>
      </c>
      <c r="E474" s="11" t="s">
        <v>2533</v>
      </c>
      <c r="F474" s="13" t="s">
        <v>1373</v>
      </c>
      <c r="G474" s="13" t="s">
        <v>1374</v>
      </c>
      <c r="H474" s="13" t="s">
        <v>2534</v>
      </c>
      <c r="I474" s="13" t="s">
        <v>46</v>
      </c>
      <c r="J474" s="13" t="s">
        <v>47</v>
      </c>
      <c r="K474" s="13"/>
      <c r="L474" s="14" t="s">
        <v>2535</v>
      </c>
      <c r="M474" s="14" t="s">
        <v>2536</v>
      </c>
      <c r="N474" s="13" t="s">
        <v>2506</v>
      </c>
      <c r="O474" s="13" t="s">
        <v>96</v>
      </c>
      <c r="P474" s="13" t="s">
        <v>96</v>
      </c>
      <c r="Q474" s="93"/>
      <c r="R474" s="11"/>
      <c r="S474" s="11"/>
      <c r="T474" s="45"/>
      <c r="U474" s="21"/>
      <c r="V474" s="11" t="s">
        <v>76</v>
      </c>
      <c r="W474" s="22"/>
      <c r="X474" s="22"/>
      <c r="Y474" s="22"/>
      <c r="Z474" s="22"/>
      <c r="AA474" s="22"/>
    </row>
    <row r="475" spans="1:27" ht="15.75" customHeight="1">
      <c r="A475" s="11" t="s">
        <v>81</v>
      </c>
      <c r="B475" s="11" t="s">
        <v>42</v>
      </c>
      <c r="C475" s="11" t="s">
        <v>1435</v>
      </c>
      <c r="D475" s="11" t="s">
        <v>1436</v>
      </c>
      <c r="E475" s="11" t="s">
        <v>2537</v>
      </c>
      <c r="F475" s="13" t="s">
        <v>1373</v>
      </c>
      <c r="G475" s="13" t="s">
        <v>1443</v>
      </c>
      <c r="H475" s="13" t="s">
        <v>1443</v>
      </c>
      <c r="I475" s="13" t="s">
        <v>46</v>
      </c>
      <c r="J475" s="13" t="s">
        <v>47</v>
      </c>
      <c r="K475" s="13"/>
      <c r="L475" s="14" t="s">
        <v>2538</v>
      </c>
      <c r="M475" s="14" t="s">
        <v>2539</v>
      </c>
      <c r="N475" s="13" t="s">
        <v>2540</v>
      </c>
      <c r="O475" s="13" t="s">
        <v>65</v>
      </c>
      <c r="P475" s="13" t="s">
        <v>65</v>
      </c>
      <c r="Q475" s="93"/>
      <c r="R475" s="11"/>
      <c r="S475" s="11"/>
      <c r="T475" s="13"/>
      <c r="U475" s="23" t="s">
        <v>2541</v>
      </c>
      <c r="V475" s="11" t="s">
        <v>76</v>
      </c>
      <c r="W475" s="22"/>
      <c r="X475" s="22"/>
      <c r="Y475" s="22"/>
      <c r="Z475" s="22"/>
      <c r="AA475" s="22"/>
    </row>
    <row r="476" spans="1:27" ht="15.75" customHeight="1">
      <c r="A476" s="11" t="s">
        <v>81</v>
      </c>
      <c r="B476" s="11" t="s">
        <v>42</v>
      </c>
      <c r="C476" s="11" t="s">
        <v>1435</v>
      </c>
      <c r="D476" s="11" t="s">
        <v>1436</v>
      </c>
      <c r="E476" s="11" t="s">
        <v>2542</v>
      </c>
      <c r="F476" s="13" t="s">
        <v>1373</v>
      </c>
      <c r="G476" s="13" t="s">
        <v>1443</v>
      </c>
      <c r="H476" s="13" t="s">
        <v>1443</v>
      </c>
      <c r="I476" s="13" t="s">
        <v>109</v>
      </c>
      <c r="J476" s="13" t="s">
        <v>47</v>
      </c>
      <c r="K476" s="13"/>
      <c r="L476" s="14" t="s">
        <v>2543</v>
      </c>
      <c r="M476" s="14" t="s">
        <v>2544</v>
      </c>
      <c r="N476" s="13" t="s">
        <v>2540</v>
      </c>
      <c r="O476" s="13" t="s">
        <v>65</v>
      </c>
      <c r="P476" s="13" t="s">
        <v>65</v>
      </c>
      <c r="Q476" s="93"/>
      <c r="R476" s="11"/>
      <c r="S476" s="11"/>
      <c r="T476" s="13"/>
      <c r="U476" s="23" t="s">
        <v>2541</v>
      </c>
      <c r="V476" s="11" t="s">
        <v>76</v>
      </c>
      <c r="W476" s="22"/>
      <c r="X476" s="22"/>
      <c r="Y476" s="22"/>
      <c r="Z476" s="22"/>
      <c r="AA476" s="22"/>
    </row>
    <row r="477" spans="1:27" ht="15.75" customHeight="1">
      <c r="A477" s="11" t="s">
        <v>81</v>
      </c>
      <c r="B477" s="11" t="s">
        <v>104</v>
      </c>
      <c r="C477" s="11" t="s">
        <v>1435</v>
      </c>
      <c r="D477" s="11" t="s">
        <v>1436</v>
      </c>
      <c r="E477" s="11" t="s">
        <v>2545</v>
      </c>
      <c r="F477" s="13" t="s">
        <v>1373</v>
      </c>
      <c r="G477" s="13" t="s">
        <v>1443</v>
      </c>
      <c r="H477" s="13" t="s">
        <v>1449</v>
      </c>
      <c r="I477" s="13" t="s">
        <v>46</v>
      </c>
      <c r="J477" s="13" t="s">
        <v>47</v>
      </c>
      <c r="K477" s="13"/>
      <c r="L477" s="14" t="s">
        <v>2546</v>
      </c>
      <c r="M477" s="14" t="s">
        <v>1451</v>
      </c>
      <c r="N477" s="13" t="s">
        <v>2540</v>
      </c>
      <c r="O477" s="13" t="s">
        <v>65</v>
      </c>
      <c r="P477" s="13" t="s">
        <v>65</v>
      </c>
      <c r="Q477" s="93"/>
      <c r="R477" s="11"/>
      <c r="S477" s="11"/>
      <c r="T477" s="13"/>
      <c r="U477" s="23" t="s">
        <v>2541</v>
      </c>
      <c r="V477" s="11" t="s">
        <v>76</v>
      </c>
      <c r="W477" s="22"/>
      <c r="X477" s="22"/>
      <c r="Y477" s="22"/>
      <c r="Z477" s="22"/>
      <c r="AA477" s="22"/>
    </row>
    <row r="478" spans="1:27" ht="15.75" customHeight="1">
      <c r="A478" s="11" t="s">
        <v>81</v>
      </c>
      <c r="B478" s="11" t="s">
        <v>42</v>
      </c>
      <c r="C478" s="11" t="s">
        <v>1435</v>
      </c>
      <c r="D478" s="11" t="s">
        <v>1436</v>
      </c>
      <c r="E478" s="11" t="s">
        <v>2547</v>
      </c>
      <c r="F478" s="13" t="s">
        <v>1373</v>
      </c>
      <c r="G478" s="13" t="s">
        <v>1443</v>
      </c>
      <c r="H478" s="13" t="s">
        <v>1454</v>
      </c>
      <c r="I478" s="13" t="s">
        <v>46</v>
      </c>
      <c r="J478" s="13" t="s">
        <v>47</v>
      </c>
      <c r="K478" s="13"/>
      <c r="L478" s="14" t="s">
        <v>2548</v>
      </c>
      <c r="M478" s="14" t="s">
        <v>2549</v>
      </c>
      <c r="N478" s="13" t="s">
        <v>2540</v>
      </c>
      <c r="O478" s="36" t="s">
        <v>65</v>
      </c>
      <c r="P478" s="36" t="s">
        <v>65</v>
      </c>
      <c r="Q478" s="93"/>
      <c r="R478" s="11"/>
      <c r="S478" s="11"/>
      <c r="T478" s="45"/>
      <c r="U478" s="23" t="s">
        <v>2541</v>
      </c>
      <c r="V478" s="11" t="s">
        <v>76</v>
      </c>
      <c r="W478" s="22"/>
      <c r="X478" s="22"/>
      <c r="Y478" s="22"/>
      <c r="Z478" s="22"/>
      <c r="AA478" s="22"/>
    </row>
    <row r="479" spans="1:27" ht="15.75" customHeight="1">
      <c r="A479" s="11" t="s">
        <v>38</v>
      </c>
      <c r="B479" s="11" t="s">
        <v>104</v>
      </c>
      <c r="C479" s="11" t="s">
        <v>2531</v>
      </c>
      <c r="D479" s="11" t="s">
        <v>2532</v>
      </c>
      <c r="E479" s="11" t="s">
        <v>2550</v>
      </c>
      <c r="F479" s="13" t="s">
        <v>1373</v>
      </c>
      <c r="G479" s="13" t="s">
        <v>2551</v>
      </c>
      <c r="H479" s="13" t="s">
        <v>2552</v>
      </c>
      <c r="I479" s="13" t="s">
        <v>109</v>
      </c>
      <c r="J479" s="13" t="s">
        <v>47</v>
      </c>
      <c r="K479" s="13"/>
      <c r="L479" s="14" t="s">
        <v>2553</v>
      </c>
      <c r="M479" s="14" t="s">
        <v>2554</v>
      </c>
      <c r="N479" s="13" t="s">
        <v>2506</v>
      </c>
      <c r="O479" s="13" t="s">
        <v>96</v>
      </c>
      <c r="P479" s="13" t="s">
        <v>96</v>
      </c>
      <c r="Q479" s="93"/>
      <c r="R479" s="11"/>
      <c r="S479" s="11"/>
      <c r="T479" s="45"/>
      <c r="U479" s="21"/>
      <c r="V479" s="11" t="s">
        <v>76</v>
      </c>
      <c r="W479" s="22"/>
      <c r="X479" s="22"/>
      <c r="Y479" s="22"/>
      <c r="Z479" s="22"/>
      <c r="AA479" s="22"/>
    </row>
    <row r="480" spans="1:27" ht="15.75" customHeight="1">
      <c r="A480" s="11" t="s">
        <v>38</v>
      </c>
      <c r="B480" s="11" t="s">
        <v>104</v>
      </c>
      <c r="C480" s="11" t="s">
        <v>2531</v>
      </c>
      <c r="D480" s="11" t="s">
        <v>2532</v>
      </c>
      <c r="E480" s="11" t="s">
        <v>2555</v>
      </c>
      <c r="F480" s="13" t="s">
        <v>1373</v>
      </c>
      <c r="G480" s="13" t="s">
        <v>2551</v>
      </c>
      <c r="H480" s="13" t="s">
        <v>1688</v>
      </c>
      <c r="I480" s="13" t="s">
        <v>109</v>
      </c>
      <c r="J480" s="13" t="s">
        <v>47</v>
      </c>
      <c r="K480" s="13"/>
      <c r="L480" s="14" t="s">
        <v>2556</v>
      </c>
      <c r="M480" s="14" t="s">
        <v>2557</v>
      </c>
      <c r="N480" s="13" t="s">
        <v>2506</v>
      </c>
      <c r="O480" s="13" t="s">
        <v>96</v>
      </c>
      <c r="P480" s="13" t="s">
        <v>96</v>
      </c>
      <c r="Q480" s="93"/>
      <c r="R480" s="11"/>
      <c r="S480" s="11"/>
      <c r="T480" s="45"/>
      <c r="U480" s="21"/>
      <c r="V480" s="11" t="s">
        <v>76</v>
      </c>
      <c r="W480" s="22"/>
      <c r="X480" s="22"/>
      <c r="Y480" s="22"/>
      <c r="Z480" s="22"/>
      <c r="AA480" s="22"/>
    </row>
    <row r="481" spans="1:27" ht="15.75" customHeight="1">
      <c r="A481" s="11" t="s">
        <v>38</v>
      </c>
      <c r="B481" s="11" t="s">
        <v>104</v>
      </c>
      <c r="C481" s="11" t="s">
        <v>2531</v>
      </c>
      <c r="D481" s="11" t="s">
        <v>2532</v>
      </c>
      <c r="E481" s="11" t="s">
        <v>2558</v>
      </c>
      <c r="F481" s="13" t="s">
        <v>1373</v>
      </c>
      <c r="G481" s="13" t="s">
        <v>2551</v>
      </c>
      <c r="H481" s="13" t="s">
        <v>1430</v>
      </c>
      <c r="I481" s="13" t="s">
        <v>406</v>
      </c>
      <c r="J481" s="13" t="s">
        <v>47</v>
      </c>
      <c r="K481" s="13"/>
      <c r="L481" s="14" t="s">
        <v>2559</v>
      </c>
      <c r="M481" s="14" t="s">
        <v>2560</v>
      </c>
      <c r="N481" s="13" t="s">
        <v>2506</v>
      </c>
      <c r="O481" s="13" t="s">
        <v>96</v>
      </c>
      <c r="P481" s="13" t="s">
        <v>96</v>
      </c>
      <c r="Q481" s="93"/>
      <c r="R481" s="11"/>
      <c r="S481" s="11"/>
      <c r="T481" s="45"/>
      <c r="U481" s="21"/>
      <c r="V481" s="11" t="s">
        <v>76</v>
      </c>
      <c r="W481" s="22"/>
      <c r="X481" s="22"/>
      <c r="Y481" s="22"/>
      <c r="Z481" s="22"/>
      <c r="AA481" s="22"/>
    </row>
    <row r="482" spans="1:27" ht="15.75" customHeight="1">
      <c r="A482" s="11" t="s">
        <v>38</v>
      </c>
      <c r="B482" s="11" t="s">
        <v>104</v>
      </c>
      <c r="C482" s="11" t="s">
        <v>2531</v>
      </c>
      <c r="D482" s="11" t="s">
        <v>2532</v>
      </c>
      <c r="E482" s="11" t="s">
        <v>2561</v>
      </c>
      <c r="F482" s="13" t="s">
        <v>1373</v>
      </c>
      <c r="G482" s="13" t="s">
        <v>2562</v>
      </c>
      <c r="H482" s="13" t="s">
        <v>2563</v>
      </c>
      <c r="I482" s="13" t="s">
        <v>109</v>
      </c>
      <c r="J482" s="13" t="s">
        <v>47</v>
      </c>
      <c r="K482" s="13"/>
      <c r="L482" s="14" t="s">
        <v>2564</v>
      </c>
      <c r="M482" s="14" t="s">
        <v>2565</v>
      </c>
      <c r="N482" s="13" t="s">
        <v>2506</v>
      </c>
      <c r="O482" s="13" t="s">
        <v>96</v>
      </c>
      <c r="P482" s="13" t="s">
        <v>96</v>
      </c>
      <c r="Q482" s="93"/>
      <c r="R482" s="11"/>
      <c r="S482" s="11"/>
      <c r="T482" s="45"/>
      <c r="U482" s="21"/>
      <c r="V482" s="11" t="s">
        <v>76</v>
      </c>
      <c r="W482" s="22"/>
      <c r="X482" s="22"/>
      <c r="Y482" s="22"/>
      <c r="Z482" s="22"/>
      <c r="AA482" s="22"/>
    </row>
    <row r="483" spans="1:27" ht="15.75" customHeight="1">
      <c r="A483" s="11" t="s">
        <v>38</v>
      </c>
      <c r="B483" s="11" t="s">
        <v>104</v>
      </c>
      <c r="C483" s="11" t="s">
        <v>2531</v>
      </c>
      <c r="D483" s="11" t="s">
        <v>2532</v>
      </c>
      <c r="E483" s="11" t="s">
        <v>2566</v>
      </c>
      <c r="F483" s="13" t="s">
        <v>1373</v>
      </c>
      <c r="G483" s="13" t="s">
        <v>2562</v>
      </c>
      <c r="H483" s="13" t="s">
        <v>1688</v>
      </c>
      <c r="I483" s="13" t="s">
        <v>109</v>
      </c>
      <c r="J483" s="13" t="s">
        <v>47</v>
      </c>
      <c r="K483" s="13"/>
      <c r="L483" s="14" t="s">
        <v>2567</v>
      </c>
      <c r="M483" s="14" t="s">
        <v>2557</v>
      </c>
      <c r="N483" s="13" t="s">
        <v>2506</v>
      </c>
      <c r="O483" s="13" t="s">
        <v>96</v>
      </c>
      <c r="P483" s="13" t="s">
        <v>96</v>
      </c>
      <c r="Q483" s="93"/>
      <c r="R483" s="11"/>
      <c r="S483" s="11"/>
      <c r="T483" s="45"/>
      <c r="U483" s="21"/>
      <c r="V483" s="11" t="s">
        <v>76</v>
      </c>
      <c r="W483" s="22"/>
      <c r="X483" s="22"/>
      <c r="Y483" s="22"/>
      <c r="Z483" s="22"/>
      <c r="AA483" s="22"/>
    </row>
    <row r="484" spans="1:27" ht="15.75" customHeight="1">
      <c r="A484" s="11" t="s">
        <v>38</v>
      </c>
      <c r="B484" s="11" t="s">
        <v>104</v>
      </c>
      <c r="C484" s="11" t="s">
        <v>2531</v>
      </c>
      <c r="D484" s="11" t="s">
        <v>2532</v>
      </c>
      <c r="E484" s="11" t="s">
        <v>2568</v>
      </c>
      <c r="F484" s="13" t="s">
        <v>1373</v>
      </c>
      <c r="G484" s="13" t="s">
        <v>2562</v>
      </c>
      <c r="H484" s="13" t="s">
        <v>1430</v>
      </c>
      <c r="I484" s="13" t="s">
        <v>406</v>
      </c>
      <c r="J484" s="13" t="s">
        <v>47</v>
      </c>
      <c r="K484" s="13"/>
      <c r="L484" s="14" t="s">
        <v>2569</v>
      </c>
      <c r="M484" s="14" t="s">
        <v>2560</v>
      </c>
      <c r="N484" s="13" t="s">
        <v>2506</v>
      </c>
      <c r="O484" s="13" t="s">
        <v>96</v>
      </c>
      <c r="P484" s="13" t="s">
        <v>96</v>
      </c>
      <c r="Q484" s="93"/>
      <c r="R484" s="11"/>
      <c r="S484" s="11"/>
      <c r="T484" s="45"/>
      <c r="U484" s="21"/>
      <c r="V484" s="11" t="s">
        <v>76</v>
      </c>
      <c r="W484" s="22"/>
      <c r="X484" s="22"/>
      <c r="Y484" s="22"/>
      <c r="Z484" s="22"/>
      <c r="AA484" s="22"/>
    </row>
    <row r="485" spans="1:27" ht="15.75" customHeight="1">
      <c r="A485" s="11" t="s">
        <v>38</v>
      </c>
      <c r="B485" s="11" t="s">
        <v>104</v>
      </c>
      <c r="C485" s="11" t="s">
        <v>2531</v>
      </c>
      <c r="D485" s="11" t="s">
        <v>2532</v>
      </c>
      <c r="E485" s="11" t="s">
        <v>2570</v>
      </c>
      <c r="F485" s="13" t="s">
        <v>1373</v>
      </c>
      <c r="G485" s="13" t="s">
        <v>2571</v>
      </c>
      <c r="H485" s="13" t="s">
        <v>2572</v>
      </c>
      <c r="I485" s="13" t="s">
        <v>46</v>
      </c>
      <c r="J485" s="13" t="s">
        <v>47</v>
      </c>
      <c r="K485" s="13"/>
      <c r="L485" s="14" t="s">
        <v>2573</v>
      </c>
      <c r="M485" s="14" t="s">
        <v>2574</v>
      </c>
      <c r="N485" s="13" t="s">
        <v>2506</v>
      </c>
      <c r="O485" s="13" t="s">
        <v>96</v>
      </c>
      <c r="P485" s="13" t="s">
        <v>96</v>
      </c>
      <c r="Q485" s="93"/>
      <c r="R485" s="11"/>
      <c r="S485" s="11"/>
      <c r="T485" s="45"/>
      <c r="U485" s="21"/>
      <c r="V485" s="11" t="s">
        <v>76</v>
      </c>
      <c r="W485" s="22"/>
      <c r="X485" s="22"/>
      <c r="Y485" s="22"/>
      <c r="Z485" s="22"/>
      <c r="AA485" s="22"/>
    </row>
    <row r="486" spans="1:27" ht="15.75" customHeight="1">
      <c r="A486" s="11" t="s">
        <v>38</v>
      </c>
      <c r="B486" s="11" t="s">
        <v>104</v>
      </c>
      <c r="C486" s="11" t="s">
        <v>2531</v>
      </c>
      <c r="D486" s="11" t="s">
        <v>2532</v>
      </c>
      <c r="E486" s="11" t="s">
        <v>2575</v>
      </c>
      <c r="F486" s="13" t="s">
        <v>1373</v>
      </c>
      <c r="G486" s="13" t="s">
        <v>2571</v>
      </c>
      <c r="H486" s="13" t="s">
        <v>2576</v>
      </c>
      <c r="I486" s="13" t="s">
        <v>46</v>
      </c>
      <c r="J486" s="13" t="s">
        <v>47</v>
      </c>
      <c r="K486" s="13"/>
      <c r="L486" s="14" t="s">
        <v>2577</v>
      </c>
      <c r="M486" s="14" t="s">
        <v>2578</v>
      </c>
      <c r="N486" s="13" t="s">
        <v>2506</v>
      </c>
      <c r="O486" s="13" t="s">
        <v>96</v>
      </c>
      <c r="P486" s="13" t="s">
        <v>96</v>
      </c>
      <c r="Q486" s="93"/>
      <c r="R486" s="11"/>
      <c r="S486" s="11"/>
      <c r="T486" s="45"/>
      <c r="U486" s="21"/>
      <c r="V486" s="11" t="s">
        <v>76</v>
      </c>
      <c r="W486" s="22"/>
      <c r="X486" s="22"/>
      <c r="Y486" s="22"/>
      <c r="Z486" s="22"/>
      <c r="AA486" s="22"/>
    </row>
    <row r="487" spans="1:27" ht="15.75" customHeight="1">
      <c r="A487" s="11" t="s">
        <v>1362</v>
      </c>
      <c r="B487" s="11" t="s">
        <v>42</v>
      </c>
      <c r="C487" s="11" t="s">
        <v>2500</v>
      </c>
      <c r="D487" s="11" t="s">
        <v>2579</v>
      </c>
      <c r="E487" s="11" t="s">
        <v>2580</v>
      </c>
      <c r="F487" s="13" t="s">
        <v>1373</v>
      </c>
      <c r="G487" s="13" t="s">
        <v>1374</v>
      </c>
      <c r="H487" s="13" t="s">
        <v>2581</v>
      </c>
      <c r="I487" s="13" t="s">
        <v>46</v>
      </c>
      <c r="J487" s="13" t="s">
        <v>47</v>
      </c>
      <c r="K487" s="13"/>
      <c r="L487" s="14" t="s">
        <v>2582</v>
      </c>
      <c r="M487" s="14" t="s">
        <v>2583</v>
      </c>
      <c r="N487" s="13" t="s">
        <v>2584</v>
      </c>
      <c r="O487" s="13" t="s">
        <v>96</v>
      </c>
      <c r="P487" s="13" t="s">
        <v>96</v>
      </c>
      <c r="Q487" s="18"/>
      <c r="R487" s="18"/>
      <c r="S487" s="18"/>
      <c r="T487" s="20"/>
      <c r="U487" s="21"/>
      <c r="V487" s="11" t="s">
        <v>76</v>
      </c>
      <c r="W487" s="22"/>
      <c r="X487" s="22"/>
      <c r="Y487" s="22"/>
      <c r="Z487" s="22"/>
      <c r="AA487" s="22"/>
    </row>
    <row r="488" spans="1:27" ht="15.75" customHeight="1">
      <c r="A488" s="11" t="s">
        <v>1362</v>
      </c>
      <c r="B488" s="11" t="s">
        <v>42</v>
      </c>
      <c r="C488" s="11" t="s">
        <v>2500</v>
      </c>
      <c r="D488" s="11" t="s">
        <v>2579</v>
      </c>
      <c r="E488" s="11" t="s">
        <v>2585</v>
      </c>
      <c r="F488" s="13" t="s">
        <v>1373</v>
      </c>
      <c r="G488" s="13" t="s">
        <v>1374</v>
      </c>
      <c r="H488" s="13" t="s">
        <v>2586</v>
      </c>
      <c r="I488" s="13" t="s">
        <v>46</v>
      </c>
      <c r="J488" s="13" t="s">
        <v>47</v>
      </c>
      <c r="K488" s="13"/>
      <c r="L488" s="14" t="s">
        <v>2587</v>
      </c>
      <c r="M488" s="14" t="s">
        <v>2588</v>
      </c>
      <c r="N488" s="13" t="s">
        <v>2584</v>
      </c>
      <c r="O488" s="13" t="s">
        <v>96</v>
      </c>
      <c r="P488" s="13" t="s">
        <v>96</v>
      </c>
      <c r="Q488" s="18"/>
      <c r="R488" s="18"/>
      <c r="S488" s="18"/>
      <c r="T488" s="20"/>
      <c r="U488" s="21"/>
      <c r="V488" s="11" t="s">
        <v>76</v>
      </c>
      <c r="W488" s="22"/>
      <c r="X488" s="22"/>
      <c r="Y488" s="22"/>
      <c r="Z488" s="22"/>
      <c r="AA488" s="22"/>
    </row>
    <row r="489" spans="1:27" ht="15.75" customHeight="1">
      <c r="A489" s="11" t="s">
        <v>81</v>
      </c>
      <c r="B489" s="11" t="s">
        <v>104</v>
      </c>
      <c r="C489" s="11" t="s">
        <v>2589</v>
      </c>
      <c r="D489" s="11" t="s">
        <v>2590</v>
      </c>
      <c r="E489" s="11" t="s">
        <v>2591</v>
      </c>
      <c r="F489" s="13" t="s">
        <v>1373</v>
      </c>
      <c r="G489" s="13" t="s">
        <v>2592</v>
      </c>
      <c r="H489" s="13" t="s">
        <v>2593</v>
      </c>
      <c r="I489" s="13" t="s">
        <v>109</v>
      </c>
      <c r="J489" s="13" t="s">
        <v>47</v>
      </c>
      <c r="K489" s="13"/>
      <c r="L489" s="14" t="s">
        <v>2594</v>
      </c>
      <c r="M489" s="14" t="s">
        <v>2595</v>
      </c>
      <c r="N489" s="13" t="s">
        <v>2596</v>
      </c>
      <c r="O489" s="13" t="s">
        <v>138</v>
      </c>
      <c r="P489" s="13" t="s">
        <v>138</v>
      </c>
      <c r="Q489" s="11"/>
      <c r="R489" s="11"/>
      <c r="S489" s="11"/>
      <c r="T489" s="13"/>
      <c r="U489" s="147" t="s">
        <v>2597</v>
      </c>
      <c r="V489" s="11" t="s">
        <v>76</v>
      </c>
      <c r="W489" s="22"/>
      <c r="X489" s="22"/>
      <c r="Y489" s="22"/>
      <c r="Z489" s="22"/>
      <c r="AA489" s="22"/>
    </row>
    <row r="490" spans="1:27" ht="15.75" customHeight="1">
      <c r="A490" s="11" t="s">
        <v>81</v>
      </c>
      <c r="B490" s="11" t="s">
        <v>42</v>
      </c>
      <c r="C490" s="11" t="s">
        <v>2589</v>
      </c>
      <c r="D490" s="11" t="s">
        <v>2590</v>
      </c>
      <c r="E490" s="11" t="s">
        <v>2598</v>
      </c>
      <c r="F490" s="13" t="s">
        <v>1373</v>
      </c>
      <c r="G490" s="13" t="s">
        <v>2592</v>
      </c>
      <c r="H490" s="13" t="s">
        <v>2599</v>
      </c>
      <c r="I490" s="13" t="s">
        <v>46</v>
      </c>
      <c r="J490" s="13" t="s">
        <v>47</v>
      </c>
      <c r="K490" s="13"/>
      <c r="L490" s="14" t="s">
        <v>2600</v>
      </c>
      <c r="M490" s="14" t="s">
        <v>2601</v>
      </c>
      <c r="N490" s="13" t="s">
        <v>2596</v>
      </c>
      <c r="O490" s="13" t="s">
        <v>96</v>
      </c>
      <c r="P490" s="13" t="s">
        <v>96</v>
      </c>
      <c r="Q490" s="11"/>
      <c r="R490" s="11"/>
      <c r="S490" s="11"/>
      <c r="T490" s="13"/>
      <c r="U490" s="21"/>
      <c r="V490" s="11" t="s">
        <v>76</v>
      </c>
      <c r="W490" s="22"/>
      <c r="X490" s="22"/>
      <c r="Y490" s="22"/>
      <c r="Z490" s="22"/>
      <c r="AA490" s="22"/>
    </row>
    <row r="491" spans="1:27" ht="15.75" customHeight="1">
      <c r="A491" s="11" t="s">
        <v>81</v>
      </c>
      <c r="B491" s="11" t="s">
        <v>42</v>
      </c>
      <c r="C491" s="11" t="s">
        <v>2589</v>
      </c>
      <c r="D491" s="11" t="s">
        <v>2590</v>
      </c>
      <c r="E491" s="11" t="s">
        <v>2602</v>
      </c>
      <c r="F491" s="13" t="s">
        <v>1373</v>
      </c>
      <c r="G491" s="13" t="s">
        <v>2592</v>
      </c>
      <c r="H491" s="13" t="s">
        <v>2599</v>
      </c>
      <c r="I491" s="13" t="s">
        <v>46</v>
      </c>
      <c r="J491" s="13" t="s">
        <v>47</v>
      </c>
      <c r="K491" s="13"/>
      <c r="L491" s="14" t="s">
        <v>2603</v>
      </c>
      <c r="M491" s="14" t="s">
        <v>2604</v>
      </c>
      <c r="N491" s="13" t="s">
        <v>2605</v>
      </c>
      <c r="O491" s="13" t="s">
        <v>96</v>
      </c>
      <c r="P491" s="13" t="s">
        <v>96</v>
      </c>
      <c r="Q491" s="11"/>
      <c r="R491" s="11"/>
      <c r="S491" s="11"/>
      <c r="T491" s="13"/>
      <c r="U491" s="21"/>
      <c r="V491" s="11" t="s">
        <v>76</v>
      </c>
      <c r="W491" s="22"/>
      <c r="X491" s="22"/>
      <c r="Y491" s="22"/>
      <c r="Z491" s="22"/>
      <c r="AA491" s="22"/>
    </row>
    <row r="492" spans="1:27" ht="15.75" customHeight="1">
      <c r="A492" s="11" t="s">
        <v>2126</v>
      </c>
      <c r="B492" s="11" t="s">
        <v>104</v>
      </c>
      <c r="C492" s="11"/>
      <c r="D492" s="11"/>
      <c r="E492" s="11" t="s">
        <v>2606</v>
      </c>
      <c r="F492" s="13" t="s">
        <v>1373</v>
      </c>
      <c r="G492" s="13" t="s">
        <v>2592</v>
      </c>
      <c r="H492" s="13" t="s">
        <v>2599</v>
      </c>
      <c r="I492" s="13" t="s">
        <v>46</v>
      </c>
      <c r="J492" s="13" t="s">
        <v>47</v>
      </c>
      <c r="K492" s="13"/>
      <c r="L492" s="14" t="s">
        <v>2607</v>
      </c>
      <c r="M492" s="14" t="s">
        <v>2608</v>
      </c>
      <c r="N492" s="13" t="s">
        <v>2605</v>
      </c>
      <c r="O492" s="13" t="s">
        <v>96</v>
      </c>
      <c r="P492" s="13" t="s">
        <v>96</v>
      </c>
      <c r="Q492" s="11"/>
      <c r="R492" s="11"/>
      <c r="S492" s="11"/>
      <c r="T492" s="13"/>
      <c r="U492" s="21"/>
      <c r="V492" s="11" t="s">
        <v>76</v>
      </c>
      <c r="W492" s="22"/>
      <c r="X492" s="22"/>
      <c r="Y492" s="22"/>
      <c r="Z492" s="22"/>
      <c r="AA492" s="22"/>
    </row>
    <row r="493" spans="1:27" ht="15.75" customHeight="1">
      <c r="A493" s="11" t="s">
        <v>2126</v>
      </c>
      <c r="B493" s="11" t="s">
        <v>42</v>
      </c>
      <c r="C493" s="11"/>
      <c r="D493" s="11"/>
      <c r="E493" s="11" t="s">
        <v>2609</v>
      </c>
      <c r="F493" s="13" t="s">
        <v>1373</v>
      </c>
      <c r="G493" s="13" t="s">
        <v>2592</v>
      </c>
      <c r="H493" s="13" t="s">
        <v>2599</v>
      </c>
      <c r="I493" s="13" t="s">
        <v>46</v>
      </c>
      <c r="J493" s="13" t="s">
        <v>47</v>
      </c>
      <c r="K493" s="13"/>
      <c r="L493" s="14" t="s">
        <v>2610</v>
      </c>
      <c r="M493" s="14" t="s">
        <v>2611</v>
      </c>
      <c r="N493" s="13" t="s">
        <v>2605</v>
      </c>
      <c r="O493" s="13" t="s">
        <v>96</v>
      </c>
      <c r="P493" s="13" t="s">
        <v>96</v>
      </c>
      <c r="Q493" s="11"/>
      <c r="R493" s="11"/>
      <c r="S493" s="11"/>
      <c r="T493" s="13"/>
      <c r="U493" s="21"/>
      <c r="V493" s="11" t="s">
        <v>76</v>
      </c>
      <c r="W493" s="22"/>
      <c r="X493" s="22"/>
      <c r="Y493" s="22"/>
      <c r="Z493" s="22"/>
      <c r="AA493" s="22"/>
    </row>
    <row r="494" spans="1:27" ht="15.75" customHeight="1">
      <c r="A494" s="11" t="s">
        <v>2126</v>
      </c>
      <c r="B494" s="11" t="s">
        <v>42</v>
      </c>
      <c r="C494" s="11"/>
      <c r="D494" s="11"/>
      <c r="E494" s="11" t="s">
        <v>2612</v>
      </c>
      <c r="F494" s="13" t="s">
        <v>1373</v>
      </c>
      <c r="G494" s="13" t="s">
        <v>2592</v>
      </c>
      <c r="H494" s="13" t="s">
        <v>2599</v>
      </c>
      <c r="I494" s="13" t="s">
        <v>46</v>
      </c>
      <c r="J494" s="13" t="s">
        <v>47</v>
      </c>
      <c r="K494" s="13"/>
      <c r="L494" s="14" t="s">
        <v>2613</v>
      </c>
      <c r="M494" s="14" t="s">
        <v>2614</v>
      </c>
      <c r="N494" s="13" t="s">
        <v>2605</v>
      </c>
      <c r="O494" s="13" t="s">
        <v>96</v>
      </c>
      <c r="P494" s="13" t="s">
        <v>96</v>
      </c>
      <c r="Q494" s="11"/>
      <c r="R494" s="11"/>
      <c r="S494" s="11"/>
      <c r="T494" s="13"/>
      <c r="U494" s="21"/>
      <c r="V494" s="11" t="s">
        <v>76</v>
      </c>
      <c r="W494" s="22"/>
      <c r="X494" s="22"/>
      <c r="Y494" s="22"/>
      <c r="Z494" s="22"/>
      <c r="AA494" s="22"/>
    </row>
    <row r="495" spans="1:27" ht="15.75" customHeight="1">
      <c r="A495" s="11" t="s">
        <v>81</v>
      </c>
      <c r="B495" s="11" t="s">
        <v>104</v>
      </c>
      <c r="C495" s="11" t="s">
        <v>2589</v>
      </c>
      <c r="D495" s="11"/>
      <c r="E495" s="11" t="s">
        <v>2615</v>
      </c>
      <c r="F495" s="13" t="s">
        <v>1373</v>
      </c>
      <c r="G495" s="13" t="s">
        <v>2616</v>
      </c>
      <c r="H495" s="13" t="s">
        <v>2617</v>
      </c>
      <c r="I495" s="13" t="s">
        <v>109</v>
      </c>
      <c r="J495" s="13" t="s">
        <v>47</v>
      </c>
      <c r="K495" s="13"/>
      <c r="L495" s="14" t="s">
        <v>2618</v>
      </c>
      <c r="M495" s="14" t="s">
        <v>2619</v>
      </c>
      <c r="N495" s="13" t="s">
        <v>2620</v>
      </c>
      <c r="O495" s="13" t="s">
        <v>96</v>
      </c>
      <c r="P495" s="13" t="s">
        <v>96</v>
      </c>
      <c r="Q495" s="11"/>
      <c r="R495" s="11"/>
      <c r="S495" s="11"/>
      <c r="T495" s="13"/>
      <c r="U495" s="21"/>
      <c r="V495" s="11" t="s">
        <v>76</v>
      </c>
      <c r="W495" s="22"/>
      <c r="X495" s="22"/>
      <c r="Y495" s="22"/>
      <c r="Z495" s="22"/>
      <c r="AA495" s="22"/>
    </row>
    <row r="496" spans="1:27" ht="15.75" customHeight="1">
      <c r="A496" s="11" t="s">
        <v>81</v>
      </c>
      <c r="B496" s="11" t="s">
        <v>42</v>
      </c>
      <c r="C496" s="11" t="s">
        <v>2589</v>
      </c>
      <c r="D496" s="11" t="s">
        <v>2590</v>
      </c>
      <c r="E496" s="11" t="s">
        <v>2621</v>
      </c>
      <c r="F496" s="13" t="s">
        <v>1373</v>
      </c>
      <c r="G496" s="13" t="s">
        <v>2616</v>
      </c>
      <c r="H496" s="13" t="s">
        <v>2622</v>
      </c>
      <c r="I496" s="13" t="s">
        <v>46</v>
      </c>
      <c r="J496" s="13" t="s">
        <v>47</v>
      </c>
      <c r="K496" s="13"/>
      <c r="L496" s="14" t="s">
        <v>2623</v>
      </c>
      <c r="M496" s="14" t="s">
        <v>2624</v>
      </c>
      <c r="N496" s="13" t="s">
        <v>2620</v>
      </c>
      <c r="O496" s="13" t="s">
        <v>96</v>
      </c>
      <c r="P496" s="13" t="s">
        <v>96</v>
      </c>
      <c r="Q496" s="11"/>
      <c r="R496" s="11"/>
      <c r="S496" s="11"/>
      <c r="T496" s="13"/>
      <c r="U496" s="21"/>
      <c r="V496" s="11" t="s">
        <v>76</v>
      </c>
      <c r="W496" s="22"/>
      <c r="X496" s="22"/>
      <c r="Y496" s="22"/>
      <c r="Z496" s="22"/>
      <c r="AA496" s="22"/>
    </row>
    <row r="497" spans="1:27" ht="15.75" customHeight="1">
      <c r="A497" s="11" t="s">
        <v>81</v>
      </c>
      <c r="B497" s="11" t="s">
        <v>42</v>
      </c>
      <c r="C497" s="11" t="s">
        <v>2589</v>
      </c>
      <c r="D497" s="11" t="s">
        <v>2590</v>
      </c>
      <c r="E497" s="11" t="s">
        <v>2625</v>
      </c>
      <c r="F497" s="13" t="s">
        <v>1373</v>
      </c>
      <c r="G497" s="13" t="s">
        <v>2616</v>
      </c>
      <c r="H497" s="13" t="s">
        <v>2626</v>
      </c>
      <c r="I497" s="13" t="s">
        <v>46</v>
      </c>
      <c r="J497" s="13" t="s">
        <v>47</v>
      </c>
      <c r="K497" s="13"/>
      <c r="L497" s="14" t="s">
        <v>2627</v>
      </c>
      <c r="M497" s="14" t="s">
        <v>2628</v>
      </c>
      <c r="N497" s="13" t="s">
        <v>2620</v>
      </c>
      <c r="O497" s="36" t="s">
        <v>76</v>
      </c>
      <c r="P497" s="36" t="s">
        <v>76</v>
      </c>
      <c r="Q497" s="11"/>
      <c r="R497" s="11"/>
      <c r="S497" s="11"/>
      <c r="T497" s="13"/>
      <c r="U497" s="21"/>
      <c r="V497" s="11" t="s">
        <v>76</v>
      </c>
      <c r="W497" s="22"/>
      <c r="X497" s="22"/>
      <c r="Y497" s="22"/>
      <c r="Z497" s="22"/>
      <c r="AA497" s="22"/>
    </row>
    <row r="498" spans="1:27" ht="15.75" customHeight="1">
      <c r="A498" s="11" t="s">
        <v>81</v>
      </c>
      <c r="B498" s="11" t="s">
        <v>42</v>
      </c>
      <c r="C498" s="11" t="s">
        <v>2589</v>
      </c>
      <c r="D498" s="11" t="s">
        <v>2590</v>
      </c>
      <c r="E498" s="11" t="s">
        <v>2629</v>
      </c>
      <c r="F498" s="13" t="s">
        <v>1373</v>
      </c>
      <c r="G498" s="13" t="s">
        <v>2616</v>
      </c>
      <c r="H498" s="13" t="s">
        <v>2630</v>
      </c>
      <c r="I498" s="13" t="s">
        <v>46</v>
      </c>
      <c r="J498" s="13" t="s">
        <v>47</v>
      </c>
      <c r="K498" s="13"/>
      <c r="L498" s="14" t="s">
        <v>2631</v>
      </c>
      <c r="M498" s="14" t="s">
        <v>2632</v>
      </c>
      <c r="N498" s="13" t="s">
        <v>2620</v>
      </c>
      <c r="O498" s="36" t="s">
        <v>76</v>
      </c>
      <c r="P498" s="36" t="s">
        <v>76</v>
      </c>
      <c r="Q498" s="11"/>
      <c r="R498" s="11"/>
      <c r="S498" s="11"/>
      <c r="T498" s="13"/>
      <c r="U498" s="21"/>
      <c r="V498" s="11" t="s">
        <v>76</v>
      </c>
      <c r="W498" s="22"/>
      <c r="X498" s="22"/>
      <c r="Y498" s="22"/>
      <c r="Z498" s="22"/>
      <c r="AA498" s="22"/>
    </row>
    <row r="499" spans="1:27" ht="15.75" customHeight="1">
      <c r="A499" s="11" t="s">
        <v>81</v>
      </c>
      <c r="B499" s="11" t="s">
        <v>42</v>
      </c>
      <c r="C499" s="11" t="s">
        <v>2589</v>
      </c>
      <c r="D499" s="11" t="s">
        <v>2590</v>
      </c>
      <c r="E499" s="11" t="s">
        <v>2633</v>
      </c>
      <c r="F499" s="13" t="s">
        <v>1373</v>
      </c>
      <c r="G499" s="13" t="s">
        <v>2616</v>
      </c>
      <c r="H499" s="13" t="s">
        <v>2634</v>
      </c>
      <c r="I499" s="13" t="s">
        <v>46</v>
      </c>
      <c r="J499" s="13" t="s">
        <v>47</v>
      </c>
      <c r="K499" s="13"/>
      <c r="L499" s="14" t="s">
        <v>2635</v>
      </c>
      <c r="M499" s="14" t="s">
        <v>2636</v>
      </c>
      <c r="N499" s="13" t="s">
        <v>2620</v>
      </c>
      <c r="O499" s="36" t="s">
        <v>76</v>
      </c>
      <c r="P499" s="36" t="s">
        <v>76</v>
      </c>
      <c r="Q499" s="11"/>
      <c r="R499" s="11"/>
      <c r="S499" s="11"/>
      <c r="T499" s="13"/>
      <c r="U499" s="21"/>
      <c r="V499" s="11" t="s">
        <v>76</v>
      </c>
      <c r="W499" s="22"/>
      <c r="X499" s="22"/>
      <c r="Y499" s="22"/>
      <c r="Z499" s="22"/>
      <c r="AA499" s="22"/>
    </row>
    <row r="500" spans="1:27" ht="15.75" customHeight="1">
      <c r="A500" s="11" t="s">
        <v>81</v>
      </c>
      <c r="B500" s="11" t="s">
        <v>42</v>
      </c>
      <c r="C500" s="11" t="s">
        <v>2589</v>
      </c>
      <c r="D500" s="11" t="s">
        <v>2590</v>
      </c>
      <c r="E500" s="11" t="s">
        <v>2637</v>
      </c>
      <c r="F500" s="13" t="s">
        <v>1373</v>
      </c>
      <c r="G500" s="13" t="s">
        <v>2616</v>
      </c>
      <c r="H500" s="13" t="s">
        <v>2638</v>
      </c>
      <c r="I500" s="13" t="s">
        <v>46</v>
      </c>
      <c r="J500" s="13" t="s">
        <v>47</v>
      </c>
      <c r="K500" s="13"/>
      <c r="L500" s="14" t="s">
        <v>2639</v>
      </c>
      <c r="M500" s="14" t="s">
        <v>2640</v>
      </c>
      <c r="N500" s="17" t="s">
        <v>2641</v>
      </c>
      <c r="O500" s="36" t="s">
        <v>65</v>
      </c>
      <c r="P500" s="36" t="s">
        <v>65</v>
      </c>
      <c r="Q500" s="11"/>
      <c r="R500" s="11"/>
      <c r="S500" s="11"/>
      <c r="T500" s="13"/>
      <c r="U500" s="21" t="s">
        <v>2642</v>
      </c>
      <c r="V500" s="11" t="s">
        <v>76</v>
      </c>
      <c r="W500" s="22"/>
      <c r="X500" s="22"/>
      <c r="Y500" s="22"/>
      <c r="Z500" s="22"/>
      <c r="AA500" s="22"/>
    </row>
    <row r="501" spans="1:27" ht="15.75" customHeight="1">
      <c r="A501" s="11" t="s">
        <v>81</v>
      </c>
      <c r="B501" s="11" t="s">
        <v>42</v>
      </c>
      <c r="C501" s="11" t="s">
        <v>2589</v>
      </c>
      <c r="D501" s="11" t="s">
        <v>2590</v>
      </c>
      <c r="E501" s="11" t="s">
        <v>2643</v>
      </c>
      <c r="F501" s="13" t="s">
        <v>1373</v>
      </c>
      <c r="G501" s="13" t="s">
        <v>2616</v>
      </c>
      <c r="H501" s="13" t="s">
        <v>2644</v>
      </c>
      <c r="I501" s="13" t="s">
        <v>46</v>
      </c>
      <c r="J501" s="13" t="s">
        <v>47</v>
      </c>
      <c r="K501" s="13"/>
      <c r="L501" s="14" t="s">
        <v>2645</v>
      </c>
      <c r="M501" s="14" t="s">
        <v>2646</v>
      </c>
      <c r="N501" s="17" t="s">
        <v>2641</v>
      </c>
      <c r="O501" s="36" t="s">
        <v>65</v>
      </c>
      <c r="P501" s="36" t="s">
        <v>65</v>
      </c>
      <c r="Q501" s="11"/>
      <c r="R501" s="11"/>
      <c r="S501" s="11"/>
      <c r="T501" s="13"/>
      <c r="U501" s="21" t="s">
        <v>2642</v>
      </c>
      <c r="V501" s="11" t="s">
        <v>76</v>
      </c>
      <c r="W501" s="22"/>
      <c r="X501" s="22"/>
      <c r="Y501" s="22"/>
      <c r="Z501" s="22"/>
      <c r="AA501" s="22"/>
    </row>
    <row r="502" spans="1:27" ht="15.75" customHeight="1">
      <c r="A502" s="11" t="s">
        <v>81</v>
      </c>
      <c r="B502" s="11" t="s">
        <v>104</v>
      </c>
      <c r="C502" s="11" t="s">
        <v>2589</v>
      </c>
      <c r="D502" s="11" t="s">
        <v>2590</v>
      </c>
      <c r="E502" s="11" t="s">
        <v>2648</v>
      </c>
      <c r="F502" s="13" t="s">
        <v>1373</v>
      </c>
      <c r="G502" s="13" t="s">
        <v>2616</v>
      </c>
      <c r="H502" s="13" t="s">
        <v>2649</v>
      </c>
      <c r="I502" s="13" t="s">
        <v>46</v>
      </c>
      <c r="J502" s="13" t="s">
        <v>47</v>
      </c>
      <c r="K502" s="13"/>
      <c r="L502" s="14" t="s">
        <v>2650</v>
      </c>
      <c r="M502" s="14" t="s">
        <v>2651</v>
      </c>
      <c r="N502" s="17" t="s">
        <v>2641</v>
      </c>
      <c r="O502" s="13" t="s">
        <v>96</v>
      </c>
      <c r="P502" s="13" t="s">
        <v>96</v>
      </c>
      <c r="Q502" s="11"/>
      <c r="R502" s="11"/>
      <c r="S502" s="11"/>
      <c r="T502" s="13"/>
      <c r="U502" s="21"/>
      <c r="V502" s="11" t="s">
        <v>76</v>
      </c>
      <c r="W502" s="22"/>
      <c r="X502" s="22"/>
      <c r="Y502" s="22"/>
      <c r="Z502" s="22"/>
      <c r="AA502" s="22"/>
    </row>
    <row r="503" spans="1:27" ht="15.75" customHeight="1">
      <c r="A503" s="11" t="s">
        <v>81</v>
      </c>
      <c r="B503" s="11" t="s">
        <v>42</v>
      </c>
      <c r="C503" s="11" t="s">
        <v>2652</v>
      </c>
      <c r="D503" s="11" t="s">
        <v>2653</v>
      </c>
      <c r="E503" s="11" t="s">
        <v>2654</v>
      </c>
      <c r="F503" s="13" t="s">
        <v>2655</v>
      </c>
      <c r="G503" s="13" t="s">
        <v>2655</v>
      </c>
      <c r="H503" s="13" t="s">
        <v>2503</v>
      </c>
      <c r="I503" s="13" t="s">
        <v>109</v>
      </c>
      <c r="J503" s="13" t="s">
        <v>47</v>
      </c>
      <c r="K503" s="13"/>
      <c r="L503" s="14" t="s">
        <v>2656</v>
      </c>
      <c r="M503" s="14" t="s">
        <v>2657</v>
      </c>
      <c r="N503" s="13" t="s">
        <v>2468</v>
      </c>
      <c r="O503" s="13" t="s">
        <v>138</v>
      </c>
      <c r="P503" s="24" t="s">
        <v>138</v>
      </c>
      <c r="Q503" s="13"/>
      <c r="R503" s="13"/>
      <c r="S503" s="13"/>
      <c r="T503" s="13"/>
      <c r="U503" s="21" t="s">
        <v>2658</v>
      </c>
      <c r="V503" s="11" t="s">
        <v>76</v>
      </c>
      <c r="W503" s="22"/>
      <c r="X503" s="22"/>
      <c r="Y503" s="22"/>
      <c r="Z503" s="22"/>
      <c r="AA503" s="22"/>
    </row>
    <row r="504" spans="1:27" ht="15.75" customHeight="1">
      <c r="A504" s="11" t="s">
        <v>81</v>
      </c>
      <c r="B504" s="11" t="s">
        <v>42</v>
      </c>
      <c r="C504" s="11" t="s">
        <v>2652</v>
      </c>
      <c r="D504" s="11" t="s">
        <v>2653</v>
      </c>
      <c r="E504" s="11" t="s">
        <v>2659</v>
      </c>
      <c r="F504" s="13" t="s">
        <v>2655</v>
      </c>
      <c r="G504" s="13" t="s">
        <v>2655</v>
      </c>
      <c r="H504" s="13" t="s">
        <v>2660</v>
      </c>
      <c r="I504" s="13" t="s">
        <v>46</v>
      </c>
      <c r="J504" s="13" t="s">
        <v>47</v>
      </c>
      <c r="K504" s="13"/>
      <c r="L504" s="14" t="s">
        <v>2661</v>
      </c>
      <c r="M504" s="14" t="s">
        <v>2662</v>
      </c>
      <c r="N504" s="13" t="s">
        <v>2468</v>
      </c>
      <c r="O504" s="13" t="s">
        <v>138</v>
      </c>
      <c r="P504" s="24" t="s">
        <v>96</v>
      </c>
      <c r="Q504" s="13"/>
      <c r="R504" s="13"/>
      <c r="S504" s="13"/>
      <c r="T504" s="13"/>
      <c r="U504" s="21" t="s">
        <v>2663</v>
      </c>
      <c r="V504" s="11" t="s">
        <v>76</v>
      </c>
      <c r="W504" s="22"/>
      <c r="X504" s="22"/>
      <c r="Y504" s="22"/>
      <c r="Z504" s="22"/>
      <c r="AA504" s="22"/>
    </row>
    <row r="505" spans="1:27" ht="15.75" customHeight="1">
      <c r="A505" s="11" t="s">
        <v>81</v>
      </c>
      <c r="B505" s="11" t="s">
        <v>42</v>
      </c>
      <c r="C505" s="11" t="s">
        <v>2652</v>
      </c>
      <c r="D505" s="11" t="s">
        <v>2653</v>
      </c>
      <c r="E505" s="11" t="s">
        <v>2664</v>
      </c>
      <c r="F505" s="13" t="s">
        <v>2655</v>
      </c>
      <c r="G505" s="13" t="s">
        <v>2655</v>
      </c>
      <c r="H505" s="13" t="s">
        <v>2117</v>
      </c>
      <c r="I505" s="13" t="s">
        <v>46</v>
      </c>
      <c r="J505" s="13" t="s">
        <v>47</v>
      </c>
      <c r="K505" s="13"/>
      <c r="L505" s="14" t="s">
        <v>2665</v>
      </c>
      <c r="M505" s="14" t="s">
        <v>2666</v>
      </c>
      <c r="N505" s="13" t="s">
        <v>2468</v>
      </c>
      <c r="O505" s="13" t="s">
        <v>96</v>
      </c>
      <c r="P505" s="24" t="s">
        <v>96</v>
      </c>
      <c r="Q505" s="93"/>
      <c r="R505" s="11" t="s">
        <v>119</v>
      </c>
      <c r="S505" s="11" t="s">
        <v>120</v>
      </c>
      <c r="T505" s="40" t="s">
        <v>95</v>
      </c>
      <c r="U505" s="23" t="s">
        <v>118</v>
      </c>
      <c r="V505" s="11" t="s">
        <v>76</v>
      </c>
      <c r="W505" s="22"/>
      <c r="X505" s="22"/>
      <c r="Y505" s="22"/>
      <c r="Z505" s="22"/>
      <c r="AA505" s="22"/>
    </row>
    <row r="506" spans="1:27" ht="15.75" customHeight="1">
      <c r="A506" s="11" t="s">
        <v>81</v>
      </c>
      <c r="B506" s="11" t="s">
        <v>42</v>
      </c>
      <c r="C506" s="11" t="s">
        <v>2652</v>
      </c>
      <c r="D506" s="11" t="s">
        <v>2653</v>
      </c>
      <c r="E506" s="11" t="s">
        <v>2667</v>
      </c>
      <c r="F506" s="13" t="s">
        <v>2655</v>
      </c>
      <c r="G506" s="13" t="s">
        <v>2655</v>
      </c>
      <c r="H506" s="13" t="s">
        <v>2668</v>
      </c>
      <c r="I506" s="13" t="s">
        <v>46</v>
      </c>
      <c r="J506" s="13" t="s">
        <v>47</v>
      </c>
      <c r="K506" s="13"/>
      <c r="L506" s="14" t="s">
        <v>2669</v>
      </c>
      <c r="M506" s="14" t="s">
        <v>2670</v>
      </c>
      <c r="N506" s="13" t="s">
        <v>2468</v>
      </c>
      <c r="O506" s="24" t="s">
        <v>76</v>
      </c>
      <c r="P506" s="13" t="s">
        <v>76</v>
      </c>
      <c r="Q506" s="93"/>
      <c r="R506" s="11"/>
      <c r="S506" s="11"/>
      <c r="T506" s="45"/>
      <c r="U506" s="21"/>
      <c r="V506" s="11" t="s">
        <v>76</v>
      </c>
      <c r="W506" s="22"/>
      <c r="X506" s="22"/>
      <c r="Y506" s="22"/>
      <c r="Z506" s="22"/>
      <c r="AA506" s="22"/>
    </row>
    <row r="507" spans="1:27" ht="15.75" customHeight="1">
      <c r="A507" s="11" t="s">
        <v>81</v>
      </c>
      <c r="B507" s="11" t="s">
        <v>42</v>
      </c>
      <c r="C507" s="11" t="s">
        <v>2652</v>
      </c>
      <c r="D507" s="11" t="s">
        <v>2653</v>
      </c>
      <c r="E507" s="11" t="s">
        <v>2671</v>
      </c>
      <c r="F507" s="13" t="s">
        <v>2655</v>
      </c>
      <c r="G507" s="13" t="s">
        <v>2655</v>
      </c>
      <c r="H507" s="13" t="s">
        <v>2672</v>
      </c>
      <c r="I507" s="13" t="s">
        <v>109</v>
      </c>
      <c r="J507" s="13" t="s">
        <v>47</v>
      </c>
      <c r="K507" s="13"/>
      <c r="L507" s="14" t="s">
        <v>2673</v>
      </c>
      <c r="M507" s="14" t="s">
        <v>2674</v>
      </c>
      <c r="N507" s="13" t="s">
        <v>2406</v>
      </c>
      <c r="O507" s="36" t="s">
        <v>65</v>
      </c>
      <c r="P507" s="36" t="s">
        <v>65</v>
      </c>
      <c r="Q507" s="93"/>
      <c r="R507" s="11"/>
      <c r="S507" s="11"/>
      <c r="T507" s="45"/>
      <c r="U507" s="21" t="s">
        <v>2675</v>
      </c>
      <c r="V507" s="11" t="s">
        <v>76</v>
      </c>
      <c r="W507" s="22"/>
      <c r="X507" s="22"/>
      <c r="Y507" s="22"/>
      <c r="Z507" s="22"/>
      <c r="AA507" s="22"/>
    </row>
    <row r="508" spans="1:27" ht="15.75" customHeight="1">
      <c r="A508" s="11" t="s">
        <v>81</v>
      </c>
      <c r="B508" s="11" t="s">
        <v>42</v>
      </c>
      <c r="C508" s="11" t="s">
        <v>2652</v>
      </c>
      <c r="D508" s="11" t="s">
        <v>2653</v>
      </c>
      <c r="E508" s="11" t="s">
        <v>2676</v>
      </c>
      <c r="F508" s="13" t="s">
        <v>2655</v>
      </c>
      <c r="G508" s="13" t="s">
        <v>2655</v>
      </c>
      <c r="H508" s="13" t="s">
        <v>1380</v>
      </c>
      <c r="I508" s="13" t="s">
        <v>109</v>
      </c>
      <c r="J508" s="13" t="s">
        <v>47</v>
      </c>
      <c r="K508" s="13"/>
      <c r="L508" s="14" t="s">
        <v>2677</v>
      </c>
      <c r="M508" s="14" t="s">
        <v>2942</v>
      </c>
      <c r="N508" s="13" t="s">
        <v>2406</v>
      </c>
      <c r="O508" s="13" t="s">
        <v>96</v>
      </c>
      <c r="P508" s="24" t="s">
        <v>96</v>
      </c>
      <c r="Q508" s="93"/>
      <c r="R508" s="11"/>
      <c r="S508" s="11"/>
      <c r="T508" s="45"/>
      <c r="U508" s="21"/>
      <c r="V508" s="11" t="s">
        <v>76</v>
      </c>
      <c r="W508" s="22"/>
      <c r="X508" s="22"/>
      <c r="Y508" s="22"/>
      <c r="Z508" s="22"/>
      <c r="AA508" s="22"/>
    </row>
    <row r="509" spans="1:27" ht="15.75" customHeight="1">
      <c r="A509" s="11" t="s">
        <v>81</v>
      </c>
      <c r="B509" s="11" t="s">
        <v>42</v>
      </c>
      <c r="C509" s="11" t="s">
        <v>2652</v>
      </c>
      <c r="D509" s="11" t="s">
        <v>2653</v>
      </c>
      <c r="E509" s="11" t="s">
        <v>2678</v>
      </c>
      <c r="F509" s="13" t="s">
        <v>2655</v>
      </c>
      <c r="G509" s="13" t="s">
        <v>2655</v>
      </c>
      <c r="H509" s="13" t="s">
        <v>2679</v>
      </c>
      <c r="I509" s="13" t="s">
        <v>46</v>
      </c>
      <c r="J509" s="13" t="s">
        <v>47</v>
      </c>
      <c r="K509" s="13"/>
      <c r="L509" s="14" t="s">
        <v>2680</v>
      </c>
      <c r="M509" s="14" t="s">
        <v>2681</v>
      </c>
      <c r="N509" s="13" t="s">
        <v>2406</v>
      </c>
      <c r="O509" s="13" t="s">
        <v>403</v>
      </c>
      <c r="P509" s="13" t="s">
        <v>403</v>
      </c>
      <c r="Q509" s="93"/>
      <c r="R509" s="11" t="s">
        <v>119</v>
      </c>
      <c r="S509" s="11" t="s">
        <v>120</v>
      </c>
      <c r="T509" s="40"/>
      <c r="U509" s="94" t="s">
        <v>51</v>
      </c>
      <c r="V509" s="11" t="s">
        <v>76</v>
      </c>
      <c r="W509" s="22"/>
      <c r="X509" s="22"/>
      <c r="Y509" s="22"/>
      <c r="Z509" s="22"/>
      <c r="AA509" s="22"/>
    </row>
    <row r="510" spans="1:27" ht="15.75" customHeight="1">
      <c r="A510" s="11" t="s">
        <v>81</v>
      </c>
      <c r="B510" s="11" t="s">
        <v>42</v>
      </c>
      <c r="C510" s="11" t="s">
        <v>2652</v>
      </c>
      <c r="D510" s="11" t="s">
        <v>2653</v>
      </c>
      <c r="E510" s="11" t="s">
        <v>2682</v>
      </c>
      <c r="F510" s="13" t="s">
        <v>2655</v>
      </c>
      <c r="G510" s="13" t="s">
        <v>2655</v>
      </c>
      <c r="H510" s="13" t="s">
        <v>2683</v>
      </c>
      <c r="I510" s="13" t="s">
        <v>109</v>
      </c>
      <c r="J510" s="13" t="s">
        <v>47</v>
      </c>
      <c r="K510" s="13"/>
      <c r="L510" s="14" t="s">
        <v>2684</v>
      </c>
      <c r="M510" s="14" t="s">
        <v>2685</v>
      </c>
      <c r="N510" s="13" t="s">
        <v>2686</v>
      </c>
      <c r="O510" s="13" t="s">
        <v>403</v>
      </c>
      <c r="P510" s="13" t="s">
        <v>403</v>
      </c>
      <c r="Q510" s="93"/>
      <c r="R510" s="11" t="s">
        <v>119</v>
      </c>
      <c r="S510" s="11" t="s">
        <v>120</v>
      </c>
      <c r="T510" s="40" t="s">
        <v>95</v>
      </c>
      <c r="U510" s="94" t="s">
        <v>51</v>
      </c>
      <c r="V510" s="11" t="s">
        <v>76</v>
      </c>
      <c r="W510" s="22"/>
      <c r="X510" s="22"/>
      <c r="Y510" s="22"/>
      <c r="Z510" s="22"/>
      <c r="AA510" s="22"/>
    </row>
    <row r="511" spans="1:27" ht="15.75" customHeight="1">
      <c r="A511" s="11" t="s">
        <v>81</v>
      </c>
      <c r="B511" s="11" t="s">
        <v>42</v>
      </c>
      <c r="C511" s="11" t="s">
        <v>2652</v>
      </c>
      <c r="D511" s="11" t="s">
        <v>2653</v>
      </c>
      <c r="E511" s="11" t="s">
        <v>2687</v>
      </c>
      <c r="F511" s="13" t="s">
        <v>2655</v>
      </c>
      <c r="G511" s="13" t="s">
        <v>2655</v>
      </c>
      <c r="H511" s="13" t="s">
        <v>2679</v>
      </c>
      <c r="I511" s="13" t="s">
        <v>46</v>
      </c>
      <c r="J511" s="13" t="s">
        <v>47</v>
      </c>
      <c r="K511" s="13"/>
      <c r="L511" s="14" t="s">
        <v>2688</v>
      </c>
      <c r="M511" s="14" t="s">
        <v>2689</v>
      </c>
      <c r="N511" s="13" t="s">
        <v>2686</v>
      </c>
      <c r="O511" s="13" t="s">
        <v>403</v>
      </c>
      <c r="P511" s="13" t="s">
        <v>403</v>
      </c>
      <c r="Q511" s="93"/>
      <c r="R511" s="11" t="s">
        <v>119</v>
      </c>
      <c r="S511" s="11" t="s">
        <v>120</v>
      </c>
      <c r="T511" s="40" t="s">
        <v>95</v>
      </c>
      <c r="U511" s="94" t="s">
        <v>51</v>
      </c>
      <c r="V511" s="11" t="s">
        <v>76</v>
      </c>
      <c r="W511" s="22"/>
      <c r="X511" s="22"/>
      <c r="Y511" s="22"/>
      <c r="Z511" s="22"/>
      <c r="AA511" s="22"/>
    </row>
    <row r="512" spans="1:27" ht="15.75" customHeight="1">
      <c r="A512" s="11" t="s">
        <v>2690</v>
      </c>
      <c r="B512" s="11" t="s">
        <v>42</v>
      </c>
      <c r="C512" s="11" t="s">
        <v>2691</v>
      </c>
      <c r="D512" s="11" t="s">
        <v>2692</v>
      </c>
      <c r="E512" s="11" t="s">
        <v>2693</v>
      </c>
      <c r="F512" s="13" t="s">
        <v>2655</v>
      </c>
      <c r="G512" s="13" t="s">
        <v>2655</v>
      </c>
      <c r="H512" s="13" t="s">
        <v>2694</v>
      </c>
      <c r="I512" s="13" t="s">
        <v>46</v>
      </c>
      <c r="J512" s="13" t="s">
        <v>47</v>
      </c>
      <c r="K512" s="13"/>
      <c r="L512" s="14" t="s">
        <v>2695</v>
      </c>
      <c r="M512" s="14" t="s">
        <v>2696</v>
      </c>
      <c r="N512" s="13" t="s">
        <v>2686</v>
      </c>
      <c r="O512" s="36" t="s">
        <v>65</v>
      </c>
      <c r="P512" s="36" t="s">
        <v>65</v>
      </c>
      <c r="Q512" s="93"/>
      <c r="R512" s="11"/>
      <c r="S512" s="11"/>
      <c r="T512" s="45"/>
      <c r="U512" s="23"/>
      <c r="V512" s="11" t="s">
        <v>76</v>
      </c>
      <c r="W512" s="22"/>
      <c r="X512" s="22"/>
      <c r="Y512" s="22"/>
      <c r="Z512" s="22"/>
      <c r="AA512" s="22"/>
    </row>
    <row r="513" spans="1:27" ht="15.75" customHeight="1">
      <c r="A513" s="11" t="s">
        <v>81</v>
      </c>
      <c r="B513" s="11" t="s">
        <v>42</v>
      </c>
      <c r="C513" s="11" t="s">
        <v>2652</v>
      </c>
      <c r="D513" s="11" t="s">
        <v>2653</v>
      </c>
      <c r="E513" s="11" t="s">
        <v>2697</v>
      </c>
      <c r="F513" s="13" t="s">
        <v>2655</v>
      </c>
      <c r="G513" s="13" t="s">
        <v>2655</v>
      </c>
      <c r="H513" s="13" t="s">
        <v>2698</v>
      </c>
      <c r="I513" s="13" t="s">
        <v>46</v>
      </c>
      <c r="J513" s="13" t="s">
        <v>47</v>
      </c>
      <c r="K513" s="13"/>
      <c r="L513" s="14" t="s">
        <v>2699</v>
      </c>
      <c r="M513" s="14" t="s">
        <v>2700</v>
      </c>
      <c r="N513" s="13" t="s">
        <v>2686</v>
      </c>
      <c r="O513" s="13" t="s">
        <v>96</v>
      </c>
      <c r="P513" s="24" t="s">
        <v>96</v>
      </c>
      <c r="Q513" s="93"/>
      <c r="R513" s="11"/>
      <c r="S513" s="11"/>
      <c r="T513" s="45"/>
      <c r="U513" s="21"/>
      <c r="V513" s="11" t="s">
        <v>76</v>
      </c>
      <c r="W513" s="22"/>
      <c r="X513" s="22"/>
      <c r="Y513" s="22"/>
      <c r="Z513" s="22"/>
      <c r="AA513" s="22"/>
    </row>
    <row r="514" spans="1:27" ht="15.75" customHeight="1">
      <c r="A514" s="11" t="s">
        <v>81</v>
      </c>
      <c r="B514" s="11" t="s">
        <v>104</v>
      </c>
      <c r="C514" s="11" t="s">
        <v>2652</v>
      </c>
      <c r="D514" s="11" t="s">
        <v>2653</v>
      </c>
      <c r="E514" s="11" t="s">
        <v>2701</v>
      </c>
      <c r="F514" s="13" t="s">
        <v>2655</v>
      </c>
      <c r="G514" s="13" t="s">
        <v>2655</v>
      </c>
      <c r="H514" s="13" t="s">
        <v>2702</v>
      </c>
      <c r="I514" s="13" t="s">
        <v>46</v>
      </c>
      <c r="J514" s="13" t="s">
        <v>47</v>
      </c>
      <c r="K514" s="13"/>
      <c r="L514" s="14" t="s">
        <v>2703</v>
      </c>
      <c r="M514" s="14" t="s">
        <v>2704</v>
      </c>
      <c r="N514" s="13" t="s">
        <v>2468</v>
      </c>
      <c r="O514" s="13" t="s">
        <v>96</v>
      </c>
      <c r="P514" s="24" t="s">
        <v>96</v>
      </c>
      <c r="Q514" s="93"/>
      <c r="R514" s="11"/>
      <c r="S514" s="11"/>
      <c r="T514" s="45"/>
      <c r="U514" s="21"/>
      <c r="V514" s="11" t="s">
        <v>76</v>
      </c>
      <c r="W514" s="22"/>
      <c r="X514" s="22"/>
      <c r="Y514" s="22"/>
      <c r="Z514" s="22"/>
      <c r="AA514" s="22"/>
    </row>
    <row r="515" spans="1:27" ht="15.75" customHeight="1">
      <c r="A515" s="11" t="s">
        <v>81</v>
      </c>
      <c r="B515" s="11" t="s">
        <v>42</v>
      </c>
      <c r="C515" s="11" t="s">
        <v>2652</v>
      </c>
      <c r="D515" s="11" t="s">
        <v>2653</v>
      </c>
      <c r="E515" s="11" t="s">
        <v>2705</v>
      </c>
      <c r="F515" s="13" t="s">
        <v>2655</v>
      </c>
      <c r="G515" s="13" t="s">
        <v>2655</v>
      </c>
      <c r="H515" s="13" t="s">
        <v>2706</v>
      </c>
      <c r="I515" s="13" t="s">
        <v>109</v>
      </c>
      <c r="J515" s="13" t="s">
        <v>47</v>
      </c>
      <c r="K515" s="13"/>
      <c r="L515" s="14" t="s">
        <v>2707</v>
      </c>
      <c r="M515" s="14" t="s">
        <v>2708</v>
      </c>
      <c r="N515" s="13" t="s">
        <v>2468</v>
      </c>
      <c r="O515" s="13" t="s">
        <v>96</v>
      </c>
      <c r="P515" s="24" t="s">
        <v>96</v>
      </c>
      <c r="Q515" s="93"/>
      <c r="R515" s="11" t="s">
        <v>119</v>
      </c>
      <c r="S515" s="11" t="s">
        <v>120</v>
      </c>
      <c r="T515" s="40" t="s">
        <v>95</v>
      </c>
      <c r="U515" s="23" t="s">
        <v>118</v>
      </c>
      <c r="V515" s="11" t="s">
        <v>76</v>
      </c>
      <c r="W515" s="22"/>
      <c r="X515" s="22"/>
      <c r="Y515" s="22"/>
      <c r="Z515" s="22"/>
      <c r="AA515" s="22"/>
    </row>
    <row r="516" spans="1:27" ht="15.75" customHeight="1">
      <c r="A516" s="11" t="s">
        <v>81</v>
      </c>
      <c r="B516" s="11" t="s">
        <v>104</v>
      </c>
      <c r="C516" s="11" t="s">
        <v>2652</v>
      </c>
      <c r="D516" s="11" t="s">
        <v>2653</v>
      </c>
      <c r="E516" s="11" t="s">
        <v>2709</v>
      </c>
      <c r="F516" s="13" t="s">
        <v>2655</v>
      </c>
      <c r="G516" s="13" t="s">
        <v>2655</v>
      </c>
      <c r="H516" s="13" t="s">
        <v>2710</v>
      </c>
      <c r="I516" s="13" t="s">
        <v>46</v>
      </c>
      <c r="J516" s="13" t="s">
        <v>47</v>
      </c>
      <c r="K516" s="13"/>
      <c r="L516" s="14" t="s">
        <v>2711</v>
      </c>
      <c r="M516" s="14" t="s">
        <v>2712</v>
      </c>
      <c r="N516" s="13" t="s">
        <v>2713</v>
      </c>
      <c r="O516" s="13" t="s">
        <v>403</v>
      </c>
      <c r="P516" s="13" t="s">
        <v>403</v>
      </c>
      <c r="Q516" s="93"/>
      <c r="R516" s="11" t="s">
        <v>119</v>
      </c>
      <c r="S516" s="11" t="s">
        <v>120</v>
      </c>
      <c r="T516" s="40" t="s">
        <v>95</v>
      </c>
      <c r="U516" s="94" t="s">
        <v>53</v>
      </c>
      <c r="V516" s="11" t="s">
        <v>76</v>
      </c>
      <c r="W516" s="22"/>
      <c r="X516" s="22"/>
      <c r="Y516" s="22"/>
      <c r="Z516" s="22"/>
      <c r="AA516" s="22"/>
    </row>
    <row r="517" spans="1:27" ht="15.75" customHeight="1">
      <c r="A517" s="11" t="s">
        <v>81</v>
      </c>
      <c r="B517" s="11" t="s">
        <v>104</v>
      </c>
      <c r="C517" s="11" t="s">
        <v>2652</v>
      </c>
      <c r="D517" s="11" t="s">
        <v>2653</v>
      </c>
      <c r="E517" s="11" t="s">
        <v>2714</v>
      </c>
      <c r="F517" s="13" t="s">
        <v>2655</v>
      </c>
      <c r="G517" s="13" t="s">
        <v>2655</v>
      </c>
      <c r="H517" s="13" t="s">
        <v>1430</v>
      </c>
      <c r="I517" s="13" t="s">
        <v>46</v>
      </c>
      <c r="J517" s="13" t="s">
        <v>47</v>
      </c>
      <c r="K517" s="13"/>
      <c r="L517" s="14" t="s">
        <v>2715</v>
      </c>
      <c r="M517" s="14" t="s">
        <v>2716</v>
      </c>
      <c r="N517" s="13" t="s">
        <v>2468</v>
      </c>
      <c r="O517" s="24" t="s">
        <v>76</v>
      </c>
      <c r="P517" s="24" t="s">
        <v>76</v>
      </c>
      <c r="Q517" s="93"/>
      <c r="R517" s="11" t="s">
        <v>119</v>
      </c>
      <c r="S517" s="11" t="s">
        <v>120</v>
      </c>
      <c r="T517" s="40" t="s">
        <v>95</v>
      </c>
      <c r="U517" s="23"/>
      <c r="V517" s="11" t="s">
        <v>76</v>
      </c>
      <c r="W517" s="22"/>
      <c r="X517" s="22"/>
      <c r="Y517" s="22"/>
      <c r="Z517" s="22"/>
      <c r="AA517" s="22"/>
    </row>
    <row r="518" spans="1:27" ht="15.75" customHeight="1">
      <c r="A518" s="11" t="s">
        <v>81</v>
      </c>
      <c r="B518" s="11" t="s">
        <v>104</v>
      </c>
      <c r="C518" s="11" t="s">
        <v>2652</v>
      </c>
      <c r="D518" s="11" t="s">
        <v>2653</v>
      </c>
      <c r="E518" s="11" t="s">
        <v>2717</v>
      </c>
      <c r="F518" s="13" t="s">
        <v>2655</v>
      </c>
      <c r="G518" s="13" t="s">
        <v>2718</v>
      </c>
      <c r="H518" s="13" t="s">
        <v>1412</v>
      </c>
      <c r="I518" s="13" t="s">
        <v>109</v>
      </c>
      <c r="J518" s="13" t="s">
        <v>47</v>
      </c>
      <c r="K518" s="13"/>
      <c r="L518" s="14" t="s">
        <v>2719</v>
      </c>
      <c r="M518" s="14" t="s">
        <v>2720</v>
      </c>
      <c r="N518" s="13" t="s">
        <v>2721</v>
      </c>
      <c r="O518" s="13" t="s">
        <v>403</v>
      </c>
      <c r="P518" s="13" t="s">
        <v>403</v>
      </c>
      <c r="Q518" s="93"/>
      <c r="R518" s="11" t="s">
        <v>119</v>
      </c>
      <c r="S518" s="11" t="s">
        <v>120</v>
      </c>
      <c r="T518" s="40" t="s">
        <v>95</v>
      </c>
      <c r="U518" s="94" t="s">
        <v>53</v>
      </c>
      <c r="V518" s="11" t="s">
        <v>76</v>
      </c>
      <c r="W518" s="22"/>
      <c r="X518" s="22"/>
      <c r="Y518" s="22"/>
      <c r="Z518" s="22"/>
      <c r="AA518" s="22"/>
    </row>
    <row r="519" spans="1:27" ht="15.75" customHeight="1">
      <c r="A519" s="11" t="s">
        <v>81</v>
      </c>
      <c r="B519" s="11" t="s">
        <v>104</v>
      </c>
      <c r="C519" s="11" t="s">
        <v>2652</v>
      </c>
      <c r="D519" s="11" t="s">
        <v>2653</v>
      </c>
      <c r="E519" s="11" t="s">
        <v>2722</v>
      </c>
      <c r="F519" s="13" t="s">
        <v>2655</v>
      </c>
      <c r="G519" s="13" t="s">
        <v>2718</v>
      </c>
      <c r="H519" s="13" t="s">
        <v>1688</v>
      </c>
      <c r="I519" s="13" t="s">
        <v>109</v>
      </c>
      <c r="J519" s="13" t="s">
        <v>47</v>
      </c>
      <c r="K519" s="13"/>
      <c r="L519" s="14" t="s">
        <v>2723</v>
      </c>
      <c r="M519" s="102" t="s">
        <v>2724</v>
      </c>
      <c r="N519" s="13" t="s">
        <v>2721</v>
      </c>
      <c r="O519" s="13" t="s">
        <v>403</v>
      </c>
      <c r="P519" s="13" t="s">
        <v>403</v>
      </c>
      <c r="Q519" s="93"/>
      <c r="R519" s="11" t="s">
        <v>119</v>
      </c>
      <c r="S519" s="11" t="s">
        <v>120</v>
      </c>
      <c r="T519" s="40" t="s">
        <v>95</v>
      </c>
      <c r="U519" s="94" t="s">
        <v>53</v>
      </c>
      <c r="V519" s="11" t="s">
        <v>76</v>
      </c>
      <c r="W519" s="22"/>
      <c r="X519" s="22"/>
      <c r="Y519" s="22"/>
      <c r="Z519" s="22"/>
      <c r="AA519" s="22"/>
    </row>
    <row r="520" spans="1:27" ht="15.75" customHeight="1">
      <c r="A520" s="11" t="s">
        <v>81</v>
      </c>
      <c r="B520" s="11" t="s">
        <v>188</v>
      </c>
      <c r="C520" s="11" t="s">
        <v>2652</v>
      </c>
      <c r="D520" s="11" t="s">
        <v>2653</v>
      </c>
      <c r="E520" s="11" t="s">
        <v>2725</v>
      </c>
      <c r="F520" s="13" t="s">
        <v>2655</v>
      </c>
      <c r="G520" s="13" t="s">
        <v>2718</v>
      </c>
      <c r="H520" s="13" t="s">
        <v>961</v>
      </c>
      <c r="I520" s="13" t="s">
        <v>46</v>
      </c>
      <c r="J520" s="13" t="s">
        <v>47</v>
      </c>
      <c r="K520" s="13"/>
      <c r="L520" s="14" t="s">
        <v>2726</v>
      </c>
      <c r="M520" s="14" t="s">
        <v>2727</v>
      </c>
      <c r="N520" s="13" t="s">
        <v>2721</v>
      </c>
      <c r="O520" s="13" t="s">
        <v>403</v>
      </c>
      <c r="P520" s="13" t="s">
        <v>403</v>
      </c>
      <c r="Q520" s="93"/>
      <c r="R520" s="11"/>
      <c r="S520" s="11"/>
      <c r="T520" s="13" t="s">
        <v>1632</v>
      </c>
      <c r="U520" s="114" t="s">
        <v>54</v>
      </c>
      <c r="V520" s="13"/>
      <c r="W520" s="22"/>
      <c r="X520" s="22"/>
      <c r="Y520" s="22"/>
      <c r="Z520" s="22"/>
      <c r="AA520" s="22"/>
    </row>
    <row r="521" spans="1:27" ht="15.75" customHeight="1">
      <c r="A521" s="11" t="s">
        <v>81</v>
      </c>
      <c r="B521" s="11" t="s">
        <v>104</v>
      </c>
      <c r="C521" s="11" t="s">
        <v>2652</v>
      </c>
      <c r="D521" s="11" t="s">
        <v>2653</v>
      </c>
      <c r="E521" s="11" t="s">
        <v>2728</v>
      </c>
      <c r="F521" s="13" t="s">
        <v>2655</v>
      </c>
      <c r="G521" s="13" t="s">
        <v>2571</v>
      </c>
      <c r="H521" s="13" t="s">
        <v>2729</v>
      </c>
      <c r="I521" s="13" t="s">
        <v>46</v>
      </c>
      <c r="J521" s="13" t="s">
        <v>47</v>
      </c>
      <c r="K521" s="13"/>
      <c r="L521" s="14" t="s">
        <v>2730</v>
      </c>
      <c r="M521" s="14" t="s">
        <v>2731</v>
      </c>
      <c r="N521" s="13" t="s">
        <v>2721</v>
      </c>
      <c r="O521" s="13" t="s">
        <v>96</v>
      </c>
      <c r="P521" s="24" t="s">
        <v>96</v>
      </c>
      <c r="Q521" s="93"/>
      <c r="R521" s="11" t="s">
        <v>119</v>
      </c>
      <c r="S521" s="11" t="s">
        <v>120</v>
      </c>
      <c r="T521" s="40" t="s">
        <v>95</v>
      </c>
      <c r="U521" s="23" t="s">
        <v>118</v>
      </c>
      <c r="V521" s="11" t="s">
        <v>76</v>
      </c>
      <c r="W521" s="22"/>
      <c r="X521" s="22"/>
      <c r="Y521" s="22"/>
      <c r="Z521" s="22"/>
      <c r="AA521" s="22"/>
    </row>
    <row r="522" spans="1:27" ht="15.75" customHeight="1">
      <c r="A522" s="11" t="s">
        <v>81</v>
      </c>
      <c r="B522" s="11" t="s">
        <v>42</v>
      </c>
      <c r="C522" s="11" t="s">
        <v>2652</v>
      </c>
      <c r="D522" s="11" t="s">
        <v>2653</v>
      </c>
      <c r="E522" s="11" t="s">
        <v>2732</v>
      </c>
      <c r="F522" s="13" t="s">
        <v>2655</v>
      </c>
      <c r="G522" s="13" t="s">
        <v>2655</v>
      </c>
      <c r="H522" s="13" t="s">
        <v>2581</v>
      </c>
      <c r="I522" s="13" t="s">
        <v>46</v>
      </c>
      <c r="J522" s="13" t="s">
        <v>47</v>
      </c>
      <c r="K522" s="13"/>
      <c r="L522" s="14" t="s">
        <v>2733</v>
      </c>
      <c r="M522" s="14" t="s">
        <v>2583</v>
      </c>
      <c r="N522" s="13" t="s">
        <v>2584</v>
      </c>
      <c r="O522" s="13" t="s">
        <v>76</v>
      </c>
      <c r="P522" s="13" t="s">
        <v>76</v>
      </c>
      <c r="Q522" s="18"/>
      <c r="R522" s="11" t="s">
        <v>119</v>
      </c>
      <c r="S522" s="11" t="s">
        <v>120</v>
      </c>
      <c r="T522" s="40" t="s">
        <v>95</v>
      </c>
      <c r="U522" s="23"/>
      <c r="V522" s="11" t="s">
        <v>76</v>
      </c>
      <c r="W522" s="22"/>
      <c r="X522" s="22"/>
      <c r="Y522" s="22"/>
      <c r="Z522" s="22"/>
      <c r="AA522" s="22"/>
    </row>
    <row r="523" spans="1:27" ht="15.75" customHeight="1">
      <c r="A523" s="11" t="s">
        <v>81</v>
      </c>
      <c r="B523" s="11" t="s">
        <v>104</v>
      </c>
      <c r="C523" s="11" t="s">
        <v>2652</v>
      </c>
      <c r="D523" s="11" t="s">
        <v>2653</v>
      </c>
      <c r="E523" s="11" t="s">
        <v>2734</v>
      </c>
      <c r="F523" s="13" t="s">
        <v>2655</v>
      </c>
      <c r="G523" s="13" t="s">
        <v>2592</v>
      </c>
      <c r="H523" s="13" t="s">
        <v>2593</v>
      </c>
      <c r="I523" s="13" t="s">
        <v>109</v>
      </c>
      <c r="J523" s="13" t="s">
        <v>47</v>
      </c>
      <c r="K523" s="13"/>
      <c r="L523" s="14" t="s">
        <v>2735</v>
      </c>
      <c r="M523" s="14" t="s">
        <v>2736</v>
      </c>
      <c r="N523" s="13" t="s">
        <v>2596</v>
      </c>
      <c r="O523" s="13" t="s">
        <v>96</v>
      </c>
      <c r="P523" s="24" t="s">
        <v>96</v>
      </c>
      <c r="Q523" s="11"/>
      <c r="R523" s="11" t="s">
        <v>119</v>
      </c>
      <c r="S523" s="11" t="s">
        <v>120</v>
      </c>
      <c r="T523" s="40" t="s">
        <v>95</v>
      </c>
      <c r="U523" s="23"/>
      <c r="V523" s="11" t="s">
        <v>76</v>
      </c>
      <c r="W523" s="22"/>
      <c r="X523" s="22"/>
      <c r="Y523" s="22"/>
      <c r="Z523" s="22"/>
      <c r="AA523" s="22"/>
    </row>
    <row r="524" spans="1:27" ht="138" customHeight="1">
      <c r="A524" s="11" t="s">
        <v>81</v>
      </c>
      <c r="B524" s="11" t="s">
        <v>42</v>
      </c>
      <c r="C524" s="11" t="s">
        <v>2652</v>
      </c>
      <c r="D524" s="11" t="s">
        <v>2653</v>
      </c>
      <c r="E524" s="11" t="s">
        <v>2737</v>
      </c>
      <c r="F524" s="13" t="s">
        <v>2655</v>
      </c>
      <c r="G524" s="13" t="s">
        <v>2592</v>
      </c>
      <c r="H524" s="13" t="s">
        <v>2599</v>
      </c>
      <c r="I524" s="13" t="s">
        <v>46</v>
      </c>
      <c r="J524" s="13" t="s">
        <v>47</v>
      </c>
      <c r="K524" s="13"/>
      <c r="L524" s="14" t="s">
        <v>2738</v>
      </c>
      <c r="M524" s="14" t="s">
        <v>2601</v>
      </c>
      <c r="N524" s="13" t="s">
        <v>2596</v>
      </c>
      <c r="O524" s="13" t="s">
        <v>403</v>
      </c>
      <c r="P524" s="24" t="s">
        <v>96</v>
      </c>
      <c r="Q524" s="11"/>
      <c r="R524" s="11" t="s">
        <v>119</v>
      </c>
      <c r="S524" s="11" t="s">
        <v>120</v>
      </c>
      <c r="T524" s="40" t="s">
        <v>95</v>
      </c>
      <c r="U524" s="94" t="s">
        <v>55</v>
      </c>
      <c r="V524" s="11" t="s">
        <v>76</v>
      </c>
      <c r="W524" s="22"/>
      <c r="X524" s="22"/>
      <c r="Y524" s="22"/>
      <c r="Z524" s="22"/>
      <c r="AA524" s="22"/>
    </row>
    <row r="525" spans="1:27" ht="15.75" customHeight="1">
      <c r="A525" s="11" t="s">
        <v>81</v>
      </c>
      <c r="B525" s="11" t="s">
        <v>42</v>
      </c>
      <c r="C525" s="11" t="s">
        <v>2652</v>
      </c>
      <c r="D525" s="11" t="s">
        <v>2653</v>
      </c>
      <c r="E525" s="11" t="s">
        <v>2739</v>
      </c>
      <c r="F525" s="13" t="s">
        <v>2655</v>
      </c>
      <c r="G525" s="13" t="s">
        <v>2592</v>
      </c>
      <c r="H525" s="13" t="s">
        <v>2599</v>
      </c>
      <c r="I525" s="13" t="s">
        <v>46</v>
      </c>
      <c r="J525" s="13" t="s">
        <v>47</v>
      </c>
      <c r="K525" s="13"/>
      <c r="L525" s="14" t="s">
        <v>2740</v>
      </c>
      <c r="M525" s="14" t="s">
        <v>2604</v>
      </c>
      <c r="N525" s="13" t="s">
        <v>2596</v>
      </c>
      <c r="O525" s="13" t="s">
        <v>403</v>
      </c>
      <c r="P525" s="13" t="s">
        <v>403</v>
      </c>
      <c r="Q525" s="11"/>
      <c r="R525" s="11" t="s">
        <v>119</v>
      </c>
      <c r="S525" s="11" t="s">
        <v>120</v>
      </c>
      <c r="T525" s="40" t="s">
        <v>95</v>
      </c>
      <c r="U525" s="94" t="s">
        <v>55</v>
      </c>
      <c r="V525" s="11" t="s">
        <v>76</v>
      </c>
      <c r="W525" s="22"/>
      <c r="X525" s="22"/>
      <c r="Y525" s="22"/>
      <c r="Z525" s="22"/>
      <c r="AA525" s="22"/>
    </row>
    <row r="526" spans="1:27" ht="15.75" customHeight="1">
      <c r="A526" s="71" t="s">
        <v>2126</v>
      </c>
      <c r="B526" s="71" t="s">
        <v>104</v>
      </c>
      <c r="C526" s="71"/>
      <c r="D526" s="71"/>
      <c r="E526" s="11" t="s">
        <v>2741</v>
      </c>
      <c r="F526" s="13" t="s">
        <v>2655</v>
      </c>
      <c r="G526" s="13" t="s">
        <v>2592</v>
      </c>
      <c r="H526" s="13" t="s">
        <v>2599</v>
      </c>
      <c r="I526" s="40" t="s">
        <v>46</v>
      </c>
      <c r="J526" s="40" t="s">
        <v>47</v>
      </c>
      <c r="K526" s="40"/>
      <c r="L526" s="14" t="s">
        <v>2742</v>
      </c>
      <c r="M526" s="14" t="s">
        <v>2608</v>
      </c>
      <c r="N526" s="13"/>
      <c r="O526" s="13" t="s">
        <v>403</v>
      </c>
      <c r="P526" s="13" t="s">
        <v>403</v>
      </c>
      <c r="Q526" s="144"/>
      <c r="R526" s="11" t="s">
        <v>119</v>
      </c>
      <c r="S526" s="11" t="s">
        <v>120</v>
      </c>
      <c r="T526" s="40" t="s">
        <v>95</v>
      </c>
      <c r="U526" s="94" t="s">
        <v>55</v>
      </c>
      <c r="V526" s="11" t="s">
        <v>76</v>
      </c>
      <c r="W526" s="148"/>
      <c r="X526" s="148"/>
      <c r="Y526" s="148"/>
      <c r="Z526" s="148"/>
      <c r="AA526" s="148"/>
    </row>
    <row r="527" spans="1:27" ht="15.75" customHeight="1">
      <c r="A527" s="71" t="s">
        <v>2126</v>
      </c>
      <c r="B527" s="71" t="s">
        <v>42</v>
      </c>
      <c r="C527" s="71"/>
      <c r="D527" s="71"/>
      <c r="E527" s="11" t="s">
        <v>2743</v>
      </c>
      <c r="F527" s="13" t="s">
        <v>2655</v>
      </c>
      <c r="G527" s="13" t="s">
        <v>2592</v>
      </c>
      <c r="H527" s="13" t="s">
        <v>2599</v>
      </c>
      <c r="I527" s="40" t="s">
        <v>46</v>
      </c>
      <c r="J527" s="40" t="s">
        <v>47</v>
      </c>
      <c r="K527" s="40"/>
      <c r="L527" s="14" t="s">
        <v>2744</v>
      </c>
      <c r="M527" s="14" t="s">
        <v>2611</v>
      </c>
      <c r="N527" s="13"/>
      <c r="O527" s="13" t="s">
        <v>403</v>
      </c>
      <c r="P527" s="13" t="s">
        <v>403</v>
      </c>
      <c r="Q527" s="144"/>
      <c r="R527" s="11" t="s">
        <v>119</v>
      </c>
      <c r="S527" s="11" t="s">
        <v>120</v>
      </c>
      <c r="T527" s="40" t="s">
        <v>95</v>
      </c>
      <c r="U527" s="94" t="s">
        <v>55</v>
      </c>
      <c r="V527" s="11" t="s">
        <v>76</v>
      </c>
      <c r="W527" s="148"/>
      <c r="X527" s="148"/>
      <c r="Y527" s="148"/>
      <c r="Z527" s="148"/>
      <c r="AA527" s="148"/>
    </row>
    <row r="528" spans="1:27" ht="15.75" customHeight="1">
      <c r="A528" s="71" t="s">
        <v>2126</v>
      </c>
      <c r="B528" s="71" t="s">
        <v>42</v>
      </c>
      <c r="C528" s="71"/>
      <c r="D528" s="71"/>
      <c r="E528" s="11" t="s">
        <v>2745</v>
      </c>
      <c r="F528" s="13" t="s">
        <v>2655</v>
      </c>
      <c r="G528" s="13" t="s">
        <v>2592</v>
      </c>
      <c r="H528" s="13" t="s">
        <v>2599</v>
      </c>
      <c r="I528" s="40" t="s">
        <v>46</v>
      </c>
      <c r="J528" s="40" t="s">
        <v>47</v>
      </c>
      <c r="K528" s="40"/>
      <c r="L528" s="14" t="s">
        <v>2746</v>
      </c>
      <c r="M528" s="14" t="s">
        <v>2747</v>
      </c>
      <c r="N528" s="13"/>
      <c r="O528" s="13" t="s">
        <v>403</v>
      </c>
      <c r="P528" s="13" t="s">
        <v>403</v>
      </c>
      <c r="Q528" s="144"/>
      <c r="R528" s="11" t="s">
        <v>119</v>
      </c>
      <c r="S528" s="11" t="s">
        <v>120</v>
      </c>
      <c r="T528" s="40" t="s">
        <v>95</v>
      </c>
      <c r="U528" s="94" t="s">
        <v>55</v>
      </c>
      <c r="V528" s="11" t="s">
        <v>76</v>
      </c>
      <c r="W528" s="148"/>
      <c r="X528" s="148"/>
      <c r="Y528" s="148"/>
      <c r="Z528" s="148"/>
      <c r="AA528" s="148"/>
    </row>
    <row r="529" spans="1:27" ht="15.75" customHeight="1">
      <c r="A529" s="11" t="s">
        <v>81</v>
      </c>
      <c r="B529" s="11" t="s">
        <v>104</v>
      </c>
      <c r="C529" s="11" t="s">
        <v>2652</v>
      </c>
      <c r="D529" s="11" t="s">
        <v>2653</v>
      </c>
      <c r="E529" s="11" t="s">
        <v>2748</v>
      </c>
      <c r="F529" s="13" t="s">
        <v>2655</v>
      </c>
      <c r="G529" s="13" t="s">
        <v>2616</v>
      </c>
      <c r="H529" s="13" t="s">
        <v>2617</v>
      </c>
      <c r="I529" s="13" t="s">
        <v>109</v>
      </c>
      <c r="J529" s="13" t="s">
        <v>47</v>
      </c>
      <c r="K529" s="13"/>
      <c r="L529" s="14" t="s">
        <v>2749</v>
      </c>
      <c r="M529" s="14" t="s">
        <v>2750</v>
      </c>
      <c r="N529" s="13" t="s">
        <v>2620</v>
      </c>
      <c r="O529" s="13" t="s">
        <v>96</v>
      </c>
      <c r="P529" s="24" t="s">
        <v>96</v>
      </c>
      <c r="Q529" s="11"/>
      <c r="R529" s="11" t="s">
        <v>119</v>
      </c>
      <c r="S529" s="11" t="s">
        <v>120</v>
      </c>
      <c r="T529" s="40" t="s">
        <v>95</v>
      </c>
      <c r="U529" s="23"/>
      <c r="V529" s="11" t="s">
        <v>76</v>
      </c>
      <c r="W529" s="22"/>
      <c r="X529" s="22"/>
      <c r="Y529" s="22"/>
      <c r="Z529" s="22"/>
      <c r="AA529" s="22"/>
    </row>
    <row r="530" spans="1:27" ht="15.75" customHeight="1">
      <c r="A530" s="11" t="s">
        <v>81</v>
      </c>
      <c r="B530" s="11" t="s">
        <v>42</v>
      </c>
      <c r="C530" s="11" t="s">
        <v>2652</v>
      </c>
      <c r="D530" s="11" t="s">
        <v>2653</v>
      </c>
      <c r="E530" s="11" t="s">
        <v>2751</v>
      </c>
      <c r="F530" s="13" t="s">
        <v>2655</v>
      </c>
      <c r="G530" s="13" t="s">
        <v>2616</v>
      </c>
      <c r="H530" s="13" t="s">
        <v>2622</v>
      </c>
      <c r="I530" s="13" t="s">
        <v>46</v>
      </c>
      <c r="J530" s="13" t="s">
        <v>47</v>
      </c>
      <c r="K530" s="13"/>
      <c r="L530" s="14" t="s">
        <v>2752</v>
      </c>
      <c r="M530" s="14" t="s">
        <v>2753</v>
      </c>
      <c r="N530" s="13" t="s">
        <v>2620</v>
      </c>
      <c r="O530" s="13" t="s">
        <v>96</v>
      </c>
      <c r="P530" s="24" t="s">
        <v>96</v>
      </c>
      <c r="Q530" s="11"/>
      <c r="R530" s="11" t="s">
        <v>119</v>
      </c>
      <c r="S530" s="11" t="s">
        <v>120</v>
      </c>
      <c r="T530" s="40" t="s">
        <v>95</v>
      </c>
      <c r="U530" s="23"/>
      <c r="V530" s="11" t="s">
        <v>76</v>
      </c>
      <c r="W530" s="22"/>
      <c r="X530" s="22"/>
      <c r="Y530" s="22"/>
      <c r="Z530" s="22"/>
      <c r="AA530" s="22"/>
    </row>
    <row r="531" spans="1:27" ht="15.75" customHeight="1">
      <c r="A531" s="11" t="s">
        <v>81</v>
      </c>
      <c r="B531" s="11" t="s">
        <v>42</v>
      </c>
      <c r="C531" s="11" t="s">
        <v>2652</v>
      </c>
      <c r="D531" s="11" t="s">
        <v>2653</v>
      </c>
      <c r="E531" s="11" t="s">
        <v>2754</v>
      </c>
      <c r="F531" s="13" t="s">
        <v>2655</v>
      </c>
      <c r="G531" s="13" t="s">
        <v>2616</v>
      </c>
      <c r="H531" s="13" t="s">
        <v>2626</v>
      </c>
      <c r="I531" s="13" t="s">
        <v>46</v>
      </c>
      <c r="J531" s="13" t="s">
        <v>47</v>
      </c>
      <c r="K531" s="13"/>
      <c r="L531" s="14" t="s">
        <v>2755</v>
      </c>
      <c r="M531" s="14" t="s">
        <v>2628</v>
      </c>
      <c r="N531" s="13" t="s">
        <v>2620</v>
      </c>
      <c r="O531" s="36" t="s">
        <v>76</v>
      </c>
      <c r="P531" s="36" t="s">
        <v>76</v>
      </c>
      <c r="Q531" s="11"/>
      <c r="R531" s="11"/>
      <c r="S531" s="11"/>
      <c r="T531" s="13"/>
      <c r="U531" s="21"/>
      <c r="V531" s="11" t="s">
        <v>76</v>
      </c>
      <c r="W531" s="22"/>
      <c r="X531" s="22"/>
      <c r="Y531" s="22"/>
      <c r="Z531" s="22"/>
      <c r="AA531" s="22"/>
    </row>
    <row r="532" spans="1:27" ht="15.75" customHeight="1">
      <c r="A532" s="11" t="s">
        <v>81</v>
      </c>
      <c r="B532" s="11" t="s">
        <v>42</v>
      </c>
      <c r="C532" s="11" t="s">
        <v>2652</v>
      </c>
      <c r="D532" s="11" t="s">
        <v>2653</v>
      </c>
      <c r="E532" s="11" t="s">
        <v>2756</v>
      </c>
      <c r="F532" s="13" t="s">
        <v>2655</v>
      </c>
      <c r="G532" s="13" t="s">
        <v>2616</v>
      </c>
      <c r="H532" s="13" t="s">
        <v>2630</v>
      </c>
      <c r="I532" s="13" t="s">
        <v>46</v>
      </c>
      <c r="J532" s="13" t="s">
        <v>47</v>
      </c>
      <c r="K532" s="13"/>
      <c r="L532" s="14" t="s">
        <v>2757</v>
      </c>
      <c r="M532" s="14" t="s">
        <v>2632</v>
      </c>
      <c r="N532" s="13" t="s">
        <v>2620</v>
      </c>
      <c r="O532" s="36" t="s">
        <v>76</v>
      </c>
      <c r="P532" s="36" t="s">
        <v>76</v>
      </c>
      <c r="Q532" s="11"/>
      <c r="R532" s="11"/>
      <c r="S532" s="11"/>
      <c r="T532" s="13"/>
      <c r="U532" s="21"/>
      <c r="V532" s="11" t="s">
        <v>76</v>
      </c>
      <c r="W532" s="22"/>
      <c r="X532" s="22"/>
      <c r="Y532" s="22"/>
      <c r="Z532" s="22"/>
      <c r="AA532" s="22"/>
    </row>
    <row r="533" spans="1:27" ht="15.75" customHeight="1">
      <c r="A533" s="11" t="s">
        <v>81</v>
      </c>
      <c r="B533" s="11" t="s">
        <v>42</v>
      </c>
      <c r="C533" s="11" t="s">
        <v>2652</v>
      </c>
      <c r="D533" s="11" t="s">
        <v>2653</v>
      </c>
      <c r="E533" s="11" t="s">
        <v>2758</v>
      </c>
      <c r="F533" s="13" t="s">
        <v>2655</v>
      </c>
      <c r="G533" s="13" t="s">
        <v>2616</v>
      </c>
      <c r="H533" s="13" t="s">
        <v>2634</v>
      </c>
      <c r="I533" s="13" t="s">
        <v>46</v>
      </c>
      <c r="J533" s="13" t="s">
        <v>47</v>
      </c>
      <c r="K533" s="13"/>
      <c r="L533" s="14" t="s">
        <v>2759</v>
      </c>
      <c r="M533" s="14" t="s">
        <v>2636</v>
      </c>
      <c r="N533" s="13" t="s">
        <v>2620</v>
      </c>
      <c r="O533" s="36" t="s">
        <v>76</v>
      </c>
      <c r="P533" s="36" t="s">
        <v>76</v>
      </c>
      <c r="Q533" s="11"/>
      <c r="R533" s="11"/>
      <c r="S533" s="11"/>
      <c r="T533" s="13"/>
      <c r="U533" s="21"/>
      <c r="V533" s="11" t="s">
        <v>76</v>
      </c>
      <c r="W533" s="22"/>
      <c r="X533" s="22"/>
      <c r="Y533" s="22"/>
      <c r="Z533" s="22"/>
      <c r="AA533" s="22"/>
    </row>
    <row r="534" spans="1:27" ht="15.75" customHeight="1">
      <c r="A534" s="11" t="s">
        <v>81</v>
      </c>
      <c r="B534" s="11" t="s">
        <v>42</v>
      </c>
      <c r="C534" s="11" t="s">
        <v>2652</v>
      </c>
      <c r="D534" s="11" t="s">
        <v>2653</v>
      </c>
      <c r="E534" s="11" t="s">
        <v>2760</v>
      </c>
      <c r="F534" s="13" t="s">
        <v>2655</v>
      </c>
      <c r="G534" s="13" t="s">
        <v>2616</v>
      </c>
      <c r="H534" s="13" t="s">
        <v>2638</v>
      </c>
      <c r="I534" s="13" t="s">
        <v>46</v>
      </c>
      <c r="J534" s="13" t="s">
        <v>47</v>
      </c>
      <c r="K534" s="13"/>
      <c r="L534" s="14" t="s">
        <v>2761</v>
      </c>
      <c r="M534" s="14" t="s">
        <v>2640</v>
      </c>
      <c r="N534" s="17" t="s">
        <v>2641</v>
      </c>
      <c r="O534" s="36" t="s">
        <v>65</v>
      </c>
      <c r="P534" s="36" t="s">
        <v>65</v>
      </c>
      <c r="Q534" s="11"/>
      <c r="R534" s="11"/>
      <c r="S534" s="11"/>
      <c r="T534" s="13"/>
      <c r="U534" s="21" t="s">
        <v>2762</v>
      </c>
      <c r="V534" s="11" t="s">
        <v>76</v>
      </c>
      <c r="W534" s="22"/>
      <c r="X534" s="22"/>
      <c r="Y534" s="22"/>
      <c r="Z534" s="22"/>
      <c r="AA534" s="22"/>
    </row>
    <row r="535" spans="1:27" ht="15.75" customHeight="1">
      <c r="A535" s="11" t="s">
        <v>81</v>
      </c>
      <c r="B535" s="11" t="s">
        <v>42</v>
      </c>
      <c r="C535" s="11" t="s">
        <v>2652</v>
      </c>
      <c r="D535" s="11" t="s">
        <v>2653</v>
      </c>
      <c r="E535" s="11" t="s">
        <v>2763</v>
      </c>
      <c r="F535" s="13" t="s">
        <v>2655</v>
      </c>
      <c r="G535" s="13" t="s">
        <v>2616</v>
      </c>
      <c r="H535" s="13" t="s">
        <v>2644</v>
      </c>
      <c r="I535" s="13" t="s">
        <v>46</v>
      </c>
      <c r="J535" s="13" t="s">
        <v>47</v>
      </c>
      <c r="K535" s="13"/>
      <c r="L535" s="14" t="s">
        <v>2764</v>
      </c>
      <c r="M535" s="14" t="s">
        <v>2646</v>
      </c>
      <c r="N535" s="17" t="s">
        <v>2641</v>
      </c>
      <c r="O535" s="36" t="s">
        <v>65</v>
      </c>
      <c r="P535" s="36" t="s">
        <v>65</v>
      </c>
      <c r="Q535" s="11"/>
      <c r="R535" s="11"/>
      <c r="S535" s="11"/>
      <c r="T535" s="13"/>
      <c r="U535" s="21" t="s">
        <v>2762</v>
      </c>
      <c r="V535" s="11" t="s">
        <v>76</v>
      </c>
      <c r="W535" s="22"/>
      <c r="X535" s="22"/>
      <c r="Y535" s="22"/>
      <c r="Z535" s="22"/>
      <c r="AA535" s="22"/>
    </row>
    <row r="536" spans="1:27" ht="15.75" customHeight="1">
      <c r="A536" s="11" t="s">
        <v>81</v>
      </c>
      <c r="B536" s="11" t="s">
        <v>104</v>
      </c>
      <c r="C536" s="11" t="s">
        <v>2652</v>
      </c>
      <c r="D536" s="11" t="s">
        <v>2653</v>
      </c>
      <c r="E536" s="11" t="s">
        <v>2765</v>
      </c>
      <c r="F536" s="13" t="s">
        <v>2655</v>
      </c>
      <c r="G536" s="13" t="s">
        <v>2616</v>
      </c>
      <c r="H536" s="13" t="s">
        <v>2649</v>
      </c>
      <c r="I536" s="13" t="s">
        <v>46</v>
      </c>
      <c r="J536" s="13" t="s">
        <v>47</v>
      </c>
      <c r="K536" s="13"/>
      <c r="L536" s="14" t="s">
        <v>2766</v>
      </c>
      <c r="M536" s="14" t="s">
        <v>2651</v>
      </c>
      <c r="N536" s="17" t="s">
        <v>2641</v>
      </c>
      <c r="O536" s="24" t="s">
        <v>76</v>
      </c>
      <c r="P536" s="24" t="s">
        <v>76</v>
      </c>
      <c r="Q536" s="11"/>
      <c r="R536" s="11" t="s">
        <v>119</v>
      </c>
      <c r="S536" s="11" t="s">
        <v>120</v>
      </c>
      <c r="T536" s="40" t="s">
        <v>95</v>
      </c>
      <c r="U536" s="23"/>
      <c r="V536" s="11" t="s">
        <v>76</v>
      </c>
      <c r="W536" s="22"/>
      <c r="X536" s="22"/>
      <c r="Y536" s="22"/>
      <c r="Z536" s="22"/>
      <c r="AA536" s="22"/>
    </row>
    <row r="537" spans="1:27" ht="15.75" customHeight="1">
      <c r="A537" s="13" t="s">
        <v>1362</v>
      </c>
      <c r="B537" s="11" t="s">
        <v>42</v>
      </c>
      <c r="C537" s="13" t="s">
        <v>2767</v>
      </c>
      <c r="D537" s="13" t="s">
        <v>2768</v>
      </c>
      <c r="E537" s="11" t="s">
        <v>2769</v>
      </c>
      <c r="F537" s="13" t="s">
        <v>1468</v>
      </c>
      <c r="G537" s="13" t="s">
        <v>1468</v>
      </c>
      <c r="H537" s="13" t="s">
        <v>2770</v>
      </c>
      <c r="I537" s="13" t="s">
        <v>46</v>
      </c>
      <c r="J537" s="13" t="s">
        <v>47</v>
      </c>
      <c r="K537" s="13"/>
      <c r="L537" s="14" t="s">
        <v>2771</v>
      </c>
      <c r="M537" s="14" t="s">
        <v>2772</v>
      </c>
      <c r="N537" s="13" t="s">
        <v>2773</v>
      </c>
      <c r="O537" s="13" t="s">
        <v>96</v>
      </c>
      <c r="P537" s="13" t="s">
        <v>96</v>
      </c>
      <c r="Q537" s="18"/>
      <c r="R537" s="18"/>
      <c r="S537" s="18"/>
      <c r="T537" s="20"/>
      <c r="U537" s="21"/>
      <c r="V537" s="11" t="s">
        <v>76</v>
      </c>
      <c r="W537" s="22"/>
      <c r="X537" s="22"/>
      <c r="Y537" s="22"/>
      <c r="Z537" s="22"/>
      <c r="AA537" s="22"/>
    </row>
    <row r="538" spans="1:27" ht="15.75" customHeight="1">
      <c r="A538" s="13" t="s">
        <v>1362</v>
      </c>
      <c r="B538" s="11" t="s">
        <v>188</v>
      </c>
      <c r="C538" s="13" t="s">
        <v>2774</v>
      </c>
      <c r="D538" s="13" t="s">
        <v>2775</v>
      </c>
      <c r="E538" s="11" t="s">
        <v>2776</v>
      </c>
      <c r="F538" s="13" t="s">
        <v>1468</v>
      </c>
      <c r="G538" s="13" t="s">
        <v>1468</v>
      </c>
      <c r="H538" s="13" t="s">
        <v>2777</v>
      </c>
      <c r="I538" s="13" t="s">
        <v>109</v>
      </c>
      <c r="J538" s="13" t="s">
        <v>47</v>
      </c>
      <c r="K538" s="13"/>
      <c r="L538" s="14" t="s">
        <v>2778</v>
      </c>
      <c r="M538" s="14" t="s">
        <v>2779</v>
      </c>
      <c r="N538" s="13" t="s">
        <v>2773</v>
      </c>
      <c r="O538" s="13" t="s">
        <v>138</v>
      </c>
      <c r="P538" s="13" t="s">
        <v>138</v>
      </c>
      <c r="Q538" s="18"/>
      <c r="R538" s="18"/>
      <c r="S538" s="18"/>
      <c r="T538" s="18"/>
      <c r="U538" s="21" t="s">
        <v>2780</v>
      </c>
      <c r="V538" s="11"/>
      <c r="W538" s="22"/>
      <c r="X538" s="22"/>
      <c r="Y538" s="22"/>
      <c r="Z538" s="22"/>
      <c r="AA538" s="22"/>
    </row>
    <row r="539" spans="1:27" ht="15.75" customHeight="1">
      <c r="A539" s="13" t="s">
        <v>1362</v>
      </c>
      <c r="B539" s="11" t="s">
        <v>104</v>
      </c>
      <c r="C539" s="13" t="s">
        <v>2774</v>
      </c>
      <c r="D539" s="13" t="s">
        <v>2775</v>
      </c>
      <c r="E539" s="11" t="s">
        <v>2781</v>
      </c>
      <c r="F539" s="13" t="s">
        <v>1468</v>
      </c>
      <c r="G539" s="13" t="s">
        <v>1468</v>
      </c>
      <c r="H539" s="13" t="s">
        <v>2777</v>
      </c>
      <c r="I539" s="13" t="s">
        <v>109</v>
      </c>
      <c r="J539" s="13" t="s">
        <v>47</v>
      </c>
      <c r="K539" s="13"/>
      <c r="L539" s="14" t="s">
        <v>2782</v>
      </c>
      <c r="M539" s="14" t="s">
        <v>2783</v>
      </c>
      <c r="N539" s="13" t="s">
        <v>2784</v>
      </c>
      <c r="O539" s="13" t="s">
        <v>96</v>
      </c>
      <c r="P539" s="13" t="s">
        <v>96</v>
      </c>
      <c r="Q539" s="18"/>
      <c r="R539" s="18"/>
      <c r="S539" s="18"/>
      <c r="T539" s="20"/>
      <c r="U539" s="21" t="s">
        <v>421</v>
      </c>
      <c r="V539" s="11" t="s">
        <v>76</v>
      </c>
      <c r="W539" s="22"/>
      <c r="X539" s="22"/>
      <c r="Y539" s="22"/>
      <c r="Z539" s="22"/>
      <c r="AA539" s="22"/>
    </row>
    <row r="540" spans="1:27" ht="15.75" customHeight="1">
      <c r="A540" s="13" t="s">
        <v>2785</v>
      </c>
      <c r="B540" s="11" t="s">
        <v>188</v>
      </c>
      <c r="C540" s="13" t="s">
        <v>2786</v>
      </c>
      <c r="D540" s="13" t="s">
        <v>2787</v>
      </c>
      <c r="E540" s="11" t="s">
        <v>2788</v>
      </c>
      <c r="F540" s="13" t="s">
        <v>1468</v>
      </c>
      <c r="G540" s="13" t="s">
        <v>1468</v>
      </c>
      <c r="H540" s="13" t="s">
        <v>2789</v>
      </c>
      <c r="I540" s="13" t="s">
        <v>46</v>
      </c>
      <c r="J540" s="13" t="s">
        <v>47</v>
      </c>
      <c r="K540" s="13"/>
      <c r="L540" s="14" t="s">
        <v>2790</v>
      </c>
      <c r="M540" s="14" t="s">
        <v>2791</v>
      </c>
      <c r="N540" s="13" t="s">
        <v>2784</v>
      </c>
      <c r="O540" s="46" t="s">
        <v>65</v>
      </c>
      <c r="P540" s="46" t="s">
        <v>65</v>
      </c>
      <c r="Q540" s="18"/>
      <c r="R540" s="18"/>
      <c r="S540" s="18"/>
      <c r="T540" s="18"/>
      <c r="U540" s="21" t="s">
        <v>2792</v>
      </c>
      <c r="V540" s="11" t="s">
        <v>76</v>
      </c>
      <c r="W540" s="22"/>
      <c r="X540" s="22"/>
      <c r="Y540" s="22"/>
      <c r="Z540" s="22"/>
      <c r="AA540" s="22"/>
    </row>
    <row r="541" spans="1:27" ht="15.75" customHeight="1">
      <c r="A541" s="13" t="s">
        <v>2785</v>
      </c>
      <c r="B541" s="11" t="s">
        <v>42</v>
      </c>
      <c r="C541" s="13" t="s">
        <v>2786</v>
      </c>
      <c r="D541" s="13" t="s">
        <v>2787</v>
      </c>
      <c r="E541" s="11" t="s">
        <v>2793</v>
      </c>
      <c r="F541" s="13" t="s">
        <v>1468</v>
      </c>
      <c r="G541" s="13" t="s">
        <v>1468</v>
      </c>
      <c r="H541" s="13" t="s">
        <v>2794</v>
      </c>
      <c r="I541" s="13" t="s">
        <v>46</v>
      </c>
      <c r="J541" s="13" t="s">
        <v>47</v>
      </c>
      <c r="K541" s="13"/>
      <c r="L541" s="14" t="s">
        <v>2795</v>
      </c>
      <c r="M541" s="14" t="s">
        <v>2796</v>
      </c>
      <c r="N541" s="13" t="s">
        <v>2784</v>
      </c>
      <c r="O541" s="13" t="s">
        <v>138</v>
      </c>
      <c r="P541" s="13" t="s">
        <v>138</v>
      </c>
      <c r="Q541" s="18"/>
      <c r="R541" s="18"/>
      <c r="S541" s="18"/>
      <c r="T541" s="20"/>
      <c r="U541" s="21" t="s">
        <v>2797</v>
      </c>
      <c r="V541" s="11" t="s">
        <v>76</v>
      </c>
      <c r="W541" s="22"/>
      <c r="X541" s="22"/>
      <c r="Y541" s="22"/>
      <c r="Z541" s="22"/>
      <c r="AA541" s="22"/>
    </row>
    <row r="542" spans="1:27" ht="15.75" customHeight="1">
      <c r="A542" s="13" t="s">
        <v>2785</v>
      </c>
      <c r="B542" s="11" t="s">
        <v>42</v>
      </c>
      <c r="C542" s="13" t="s">
        <v>2786</v>
      </c>
      <c r="D542" s="13" t="s">
        <v>2787</v>
      </c>
      <c r="E542" s="11" t="s">
        <v>2798</v>
      </c>
      <c r="F542" s="13" t="s">
        <v>1468</v>
      </c>
      <c r="G542" s="13" t="s">
        <v>1468</v>
      </c>
      <c r="H542" s="13" t="s">
        <v>2799</v>
      </c>
      <c r="I542" s="13" t="s">
        <v>46</v>
      </c>
      <c r="J542" s="13" t="s">
        <v>47</v>
      </c>
      <c r="K542" s="13"/>
      <c r="L542" s="14" t="s">
        <v>2800</v>
      </c>
      <c r="M542" s="14" t="s">
        <v>2801</v>
      </c>
      <c r="N542" s="13" t="s">
        <v>2784</v>
      </c>
      <c r="O542" s="13" t="s">
        <v>138</v>
      </c>
      <c r="P542" s="13" t="s">
        <v>138</v>
      </c>
      <c r="Q542" s="18"/>
      <c r="R542" s="18"/>
      <c r="S542" s="18"/>
      <c r="T542" s="20"/>
      <c r="U542" s="21" t="s">
        <v>2797</v>
      </c>
      <c r="V542" s="11" t="s">
        <v>76</v>
      </c>
      <c r="W542" s="22"/>
      <c r="X542" s="22"/>
      <c r="Y542" s="22"/>
      <c r="Z542" s="22"/>
      <c r="AA542" s="22"/>
    </row>
    <row r="543" spans="1:27" ht="15.75" customHeight="1">
      <c r="A543" s="13" t="s">
        <v>2785</v>
      </c>
      <c r="B543" s="11" t="s">
        <v>42</v>
      </c>
      <c r="C543" s="13" t="s">
        <v>2786</v>
      </c>
      <c r="D543" s="13" t="s">
        <v>2787</v>
      </c>
      <c r="E543" s="11" t="s">
        <v>2802</v>
      </c>
      <c r="F543" s="13" t="s">
        <v>1468</v>
      </c>
      <c r="G543" s="13" t="s">
        <v>1468</v>
      </c>
      <c r="H543" s="13" t="s">
        <v>2803</v>
      </c>
      <c r="I543" s="13" t="s">
        <v>46</v>
      </c>
      <c r="J543" s="13" t="s">
        <v>47</v>
      </c>
      <c r="K543" s="13"/>
      <c r="L543" s="14" t="s">
        <v>2804</v>
      </c>
      <c r="M543" s="14" t="s">
        <v>2805</v>
      </c>
      <c r="N543" s="13" t="s">
        <v>2784</v>
      </c>
      <c r="O543" s="13" t="s">
        <v>96</v>
      </c>
      <c r="P543" s="13" t="s">
        <v>96</v>
      </c>
      <c r="Q543" s="18"/>
      <c r="R543" s="11" t="s">
        <v>2806</v>
      </c>
      <c r="S543" s="11" t="s">
        <v>2807</v>
      </c>
      <c r="T543" s="40" t="s">
        <v>95</v>
      </c>
      <c r="U543" s="23" t="s">
        <v>2808</v>
      </c>
      <c r="V543" s="11" t="s">
        <v>76</v>
      </c>
      <c r="W543" s="22"/>
      <c r="X543" s="22"/>
      <c r="Y543" s="22"/>
      <c r="Z543" s="22"/>
      <c r="AA543" s="22"/>
    </row>
    <row r="544" spans="1:27" ht="15.75" customHeight="1">
      <c r="A544" s="13" t="s">
        <v>2785</v>
      </c>
      <c r="B544" s="11" t="s">
        <v>42</v>
      </c>
      <c r="C544" s="13" t="s">
        <v>2786</v>
      </c>
      <c r="D544" s="13" t="s">
        <v>2787</v>
      </c>
      <c r="E544" s="11" t="s">
        <v>2809</v>
      </c>
      <c r="F544" s="13" t="s">
        <v>1468</v>
      </c>
      <c r="G544" s="13" t="s">
        <v>1468</v>
      </c>
      <c r="H544" s="13" t="s">
        <v>2810</v>
      </c>
      <c r="I544" s="13" t="s">
        <v>46</v>
      </c>
      <c r="J544" s="13" t="s">
        <v>47</v>
      </c>
      <c r="K544" s="13"/>
      <c r="L544" s="14" t="s">
        <v>2811</v>
      </c>
      <c r="M544" s="14" t="s">
        <v>2812</v>
      </c>
      <c r="N544" s="13" t="s">
        <v>2784</v>
      </c>
      <c r="O544" s="13" t="s">
        <v>96</v>
      </c>
      <c r="P544" s="13" t="s">
        <v>96</v>
      </c>
      <c r="Q544" s="18"/>
      <c r="R544" s="11" t="s">
        <v>2806</v>
      </c>
      <c r="S544" s="11" t="s">
        <v>2807</v>
      </c>
      <c r="T544" s="40" t="s">
        <v>95</v>
      </c>
      <c r="U544" s="13" t="s">
        <v>2813</v>
      </c>
      <c r="V544" s="11" t="s">
        <v>76</v>
      </c>
      <c r="W544" s="22"/>
      <c r="X544" s="22"/>
      <c r="Y544" s="22"/>
      <c r="Z544" s="22"/>
      <c r="AA544" s="22"/>
    </row>
    <row r="545" spans="1:27" ht="15.75" customHeight="1">
      <c r="A545" s="13" t="s">
        <v>1434</v>
      </c>
      <c r="B545" s="11" t="s">
        <v>104</v>
      </c>
      <c r="C545" s="11" t="s">
        <v>2814</v>
      </c>
      <c r="D545" s="11" t="s">
        <v>2815</v>
      </c>
      <c r="E545" s="11" t="s">
        <v>2816</v>
      </c>
      <c r="F545" s="13" t="s">
        <v>1468</v>
      </c>
      <c r="G545" s="13" t="s">
        <v>1468</v>
      </c>
      <c r="H545" s="13" t="s">
        <v>2817</v>
      </c>
      <c r="I545" s="13" t="s">
        <v>109</v>
      </c>
      <c r="J545" s="13" t="s">
        <v>47</v>
      </c>
      <c r="K545" s="13"/>
      <c r="L545" s="14" t="s">
        <v>2818</v>
      </c>
      <c r="M545" s="14" t="s">
        <v>3120</v>
      </c>
      <c r="N545" s="17" t="s">
        <v>2819</v>
      </c>
      <c r="O545" s="36" t="s">
        <v>65</v>
      </c>
      <c r="P545" s="36" t="s">
        <v>65</v>
      </c>
      <c r="Q545" s="18"/>
      <c r="R545" s="18"/>
      <c r="S545" s="18"/>
      <c r="T545" s="20"/>
      <c r="U545" s="21" t="s">
        <v>2820</v>
      </c>
      <c r="V545" s="11" t="s">
        <v>76</v>
      </c>
      <c r="W545" s="22"/>
      <c r="X545" s="22"/>
      <c r="Y545" s="22"/>
      <c r="Z545" s="22"/>
      <c r="AA545" s="22"/>
    </row>
    <row r="546" spans="1:27" ht="15.75" customHeight="1">
      <c r="A546" s="13" t="s">
        <v>2785</v>
      </c>
      <c r="B546" s="11" t="s">
        <v>42</v>
      </c>
      <c r="C546" s="13" t="s">
        <v>2786</v>
      </c>
      <c r="D546" s="13" t="s">
        <v>2787</v>
      </c>
      <c r="E546" s="11" t="s">
        <v>2821</v>
      </c>
      <c r="F546" s="13" t="s">
        <v>1468</v>
      </c>
      <c r="G546" s="13" t="s">
        <v>1468</v>
      </c>
      <c r="H546" s="13" t="s">
        <v>2822</v>
      </c>
      <c r="I546" s="13" t="s">
        <v>46</v>
      </c>
      <c r="J546" s="13" t="s">
        <v>47</v>
      </c>
      <c r="K546" s="13"/>
      <c r="L546" s="14" t="s">
        <v>2823</v>
      </c>
      <c r="M546" s="14" t="s">
        <v>2824</v>
      </c>
      <c r="N546" s="17" t="s">
        <v>2825</v>
      </c>
      <c r="O546" s="13" t="s">
        <v>96</v>
      </c>
      <c r="P546" s="13" t="s">
        <v>96</v>
      </c>
      <c r="Q546" s="18"/>
      <c r="R546" s="11" t="s">
        <v>2826</v>
      </c>
      <c r="S546" s="11" t="s">
        <v>2827</v>
      </c>
      <c r="T546" s="40" t="s">
        <v>95</v>
      </c>
      <c r="U546" s="13" t="s">
        <v>2828</v>
      </c>
      <c r="V546" s="11" t="s">
        <v>76</v>
      </c>
      <c r="W546" s="22"/>
      <c r="X546" s="22"/>
      <c r="Y546" s="22"/>
      <c r="Z546" s="22"/>
      <c r="AA546" s="22"/>
    </row>
    <row r="547" spans="1:27" ht="15.75" customHeight="1">
      <c r="A547" s="13" t="s">
        <v>81</v>
      </c>
      <c r="B547" s="11" t="s">
        <v>42</v>
      </c>
      <c r="C547" s="13" t="s">
        <v>2829</v>
      </c>
      <c r="D547" s="13" t="s">
        <v>2830</v>
      </c>
      <c r="E547" s="11" t="s">
        <v>2831</v>
      </c>
      <c r="F547" s="13" t="s">
        <v>1468</v>
      </c>
      <c r="G547" s="13" t="s">
        <v>1468</v>
      </c>
      <c r="H547" s="13" t="s">
        <v>2832</v>
      </c>
      <c r="I547" s="13" t="s">
        <v>46</v>
      </c>
      <c r="J547" s="13" t="s">
        <v>47</v>
      </c>
      <c r="K547" s="13"/>
      <c r="L547" s="14" t="s">
        <v>2833</v>
      </c>
      <c r="M547" s="14" t="s">
        <v>2834</v>
      </c>
      <c r="N547" s="13" t="s">
        <v>2784</v>
      </c>
      <c r="O547" s="13" t="s">
        <v>96</v>
      </c>
      <c r="P547" s="13" t="s">
        <v>96</v>
      </c>
      <c r="Q547" s="18"/>
      <c r="R547" s="18"/>
      <c r="S547" s="18"/>
      <c r="T547" s="20"/>
      <c r="U547" s="21"/>
      <c r="V547" s="11" t="s">
        <v>76</v>
      </c>
      <c r="W547" s="22"/>
      <c r="X547" s="22"/>
      <c r="Y547" s="22"/>
      <c r="Z547" s="22"/>
      <c r="AA547" s="22"/>
    </row>
    <row r="548" spans="1:27" ht="15.75" customHeight="1">
      <c r="A548" s="13" t="s">
        <v>81</v>
      </c>
      <c r="B548" s="11" t="s">
        <v>42</v>
      </c>
      <c r="C548" s="13" t="s">
        <v>2829</v>
      </c>
      <c r="D548" s="13" t="s">
        <v>2830</v>
      </c>
      <c r="E548" s="11" t="s">
        <v>2835</v>
      </c>
      <c r="F548" s="13" t="s">
        <v>1468</v>
      </c>
      <c r="G548" s="13" t="s">
        <v>1468</v>
      </c>
      <c r="H548" s="13" t="s">
        <v>2832</v>
      </c>
      <c r="I548" s="13" t="s">
        <v>46</v>
      </c>
      <c r="J548" s="13" t="s">
        <v>47</v>
      </c>
      <c r="K548" s="13"/>
      <c r="L548" s="14" t="s">
        <v>2836</v>
      </c>
      <c r="M548" s="14" t="s">
        <v>2837</v>
      </c>
      <c r="N548" s="13" t="s">
        <v>2784</v>
      </c>
      <c r="O548" s="13" t="s">
        <v>96</v>
      </c>
      <c r="P548" s="13" t="s">
        <v>96</v>
      </c>
      <c r="Q548" s="18"/>
      <c r="R548" s="18"/>
      <c r="S548" s="18"/>
      <c r="T548" s="20"/>
      <c r="U548" s="21"/>
      <c r="V548" s="11" t="s">
        <v>76</v>
      </c>
      <c r="W548" s="22"/>
      <c r="X548" s="22"/>
      <c r="Y548" s="22"/>
      <c r="Z548" s="22"/>
      <c r="AA548" s="22"/>
    </row>
    <row r="549" spans="1:27" ht="15.75" customHeight="1">
      <c r="A549" s="11" t="s">
        <v>81</v>
      </c>
      <c r="B549" s="11" t="s">
        <v>42</v>
      </c>
      <c r="C549" s="13" t="s">
        <v>2838</v>
      </c>
      <c r="D549" s="13" t="s">
        <v>2839</v>
      </c>
      <c r="E549" s="11" t="s">
        <v>2840</v>
      </c>
      <c r="F549" s="13" t="s">
        <v>1468</v>
      </c>
      <c r="G549" s="13" t="s">
        <v>1468</v>
      </c>
      <c r="H549" s="13" t="s">
        <v>2841</v>
      </c>
      <c r="I549" s="13" t="s">
        <v>46</v>
      </c>
      <c r="J549" s="13" t="s">
        <v>47</v>
      </c>
      <c r="K549" s="13"/>
      <c r="L549" s="14" t="s">
        <v>2842</v>
      </c>
      <c r="M549" s="14" t="s">
        <v>2843</v>
      </c>
      <c r="N549" s="13" t="s">
        <v>2784</v>
      </c>
      <c r="O549" s="13" t="s">
        <v>96</v>
      </c>
      <c r="P549" s="13" t="s">
        <v>96</v>
      </c>
      <c r="Q549" s="18"/>
      <c r="R549" s="18"/>
      <c r="S549" s="18"/>
      <c r="T549" s="20"/>
      <c r="U549" s="21"/>
      <c r="V549" s="11" t="s">
        <v>76</v>
      </c>
      <c r="W549" s="22"/>
      <c r="X549" s="22"/>
      <c r="Y549" s="22"/>
      <c r="Z549" s="22"/>
      <c r="AA549" s="22"/>
    </row>
    <row r="550" spans="1:27" ht="15.75" customHeight="1">
      <c r="A550" s="11" t="s">
        <v>81</v>
      </c>
      <c r="B550" s="11" t="s">
        <v>42</v>
      </c>
      <c r="C550" s="13" t="s">
        <v>2838</v>
      </c>
      <c r="D550" s="13" t="s">
        <v>2839</v>
      </c>
      <c r="E550" s="11" t="s">
        <v>2844</v>
      </c>
      <c r="F550" s="13" t="s">
        <v>1468</v>
      </c>
      <c r="G550" s="13" t="s">
        <v>1468</v>
      </c>
      <c r="H550" s="13" t="s">
        <v>2845</v>
      </c>
      <c r="I550" s="13" t="s">
        <v>46</v>
      </c>
      <c r="J550" s="13" t="s">
        <v>47</v>
      </c>
      <c r="K550" s="13"/>
      <c r="L550" s="14" t="s">
        <v>2846</v>
      </c>
      <c r="M550" s="14" t="s">
        <v>2847</v>
      </c>
      <c r="N550" s="13" t="s">
        <v>2784</v>
      </c>
      <c r="O550" s="13" t="s">
        <v>96</v>
      </c>
      <c r="P550" s="24" t="s">
        <v>101</v>
      </c>
      <c r="Q550" s="18"/>
      <c r="R550" s="18"/>
      <c r="S550" s="18"/>
      <c r="T550" s="20"/>
      <c r="U550" s="21"/>
      <c r="V550" s="11" t="s">
        <v>76</v>
      </c>
      <c r="W550" s="22"/>
      <c r="X550" s="22"/>
      <c r="Y550" s="22"/>
      <c r="Z550" s="22"/>
      <c r="AA550" s="22"/>
    </row>
    <row r="551" spans="1:27" ht="15.75" customHeight="1">
      <c r="A551" s="11" t="s">
        <v>2399</v>
      </c>
      <c r="B551" s="11" t="s">
        <v>188</v>
      </c>
      <c r="C551" s="13" t="s">
        <v>2848</v>
      </c>
      <c r="D551" s="13"/>
      <c r="E551" s="11" t="s">
        <v>2849</v>
      </c>
      <c r="F551" s="13" t="s">
        <v>1468</v>
      </c>
      <c r="G551" s="13" t="s">
        <v>2592</v>
      </c>
      <c r="H551" s="13" t="s">
        <v>2593</v>
      </c>
      <c r="I551" s="13" t="s">
        <v>109</v>
      </c>
      <c r="J551" s="13" t="s">
        <v>47</v>
      </c>
      <c r="K551" s="13"/>
      <c r="L551" s="14" t="s">
        <v>2850</v>
      </c>
      <c r="M551" s="14" t="s">
        <v>2851</v>
      </c>
      <c r="N551" s="13" t="s">
        <v>2852</v>
      </c>
      <c r="O551" s="13" t="s">
        <v>96</v>
      </c>
      <c r="P551" s="13" t="s">
        <v>76</v>
      </c>
      <c r="Q551" s="18"/>
      <c r="R551" s="18"/>
      <c r="S551" s="18"/>
      <c r="T551" s="18"/>
      <c r="U551" s="21"/>
      <c r="V551" s="11"/>
      <c r="W551" s="22"/>
      <c r="X551" s="22"/>
      <c r="Y551" s="22"/>
      <c r="Z551" s="22"/>
      <c r="AA551" s="22"/>
    </row>
    <row r="552" spans="1:27" ht="15.75" customHeight="1">
      <c r="A552" s="11" t="s">
        <v>2399</v>
      </c>
      <c r="B552" s="11" t="s">
        <v>188</v>
      </c>
      <c r="C552" s="13" t="s">
        <v>2848</v>
      </c>
      <c r="D552" s="13"/>
      <c r="E552" s="11" t="s">
        <v>2853</v>
      </c>
      <c r="F552" s="13" t="s">
        <v>1468</v>
      </c>
      <c r="G552" s="13" t="s">
        <v>2616</v>
      </c>
      <c r="H552" s="13" t="s">
        <v>2617</v>
      </c>
      <c r="I552" s="13" t="s">
        <v>46</v>
      </c>
      <c r="J552" s="13" t="s">
        <v>47</v>
      </c>
      <c r="K552" s="13"/>
      <c r="L552" s="14" t="s">
        <v>2854</v>
      </c>
      <c r="M552" s="14" t="s">
        <v>2855</v>
      </c>
      <c r="N552" s="13" t="s">
        <v>2852</v>
      </c>
      <c r="O552" s="13" t="s">
        <v>96</v>
      </c>
      <c r="P552" s="13" t="s">
        <v>76</v>
      </c>
      <c r="Q552" s="18"/>
      <c r="R552" s="18"/>
      <c r="S552" s="18"/>
      <c r="T552" s="18"/>
      <c r="U552" s="21"/>
      <c r="V552" s="11"/>
      <c r="W552" s="22"/>
      <c r="X552" s="22"/>
      <c r="Y552" s="22"/>
      <c r="Z552" s="22"/>
      <c r="AA552" s="22"/>
    </row>
    <row r="553" spans="1:27" ht="15.75" customHeight="1">
      <c r="A553" s="11" t="s">
        <v>2399</v>
      </c>
      <c r="B553" s="11" t="s">
        <v>42</v>
      </c>
      <c r="C553" s="13" t="s">
        <v>2848</v>
      </c>
      <c r="D553" s="13"/>
      <c r="E553" s="11" t="s">
        <v>2856</v>
      </c>
      <c r="F553" s="13" t="s">
        <v>1468</v>
      </c>
      <c r="G553" s="13" t="s">
        <v>2616</v>
      </c>
      <c r="H553" s="13" t="s">
        <v>2617</v>
      </c>
      <c r="I553" s="13" t="s">
        <v>109</v>
      </c>
      <c r="J553" s="13" t="s">
        <v>47</v>
      </c>
      <c r="K553" s="13"/>
      <c r="L553" s="14" t="s">
        <v>2857</v>
      </c>
      <c r="M553" s="14" t="s">
        <v>2858</v>
      </c>
      <c r="N553" s="13" t="s">
        <v>2852</v>
      </c>
      <c r="O553" s="13" t="s">
        <v>96</v>
      </c>
      <c r="P553" s="13" t="s">
        <v>96</v>
      </c>
      <c r="Q553" s="18"/>
      <c r="R553" s="18"/>
      <c r="S553" s="18"/>
      <c r="T553" s="20"/>
      <c r="U553" s="21"/>
      <c r="V553" s="11" t="s">
        <v>76</v>
      </c>
      <c r="W553" s="22"/>
      <c r="X553" s="22"/>
      <c r="Y553" s="22"/>
      <c r="Z553" s="22"/>
      <c r="AA553" s="22"/>
    </row>
    <row r="554" spans="1:27" ht="15.75" customHeight="1">
      <c r="A554" s="11" t="s">
        <v>2399</v>
      </c>
      <c r="B554" s="11" t="s">
        <v>104</v>
      </c>
      <c r="C554" s="13" t="s">
        <v>2848</v>
      </c>
      <c r="D554" s="13"/>
      <c r="E554" s="11" t="s">
        <v>2859</v>
      </c>
      <c r="F554" s="13" t="s">
        <v>1468</v>
      </c>
      <c r="G554" s="13" t="s">
        <v>2616</v>
      </c>
      <c r="H554" s="13" t="s">
        <v>2622</v>
      </c>
      <c r="I554" s="13" t="s">
        <v>46</v>
      </c>
      <c r="J554" s="13" t="s">
        <v>47</v>
      </c>
      <c r="K554" s="13"/>
      <c r="L554" s="14" t="s">
        <v>2860</v>
      </c>
      <c r="M554" s="14" t="s">
        <v>2624</v>
      </c>
      <c r="N554" s="13" t="s">
        <v>2852</v>
      </c>
      <c r="O554" s="13" t="s">
        <v>96</v>
      </c>
      <c r="P554" s="24" t="s">
        <v>96</v>
      </c>
      <c r="Q554" s="18"/>
      <c r="R554" s="18"/>
      <c r="S554" s="18"/>
      <c r="T554" s="20"/>
      <c r="U554" s="21"/>
      <c r="V554" s="11" t="s">
        <v>76</v>
      </c>
      <c r="W554" s="22"/>
      <c r="X554" s="22"/>
      <c r="Y554" s="22"/>
      <c r="Z554" s="22"/>
      <c r="AA554" s="22"/>
    </row>
    <row r="555" spans="1:27" ht="15.75" customHeight="1">
      <c r="A555" s="11" t="s">
        <v>2399</v>
      </c>
      <c r="B555" s="11" t="s">
        <v>42</v>
      </c>
      <c r="C555" s="13" t="s">
        <v>2848</v>
      </c>
      <c r="D555" s="13"/>
      <c r="E555" s="11" t="s">
        <v>2861</v>
      </c>
      <c r="F555" s="13" t="s">
        <v>1468</v>
      </c>
      <c r="G555" s="13" t="s">
        <v>2616</v>
      </c>
      <c r="H555" s="13" t="s">
        <v>2634</v>
      </c>
      <c r="I555" s="13" t="s">
        <v>46</v>
      </c>
      <c r="J555" s="13" t="s">
        <v>47</v>
      </c>
      <c r="K555" s="13"/>
      <c r="L555" s="14" t="s">
        <v>2862</v>
      </c>
      <c r="M555" s="14" t="s">
        <v>2636</v>
      </c>
      <c r="N555" s="13" t="s">
        <v>2852</v>
      </c>
      <c r="O555" s="13" t="s">
        <v>403</v>
      </c>
      <c r="P555" s="13" t="s">
        <v>76</v>
      </c>
      <c r="Q555" s="18"/>
      <c r="R555" s="18" t="s">
        <v>2863</v>
      </c>
      <c r="S555" s="18"/>
      <c r="T555" s="20"/>
      <c r="U555" s="21" t="s">
        <v>56</v>
      </c>
      <c r="V555" s="11" t="s">
        <v>76</v>
      </c>
      <c r="W555" s="22"/>
      <c r="X555" s="22"/>
      <c r="Y555" s="22"/>
      <c r="Z555" s="22"/>
      <c r="AA555" s="22"/>
    </row>
    <row r="556" spans="1:27" ht="15.75" customHeight="1">
      <c r="A556" s="11" t="s">
        <v>2399</v>
      </c>
      <c r="B556" s="11" t="s">
        <v>42</v>
      </c>
      <c r="C556" s="13" t="s">
        <v>2848</v>
      </c>
      <c r="D556" s="13"/>
      <c r="E556" s="11" t="s">
        <v>2864</v>
      </c>
      <c r="F556" s="13" t="s">
        <v>1468</v>
      </c>
      <c r="G556" s="13" t="s">
        <v>2616</v>
      </c>
      <c r="H556" s="13" t="s">
        <v>2626</v>
      </c>
      <c r="I556" s="13" t="s">
        <v>46</v>
      </c>
      <c r="J556" s="13" t="s">
        <v>47</v>
      </c>
      <c r="K556" s="13"/>
      <c r="L556" s="14" t="s">
        <v>2865</v>
      </c>
      <c r="M556" s="14" t="s">
        <v>2866</v>
      </c>
      <c r="N556" s="13" t="s">
        <v>2852</v>
      </c>
      <c r="O556" s="13" t="s">
        <v>403</v>
      </c>
      <c r="P556" s="13" t="s">
        <v>76</v>
      </c>
      <c r="Q556" s="18"/>
      <c r="R556" s="18" t="s">
        <v>2863</v>
      </c>
      <c r="S556" s="18"/>
      <c r="T556" s="20"/>
      <c r="U556" s="21" t="s">
        <v>56</v>
      </c>
      <c r="V556" s="11" t="s">
        <v>76</v>
      </c>
      <c r="W556" s="22"/>
      <c r="X556" s="22"/>
      <c r="Y556" s="22"/>
      <c r="Z556" s="22"/>
      <c r="AA556" s="22"/>
    </row>
    <row r="557" spans="1:27" ht="15.75" customHeight="1">
      <c r="A557" s="11" t="s">
        <v>2399</v>
      </c>
      <c r="B557" s="11" t="s">
        <v>42</v>
      </c>
      <c r="C557" s="13" t="s">
        <v>2848</v>
      </c>
      <c r="D557" s="13"/>
      <c r="E557" s="11" t="s">
        <v>2867</v>
      </c>
      <c r="F557" s="13" t="s">
        <v>1468</v>
      </c>
      <c r="G557" s="13" t="s">
        <v>2616</v>
      </c>
      <c r="H557" s="13" t="s">
        <v>2868</v>
      </c>
      <c r="I557" s="13" t="s">
        <v>46</v>
      </c>
      <c r="J557" s="13" t="s">
        <v>47</v>
      </c>
      <c r="K557" s="13"/>
      <c r="L557" s="14" t="s">
        <v>2869</v>
      </c>
      <c r="M557" s="14" t="s">
        <v>2870</v>
      </c>
      <c r="N557" s="13" t="s">
        <v>2852</v>
      </c>
      <c r="O557" s="13" t="s">
        <v>403</v>
      </c>
      <c r="P557" s="13" t="s">
        <v>76</v>
      </c>
      <c r="Q557" s="18"/>
      <c r="R557" s="18" t="s">
        <v>2863</v>
      </c>
      <c r="S557" s="18"/>
      <c r="T557" s="20"/>
      <c r="U557" s="21" t="s">
        <v>56</v>
      </c>
      <c r="V557" s="11" t="s">
        <v>76</v>
      </c>
      <c r="W557" s="22"/>
      <c r="X557" s="22"/>
      <c r="Y557" s="22"/>
      <c r="Z557" s="22"/>
      <c r="AA557" s="22"/>
    </row>
    <row r="558" spans="1:27" ht="15.75" customHeight="1">
      <c r="A558" s="11" t="s">
        <v>2399</v>
      </c>
      <c r="B558" s="11" t="s">
        <v>42</v>
      </c>
      <c r="C558" s="13" t="s">
        <v>2848</v>
      </c>
      <c r="D558" s="13"/>
      <c r="E558" s="11" t="s">
        <v>2871</v>
      </c>
      <c r="F558" s="13" t="s">
        <v>1468</v>
      </c>
      <c r="G558" s="13" t="s">
        <v>2616</v>
      </c>
      <c r="H558" s="13" t="s">
        <v>2630</v>
      </c>
      <c r="I558" s="13" t="s">
        <v>46</v>
      </c>
      <c r="J558" s="13" t="s">
        <v>47</v>
      </c>
      <c r="K558" s="13"/>
      <c r="L558" s="14" t="s">
        <v>2872</v>
      </c>
      <c r="M558" s="14" t="s">
        <v>2632</v>
      </c>
      <c r="N558" s="13" t="s">
        <v>2852</v>
      </c>
      <c r="O558" s="13" t="s">
        <v>403</v>
      </c>
      <c r="P558" s="13" t="s">
        <v>76</v>
      </c>
      <c r="Q558" s="18"/>
      <c r="R558" s="18" t="s">
        <v>2863</v>
      </c>
      <c r="S558" s="18"/>
      <c r="T558" s="20"/>
      <c r="U558" s="21" t="s">
        <v>56</v>
      </c>
      <c r="V558" s="11" t="s">
        <v>76</v>
      </c>
      <c r="W558" s="22"/>
      <c r="X558" s="22"/>
      <c r="Y558" s="22"/>
      <c r="Z558" s="22"/>
      <c r="AA558" s="22"/>
    </row>
    <row r="559" spans="1:27" ht="15.75" customHeight="1">
      <c r="A559" s="11" t="s">
        <v>2399</v>
      </c>
      <c r="B559" s="11" t="s">
        <v>188</v>
      </c>
      <c r="C559" s="13" t="s">
        <v>2848</v>
      </c>
      <c r="D559" s="13"/>
      <c r="E559" s="11" t="s">
        <v>2873</v>
      </c>
      <c r="F559" s="13" t="s">
        <v>1468</v>
      </c>
      <c r="G559" s="13" t="s">
        <v>2616</v>
      </c>
      <c r="H559" s="13" t="s">
        <v>2649</v>
      </c>
      <c r="I559" s="13" t="s">
        <v>46</v>
      </c>
      <c r="J559" s="13" t="s">
        <v>47</v>
      </c>
      <c r="K559" s="13"/>
      <c r="L559" s="14" t="s">
        <v>2874</v>
      </c>
      <c r="M559" s="14" t="s">
        <v>2651</v>
      </c>
      <c r="N559" s="13" t="s">
        <v>2852</v>
      </c>
      <c r="O559" s="13" t="s">
        <v>96</v>
      </c>
      <c r="P559" s="13" t="s">
        <v>96</v>
      </c>
      <c r="Q559" s="18"/>
      <c r="R559" s="18"/>
      <c r="S559" s="18"/>
      <c r="T559" s="18"/>
      <c r="U559" s="21"/>
      <c r="V559" s="11"/>
      <c r="W559" s="22"/>
      <c r="X559" s="22"/>
      <c r="Y559" s="22"/>
      <c r="Z559" s="22"/>
      <c r="AA559" s="22"/>
    </row>
    <row r="560" spans="1:27" ht="15.75" customHeight="1">
      <c r="A560" s="11" t="s">
        <v>81</v>
      </c>
      <c r="B560" s="11" t="s">
        <v>42</v>
      </c>
      <c r="C560" s="13" t="s">
        <v>2838</v>
      </c>
      <c r="D560" s="13" t="s">
        <v>2839</v>
      </c>
      <c r="E560" s="11" t="s">
        <v>2875</v>
      </c>
      <c r="F560" s="13" t="s">
        <v>1468</v>
      </c>
      <c r="G560" s="13" t="s">
        <v>1468</v>
      </c>
      <c r="H560" s="13" t="s">
        <v>2876</v>
      </c>
      <c r="I560" s="13" t="s">
        <v>46</v>
      </c>
      <c r="J560" s="13" t="s">
        <v>47</v>
      </c>
      <c r="K560" s="13"/>
      <c r="L560" s="14" t="s">
        <v>2877</v>
      </c>
      <c r="M560" s="14" t="s">
        <v>2878</v>
      </c>
      <c r="N560" s="13" t="s">
        <v>2879</v>
      </c>
      <c r="O560" s="13" t="s">
        <v>96</v>
      </c>
      <c r="P560" s="13" t="s">
        <v>96</v>
      </c>
      <c r="Q560" s="18"/>
      <c r="R560" s="18"/>
      <c r="S560" s="18"/>
      <c r="T560" s="20"/>
      <c r="U560" s="21"/>
      <c r="V560" s="11" t="s">
        <v>76</v>
      </c>
      <c r="W560" s="22"/>
      <c r="X560" s="22"/>
      <c r="Y560" s="22"/>
      <c r="Z560" s="22"/>
      <c r="AA560" s="22"/>
    </row>
    <row r="561" spans="1:27" ht="15.75" customHeight="1">
      <c r="A561" s="13" t="s">
        <v>81</v>
      </c>
      <c r="B561" s="11" t="s">
        <v>104</v>
      </c>
      <c r="C561" s="13" t="s">
        <v>2880</v>
      </c>
      <c r="D561" s="13" t="s">
        <v>2881</v>
      </c>
      <c r="E561" s="11" t="s">
        <v>2882</v>
      </c>
      <c r="F561" s="13" t="s">
        <v>1468</v>
      </c>
      <c r="G561" s="13" t="s">
        <v>1468</v>
      </c>
      <c r="H561" s="13" t="s">
        <v>2883</v>
      </c>
      <c r="I561" s="13" t="s">
        <v>109</v>
      </c>
      <c r="J561" s="13" t="s">
        <v>47</v>
      </c>
      <c r="K561" s="13"/>
      <c r="L561" s="14" t="s">
        <v>2884</v>
      </c>
      <c r="M561" s="14" t="s">
        <v>2885</v>
      </c>
      <c r="N561" s="13" t="s">
        <v>2879</v>
      </c>
      <c r="O561" s="13" t="s">
        <v>138</v>
      </c>
      <c r="P561" s="13" t="s">
        <v>138</v>
      </c>
      <c r="Q561" s="18"/>
      <c r="R561" s="18"/>
      <c r="S561" s="18"/>
      <c r="T561" s="20"/>
      <c r="U561" s="21" t="s">
        <v>2780</v>
      </c>
      <c r="V561" s="11" t="s">
        <v>76</v>
      </c>
      <c r="W561" s="22"/>
      <c r="X561" s="22"/>
      <c r="Y561" s="22"/>
      <c r="Z561" s="22"/>
      <c r="AA561" s="22"/>
    </row>
    <row r="562" spans="1:27" ht="15.75" customHeight="1">
      <c r="A562" s="13" t="s">
        <v>81</v>
      </c>
      <c r="B562" s="11" t="s">
        <v>42</v>
      </c>
      <c r="C562" s="13" t="s">
        <v>2880</v>
      </c>
      <c r="D562" s="13" t="s">
        <v>2881</v>
      </c>
      <c r="E562" s="11" t="s">
        <v>2886</v>
      </c>
      <c r="F562" s="13" t="s">
        <v>1468</v>
      </c>
      <c r="G562" s="13" t="s">
        <v>1468</v>
      </c>
      <c r="H562" s="13" t="s">
        <v>2887</v>
      </c>
      <c r="I562" s="13" t="s">
        <v>46</v>
      </c>
      <c r="J562" s="13" t="s">
        <v>47</v>
      </c>
      <c r="K562" s="13"/>
      <c r="L562" s="14" t="s">
        <v>2888</v>
      </c>
      <c r="M562" s="14" t="s">
        <v>2889</v>
      </c>
      <c r="N562" s="13" t="s">
        <v>2879</v>
      </c>
      <c r="O562" s="36" t="s">
        <v>403</v>
      </c>
      <c r="P562" s="117" t="s">
        <v>96</v>
      </c>
      <c r="Q562" s="18"/>
      <c r="R562" s="11"/>
      <c r="S562" s="11"/>
      <c r="T562" s="90" t="s">
        <v>2890</v>
      </c>
      <c r="U562" s="94" t="s">
        <v>57</v>
      </c>
      <c r="V562" s="11" t="s">
        <v>76</v>
      </c>
      <c r="W562" s="22"/>
      <c r="X562" s="22"/>
      <c r="Y562" s="22"/>
      <c r="Z562" s="22"/>
      <c r="AA562" s="22"/>
    </row>
    <row r="563" spans="1:27" ht="15.75" customHeight="1">
      <c r="A563" s="13" t="s">
        <v>81</v>
      </c>
      <c r="B563" s="11" t="s">
        <v>42</v>
      </c>
      <c r="C563" s="13" t="s">
        <v>2880</v>
      </c>
      <c r="D563" s="13" t="s">
        <v>2881</v>
      </c>
      <c r="E563" s="11" t="s">
        <v>2891</v>
      </c>
      <c r="F563" s="13" t="s">
        <v>1468</v>
      </c>
      <c r="G563" s="13" t="s">
        <v>1468</v>
      </c>
      <c r="H563" s="13" t="s">
        <v>2892</v>
      </c>
      <c r="I563" s="13" t="s">
        <v>46</v>
      </c>
      <c r="J563" s="13" t="s">
        <v>47</v>
      </c>
      <c r="K563" s="13"/>
      <c r="L563" s="14" t="s">
        <v>2893</v>
      </c>
      <c r="M563" s="14" t="s">
        <v>2521</v>
      </c>
      <c r="N563" s="13" t="s">
        <v>2879</v>
      </c>
      <c r="O563" s="36" t="s">
        <v>403</v>
      </c>
      <c r="P563" s="117" t="s">
        <v>96</v>
      </c>
      <c r="Q563" s="18"/>
      <c r="R563" s="11"/>
      <c r="S563" s="11"/>
      <c r="T563" s="40" t="s">
        <v>159</v>
      </c>
      <c r="U563" s="94" t="s">
        <v>57</v>
      </c>
      <c r="V563" s="11" t="s">
        <v>76</v>
      </c>
      <c r="W563" s="22"/>
      <c r="X563" s="22"/>
      <c r="Y563" s="22"/>
      <c r="Z563" s="22"/>
      <c r="AA563" s="22"/>
    </row>
    <row r="564" spans="1:27" ht="15.75" customHeight="1">
      <c r="A564" s="13" t="s">
        <v>81</v>
      </c>
      <c r="B564" s="11" t="s">
        <v>104</v>
      </c>
      <c r="C564" s="13" t="s">
        <v>2880</v>
      </c>
      <c r="D564" s="13" t="s">
        <v>2881</v>
      </c>
      <c r="E564" s="11" t="s">
        <v>2894</v>
      </c>
      <c r="F564" s="13" t="s">
        <v>1468</v>
      </c>
      <c r="G564" s="13" t="s">
        <v>1468</v>
      </c>
      <c r="H564" s="13" t="s">
        <v>2895</v>
      </c>
      <c r="I564" s="13" t="s">
        <v>46</v>
      </c>
      <c r="J564" s="13" t="s">
        <v>47</v>
      </c>
      <c r="K564" s="13"/>
      <c r="L564" s="14" t="s">
        <v>2896</v>
      </c>
      <c r="M564" s="14" t="s">
        <v>2897</v>
      </c>
      <c r="N564" s="13" t="s">
        <v>2879</v>
      </c>
      <c r="O564" s="13" t="s">
        <v>96</v>
      </c>
      <c r="P564" s="13" t="s">
        <v>96</v>
      </c>
      <c r="Q564" s="18"/>
      <c r="R564" s="18"/>
      <c r="S564" s="18"/>
      <c r="T564" s="20"/>
      <c r="U564" s="21"/>
      <c r="V564" s="11" t="s">
        <v>76</v>
      </c>
      <c r="W564" s="22"/>
      <c r="X564" s="22"/>
      <c r="Y564" s="22"/>
      <c r="Z564" s="22"/>
      <c r="AA564" s="22"/>
    </row>
    <row r="565" spans="1:27" ht="15.75" customHeight="1">
      <c r="A565" s="13" t="s">
        <v>81</v>
      </c>
      <c r="B565" s="11" t="s">
        <v>104</v>
      </c>
      <c r="C565" s="13" t="s">
        <v>2880</v>
      </c>
      <c r="D565" s="13" t="s">
        <v>2881</v>
      </c>
      <c r="E565" s="11" t="s">
        <v>2898</v>
      </c>
      <c r="F565" s="13" t="s">
        <v>1468</v>
      </c>
      <c r="G565" s="13" t="s">
        <v>1468</v>
      </c>
      <c r="H565" s="13" t="s">
        <v>2899</v>
      </c>
      <c r="I565" s="13" t="s">
        <v>109</v>
      </c>
      <c r="J565" s="13" t="s">
        <v>47</v>
      </c>
      <c r="K565" s="13"/>
      <c r="L565" s="14" t="s">
        <v>2900</v>
      </c>
      <c r="M565" s="14" t="s">
        <v>2901</v>
      </c>
      <c r="N565" s="13" t="s">
        <v>2879</v>
      </c>
      <c r="O565" s="36" t="s">
        <v>65</v>
      </c>
      <c r="P565" s="36" t="s">
        <v>65</v>
      </c>
      <c r="Q565" s="18"/>
      <c r="R565" s="18"/>
      <c r="S565" s="18"/>
      <c r="T565" s="20"/>
      <c r="U565" s="21" t="s">
        <v>2902</v>
      </c>
      <c r="V565" s="11" t="s">
        <v>76</v>
      </c>
      <c r="W565" s="22"/>
      <c r="X565" s="22"/>
      <c r="Y565" s="22"/>
      <c r="Z565" s="22"/>
      <c r="AA565" s="22"/>
    </row>
    <row r="566" spans="1:27" ht="15.75" customHeight="1">
      <c r="A566" s="13" t="s">
        <v>1434</v>
      </c>
      <c r="B566" s="11" t="s">
        <v>188</v>
      </c>
      <c r="C566" s="11" t="s">
        <v>2903</v>
      </c>
      <c r="D566" s="11" t="s">
        <v>2904</v>
      </c>
      <c r="E566" s="11" t="s">
        <v>2905</v>
      </c>
      <c r="F566" s="13" t="s">
        <v>1468</v>
      </c>
      <c r="G566" s="13" t="s">
        <v>1468</v>
      </c>
      <c r="H566" s="13" t="s">
        <v>2906</v>
      </c>
      <c r="I566" s="13" t="s">
        <v>109</v>
      </c>
      <c r="J566" s="13" t="s">
        <v>47</v>
      </c>
      <c r="K566" s="13"/>
      <c r="L566" s="14" t="s">
        <v>2907</v>
      </c>
      <c r="M566" s="14" t="s">
        <v>2908</v>
      </c>
      <c r="N566" s="13" t="s">
        <v>2909</v>
      </c>
      <c r="O566" s="13" t="s">
        <v>96</v>
      </c>
      <c r="P566" s="13" t="s">
        <v>76</v>
      </c>
      <c r="Q566" s="18"/>
      <c r="R566" s="18"/>
      <c r="S566" s="18"/>
      <c r="T566" s="18"/>
      <c r="U566" s="21"/>
      <c r="V566" s="11" t="s">
        <v>76</v>
      </c>
      <c r="W566" s="22"/>
      <c r="X566" s="22"/>
      <c r="Y566" s="22"/>
      <c r="Z566" s="22"/>
      <c r="AA566" s="22"/>
    </row>
    <row r="567" spans="1:27" ht="15.75" customHeight="1">
      <c r="A567" s="13" t="s">
        <v>1434</v>
      </c>
      <c r="B567" s="11" t="s">
        <v>188</v>
      </c>
      <c r="C567" s="11" t="s">
        <v>2903</v>
      </c>
      <c r="D567" s="11" t="s">
        <v>2904</v>
      </c>
      <c r="E567" s="11" t="s">
        <v>2910</v>
      </c>
      <c r="F567" s="13" t="s">
        <v>1468</v>
      </c>
      <c r="G567" s="13" t="s">
        <v>1468</v>
      </c>
      <c r="H567" s="13" t="s">
        <v>2911</v>
      </c>
      <c r="I567" s="13" t="s">
        <v>109</v>
      </c>
      <c r="J567" s="13" t="s">
        <v>47</v>
      </c>
      <c r="K567" s="13"/>
      <c r="L567" s="14" t="s">
        <v>2912</v>
      </c>
      <c r="M567" s="14" t="s">
        <v>2913</v>
      </c>
      <c r="N567" s="13" t="s">
        <v>2909</v>
      </c>
      <c r="O567" s="13" t="s">
        <v>138</v>
      </c>
      <c r="P567" s="13" t="s">
        <v>1249</v>
      </c>
      <c r="Q567" s="18"/>
      <c r="R567" s="18"/>
      <c r="S567" s="18"/>
      <c r="T567" s="18"/>
      <c r="U567" s="21" t="s">
        <v>2914</v>
      </c>
      <c r="V567" s="11" t="s">
        <v>76</v>
      </c>
      <c r="W567" s="22"/>
      <c r="X567" s="22"/>
      <c r="Y567" s="22"/>
      <c r="Z567" s="22"/>
      <c r="AA567" s="22"/>
    </row>
    <row r="568" spans="1:27" ht="15.75" customHeight="1">
      <c r="A568" s="13" t="s">
        <v>1434</v>
      </c>
      <c r="B568" s="11" t="s">
        <v>42</v>
      </c>
      <c r="C568" s="11" t="s">
        <v>2903</v>
      </c>
      <c r="D568" s="11" t="s">
        <v>2904</v>
      </c>
      <c r="E568" s="11" t="s">
        <v>2915</v>
      </c>
      <c r="F568" s="13" t="s">
        <v>1468</v>
      </c>
      <c r="G568" s="13" t="s">
        <v>1468</v>
      </c>
      <c r="H568" s="13" t="s">
        <v>2916</v>
      </c>
      <c r="I568" s="13" t="s">
        <v>46</v>
      </c>
      <c r="J568" s="13" t="s">
        <v>47</v>
      </c>
      <c r="K568" s="13"/>
      <c r="L568" s="14" t="s">
        <v>2917</v>
      </c>
      <c r="M568" s="14" t="s">
        <v>2889</v>
      </c>
      <c r="N568" s="13" t="s">
        <v>2258</v>
      </c>
      <c r="O568" s="36" t="s">
        <v>65</v>
      </c>
      <c r="P568" s="36" t="s">
        <v>65</v>
      </c>
      <c r="Q568" s="18"/>
      <c r="R568" s="18"/>
      <c r="S568" s="18"/>
      <c r="T568" s="13"/>
      <c r="U568" s="23" t="s">
        <v>2918</v>
      </c>
      <c r="V568" s="11" t="s">
        <v>76</v>
      </c>
      <c r="W568" s="22"/>
      <c r="X568" s="22"/>
      <c r="Y568" s="22"/>
      <c r="Z568" s="22"/>
      <c r="AA568" s="22"/>
    </row>
    <row r="569" spans="1:27" ht="15.75" customHeight="1">
      <c r="A569" s="13" t="s">
        <v>1434</v>
      </c>
      <c r="B569" s="11" t="s">
        <v>42</v>
      </c>
      <c r="C569" s="11" t="s">
        <v>2903</v>
      </c>
      <c r="D569" s="11" t="s">
        <v>2904</v>
      </c>
      <c r="E569" s="11" t="s">
        <v>2919</v>
      </c>
      <c r="F569" s="13" t="s">
        <v>1468</v>
      </c>
      <c r="G569" s="13" t="s">
        <v>1468</v>
      </c>
      <c r="H569" s="13" t="s">
        <v>2920</v>
      </c>
      <c r="I569" s="13" t="s">
        <v>46</v>
      </c>
      <c r="J569" s="13" t="s">
        <v>47</v>
      </c>
      <c r="K569" s="13"/>
      <c r="L569" s="14" t="s">
        <v>2921</v>
      </c>
      <c r="M569" s="14" t="s">
        <v>2922</v>
      </c>
      <c r="N569" s="13" t="s">
        <v>2258</v>
      </c>
      <c r="O569" s="36" t="s">
        <v>65</v>
      </c>
      <c r="P569" s="36" t="s">
        <v>65</v>
      </c>
      <c r="Q569" s="18"/>
      <c r="R569" s="18"/>
      <c r="S569" s="18"/>
      <c r="T569" s="13"/>
      <c r="U569" s="23" t="s">
        <v>2918</v>
      </c>
      <c r="V569" s="11" t="s">
        <v>76</v>
      </c>
      <c r="W569" s="22"/>
      <c r="X569" s="22"/>
      <c r="Y569" s="22"/>
      <c r="Z569" s="22"/>
      <c r="AA569" s="22"/>
    </row>
    <row r="570" spans="1:27" ht="15.75" customHeight="1">
      <c r="A570" s="127" t="s">
        <v>1434</v>
      </c>
      <c r="B570" s="125" t="s">
        <v>42</v>
      </c>
      <c r="C570" s="125" t="s">
        <v>2903</v>
      </c>
      <c r="D570" s="125" t="s">
        <v>2904</v>
      </c>
      <c r="E570" s="11" t="s">
        <v>2923</v>
      </c>
      <c r="F570" s="127" t="s">
        <v>1468</v>
      </c>
      <c r="G570" s="127" t="s">
        <v>1468</v>
      </c>
      <c r="H570" s="127" t="s">
        <v>2924</v>
      </c>
      <c r="I570" s="127" t="s">
        <v>46</v>
      </c>
      <c r="J570" s="127" t="s">
        <v>2925</v>
      </c>
      <c r="K570" s="127"/>
      <c r="L570" s="118" t="s">
        <v>2926</v>
      </c>
      <c r="M570" s="118" t="s">
        <v>2927</v>
      </c>
      <c r="N570" s="127" t="s">
        <v>2909</v>
      </c>
      <c r="O570" s="36" t="s">
        <v>65</v>
      </c>
      <c r="P570" s="36" t="s">
        <v>65</v>
      </c>
      <c r="Q570" s="149"/>
      <c r="R570" s="149"/>
      <c r="S570" s="149"/>
      <c r="T570" s="150"/>
      <c r="U570" s="21" t="s">
        <v>2928</v>
      </c>
      <c r="V570" s="11" t="s">
        <v>76</v>
      </c>
      <c r="W570" s="151"/>
      <c r="X570" s="151"/>
      <c r="Y570" s="151"/>
      <c r="Z570" s="151"/>
      <c r="AA570" s="151"/>
    </row>
    <row r="571" spans="1:27" ht="15.75" customHeight="1">
      <c r="A571" s="13" t="s">
        <v>1434</v>
      </c>
      <c r="B571" s="11" t="s">
        <v>188</v>
      </c>
      <c r="C571" s="11" t="s">
        <v>2903</v>
      </c>
      <c r="D571" s="11" t="s">
        <v>2904</v>
      </c>
      <c r="E571" s="11" t="s">
        <v>2929</v>
      </c>
      <c r="F571" s="13" t="s">
        <v>1468</v>
      </c>
      <c r="G571" s="13" t="s">
        <v>1468</v>
      </c>
      <c r="H571" s="13" t="s">
        <v>2930</v>
      </c>
      <c r="I571" s="13" t="s">
        <v>109</v>
      </c>
      <c r="J571" s="13" t="s">
        <v>47</v>
      </c>
      <c r="K571" s="13"/>
      <c r="L571" s="14" t="s">
        <v>2931</v>
      </c>
      <c r="M571" s="14" t="s">
        <v>2932</v>
      </c>
      <c r="N571" s="13" t="s">
        <v>2933</v>
      </c>
      <c r="O571" s="46" t="s">
        <v>96</v>
      </c>
      <c r="P571" s="46" t="s">
        <v>76</v>
      </c>
      <c r="Q571" s="18"/>
      <c r="R571" s="18"/>
      <c r="S571" s="18"/>
      <c r="T571" s="18"/>
      <c r="U571" s="21"/>
      <c r="V571" s="11"/>
      <c r="W571" s="22"/>
      <c r="X571" s="22"/>
      <c r="Y571" s="22"/>
      <c r="Z571" s="22"/>
      <c r="AA571" s="22"/>
    </row>
    <row r="572" spans="1:27" ht="15.75" customHeight="1">
      <c r="A572" s="13" t="s">
        <v>1434</v>
      </c>
      <c r="B572" s="11" t="s">
        <v>188</v>
      </c>
      <c r="C572" s="11" t="s">
        <v>2903</v>
      </c>
      <c r="D572" s="11" t="s">
        <v>2904</v>
      </c>
      <c r="E572" s="11" t="s">
        <v>2934</v>
      </c>
      <c r="F572" s="13" t="s">
        <v>1468</v>
      </c>
      <c r="G572" s="13" t="s">
        <v>1468</v>
      </c>
      <c r="H572" s="13" t="s">
        <v>2935</v>
      </c>
      <c r="I572" s="13" t="s">
        <v>109</v>
      </c>
      <c r="J572" s="13" t="s">
        <v>47</v>
      </c>
      <c r="K572" s="13"/>
      <c r="L572" s="14" t="s">
        <v>2936</v>
      </c>
      <c r="M572" s="14" t="s">
        <v>2937</v>
      </c>
      <c r="N572" s="13" t="s">
        <v>2933</v>
      </c>
      <c r="O572" s="46" t="s">
        <v>65</v>
      </c>
      <c r="P572" s="46" t="s">
        <v>65</v>
      </c>
      <c r="Q572" s="18"/>
      <c r="R572" s="18"/>
      <c r="S572" s="18"/>
      <c r="T572" s="13"/>
      <c r="U572" s="23"/>
      <c r="V572" s="11"/>
      <c r="W572" s="22"/>
      <c r="X572" s="22"/>
      <c r="Y572" s="22"/>
      <c r="Z572" s="22"/>
      <c r="AA572" s="22"/>
    </row>
    <row r="573" spans="1:27" ht="15.75" customHeight="1">
      <c r="A573" s="13" t="s">
        <v>1434</v>
      </c>
      <c r="B573" s="11" t="s">
        <v>42</v>
      </c>
      <c r="C573" s="11" t="s">
        <v>2903</v>
      </c>
      <c r="D573" s="11" t="s">
        <v>2904</v>
      </c>
      <c r="E573" s="11" t="s">
        <v>2938</v>
      </c>
      <c r="F573" s="13" t="s">
        <v>1468</v>
      </c>
      <c r="G573" s="13" t="s">
        <v>1468</v>
      </c>
      <c r="H573" s="13" t="s">
        <v>2939</v>
      </c>
      <c r="I573" s="13" t="s">
        <v>46</v>
      </c>
      <c r="J573" s="13" t="s">
        <v>47</v>
      </c>
      <c r="K573" s="13"/>
      <c r="L573" s="14" t="s">
        <v>2940</v>
      </c>
      <c r="M573" s="14" t="s">
        <v>2941</v>
      </c>
      <c r="N573" s="13" t="s">
        <v>2258</v>
      </c>
      <c r="O573" s="36" t="s">
        <v>101</v>
      </c>
      <c r="P573" s="36" t="s">
        <v>101</v>
      </c>
      <c r="Q573" s="18"/>
      <c r="R573" s="18"/>
      <c r="S573" s="18"/>
      <c r="T573" s="20"/>
      <c r="U573" s="152" t="s">
        <v>2943</v>
      </c>
      <c r="V573" s="11" t="s">
        <v>76</v>
      </c>
      <c r="W573" s="22"/>
      <c r="X573" s="22"/>
      <c r="Y573" s="22"/>
      <c r="Z573" s="22"/>
      <c r="AA573" s="22"/>
    </row>
    <row r="574" spans="1:27" ht="15.75" customHeight="1">
      <c r="A574" s="13" t="s">
        <v>1434</v>
      </c>
      <c r="B574" s="11" t="s">
        <v>104</v>
      </c>
      <c r="C574" s="11" t="s">
        <v>2903</v>
      </c>
      <c r="D574" s="11" t="s">
        <v>2904</v>
      </c>
      <c r="E574" s="11" t="s">
        <v>2944</v>
      </c>
      <c r="F574" s="13" t="s">
        <v>1468</v>
      </c>
      <c r="G574" s="13" t="s">
        <v>1468</v>
      </c>
      <c r="H574" s="13" t="s">
        <v>2945</v>
      </c>
      <c r="I574" s="13" t="s">
        <v>46</v>
      </c>
      <c r="J574" s="13" t="s">
        <v>47</v>
      </c>
      <c r="K574" s="13"/>
      <c r="L574" s="14" t="s">
        <v>2946</v>
      </c>
      <c r="M574" s="14" t="s">
        <v>2947</v>
      </c>
      <c r="N574" s="13" t="s">
        <v>2258</v>
      </c>
      <c r="O574" s="36" t="s">
        <v>65</v>
      </c>
      <c r="P574" s="36" t="s">
        <v>65</v>
      </c>
      <c r="Q574" s="18"/>
      <c r="R574" s="18"/>
      <c r="S574" s="18"/>
      <c r="T574" s="20"/>
      <c r="U574" s="21" t="s">
        <v>2948</v>
      </c>
      <c r="V574" s="11" t="s">
        <v>76</v>
      </c>
      <c r="W574" s="22"/>
      <c r="X574" s="22"/>
      <c r="Y574" s="22"/>
      <c r="Z574" s="22"/>
      <c r="AA574" s="22"/>
    </row>
    <row r="575" spans="1:27" ht="15.75" customHeight="1">
      <c r="A575" s="13" t="s">
        <v>1434</v>
      </c>
      <c r="B575" s="11" t="s">
        <v>104</v>
      </c>
      <c r="C575" s="11" t="s">
        <v>2903</v>
      </c>
      <c r="D575" s="11" t="s">
        <v>2904</v>
      </c>
      <c r="E575" s="11" t="s">
        <v>2949</v>
      </c>
      <c r="F575" s="13" t="s">
        <v>1468</v>
      </c>
      <c r="G575" s="13" t="s">
        <v>1468</v>
      </c>
      <c r="H575" s="13" t="s">
        <v>2950</v>
      </c>
      <c r="I575" s="13" t="s">
        <v>46</v>
      </c>
      <c r="J575" s="13" t="s">
        <v>47</v>
      </c>
      <c r="K575" s="13"/>
      <c r="L575" s="14" t="s">
        <v>2951</v>
      </c>
      <c r="M575" s="14" t="s">
        <v>2952</v>
      </c>
      <c r="N575" s="13" t="s">
        <v>2933</v>
      </c>
      <c r="O575" s="36" t="s">
        <v>65</v>
      </c>
      <c r="P575" s="36" t="s">
        <v>65</v>
      </c>
      <c r="Q575" s="18"/>
      <c r="R575" s="18"/>
      <c r="S575" s="18"/>
      <c r="T575" s="20"/>
      <c r="U575" s="21" t="s">
        <v>2953</v>
      </c>
      <c r="V575" s="11" t="s">
        <v>76</v>
      </c>
      <c r="W575" s="22"/>
      <c r="X575" s="22"/>
      <c r="Y575" s="22"/>
      <c r="Z575" s="22"/>
      <c r="AA575" s="22"/>
    </row>
    <row r="576" spans="1:27" ht="15.75" customHeight="1">
      <c r="A576" s="13" t="s">
        <v>1434</v>
      </c>
      <c r="B576" s="11" t="s">
        <v>42</v>
      </c>
      <c r="C576" s="11" t="s">
        <v>2954</v>
      </c>
      <c r="D576" s="11" t="s">
        <v>2955</v>
      </c>
      <c r="E576" s="11" t="s">
        <v>2956</v>
      </c>
      <c r="F576" s="13" t="s">
        <v>1468</v>
      </c>
      <c r="G576" s="13" t="s">
        <v>1468</v>
      </c>
      <c r="H576" s="13" t="s">
        <v>2957</v>
      </c>
      <c r="I576" s="13" t="s">
        <v>46</v>
      </c>
      <c r="J576" s="13" t="s">
        <v>47</v>
      </c>
      <c r="K576" s="13"/>
      <c r="L576" s="14" t="s">
        <v>2958</v>
      </c>
      <c r="M576" s="14" t="s">
        <v>2959</v>
      </c>
      <c r="N576" s="13" t="s">
        <v>2933</v>
      </c>
      <c r="O576" s="36" t="s">
        <v>96</v>
      </c>
      <c r="P576" s="36" t="s">
        <v>76</v>
      </c>
      <c r="Q576" s="18"/>
      <c r="R576" s="18"/>
      <c r="S576" s="18"/>
      <c r="T576" s="20"/>
      <c r="U576" s="21"/>
      <c r="V576" s="11" t="s">
        <v>76</v>
      </c>
      <c r="W576" s="22"/>
      <c r="X576" s="22"/>
      <c r="Y576" s="22"/>
      <c r="Z576" s="22"/>
      <c r="AA576" s="22"/>
    </row>
    <row r="577" spans="1:27" ht="15.75" customHeight="1">
      <c r="A577" s="13" t="s">
        <v>1434</v>
      </c>
      <c r="B577" s="11" t="s">
        <v>42</v>
      </c>
      <c r="C577" s="11" t="s">
        <v>2954</v>
      </c>
      <c r="D577" s="11" t="s">
        <v>2955</v>
      </c>
      <c r="E577" s="11" t="s">
        <v>2960</v>
      </c>
      <c r="F577" s="13" t="s">
        <v>1468</v>
      </c>
      <c r="G577" s="13" t="s">
        <v>1468</v>
      </c>
      <c r="H577" s="13" t="s">
        <v>2957</v>
      </c>
      <c r="I577" s="13" t="s">
        <v>109</v>
      </c>
      <c r="J577" s="13" t="s">
        <v>47</v>
      </c>
      <c r="K577" s="13"/>
      <c r="L577" s="14" t="s">
        <v>2961</v>
      </c>
      <c r="M577" s="14" t="s">
        <v>3251</v>
      </c>
      <c r="N577" s="13" t="s">
        <v>2933</v>
      </c>
      <c r="O577" s="36" t="s">
        <v>138</v>
      </c>
      <c r="P577" s="36" t="s">
        <v>76</v>
      </c>
      <c r="Q577" s="18"/>
      <c r="R577" s="18"/>
      <c r="S577" s="18"/>
      <c r="T577" s="20"/>
      <c r="U577" s="21" t="s">
        <v>2962</v>
      </c>
      <c r="V577" s="11" t="s">
        <v>76</v>
      </c>
      <c r="W577" s="22"/>
      <c r="X577" s="22"/>
      <c r="Y577" s="22"/>
      <c r="Z577" s="22"/>
      <c r="AA577" s="22"/>
    </row>
    <row r="578" spans="1:27" ht="15.75" customHeight="1">
      <c r="A578" s="13" t="s">
        <v>1434</v>
      </c>
      <c r="B578" s="11" t="s">
        <v>42</v>
      </c>
      <c r="C578" s="11" t="s">
        <v>2954</v>
      </c>
      <c r="D578" s="11" t="s">
        <v>2955</v>
      </c>
      <c r="E578" s="11" t="s">
        <v>2963</v>
      </c>
      <c r="F578" s="13" t="s">
        <v>1468</v>
      </c>
      <c r="G578" s="13" t="s">
        <v>1468</v>
      </c>
      <c r="H578" s="13" t="s">
        <v>2964</v>
      </c>
      <c r="I578" s="13" t="s">
        <v>46</v>
      </c>
      <c r="J578" s="13" t="s">
        <v>47</v>
      </c>
      <c r="K578" s="13"/>
      <c r="L578" s="14" t="s">
        <v>2965</v>
      </c>
      <c r="M578" s="14" t="s">
        <v>2889</v>
      </c>
      <c r="N578" s="13" t="s">
        <v>2933</v>
      </c>
      <c r="O578" s="36" t="s">
        <v>65</v>
      </c>
      <c r="P578" s="36" t="s">
        <v>65</v>
      </c>
      <c r="Q578" s="18"/>
      <c r="R578" s="18"/>
      <c r="S578" s="18"/>
      <c r="T578" s="20"/>
      <c r="U578" s="21" t="s">
        <v>2966</v>
      </c>
      <c r="V578" s="11" t="s">
        <v>76</v>
      </c>
      <c r="W578" s="22"/>
      <c r="X578" s="22"/>
      <c r="Y578" s="22"/>
      <c r="Z578" s="22"/>
      <c r="AA578" s="22"/>
    </row>
    <row r="579" spans="1:27" ht="15.75" customHeight="1">
      <c r="A579" s="13" t="s">
        <v>1434</v>
      </c>
      <c r="B579" s="11" t="s">
        <v>42</v>
      </c>
      <c r="C579" s="11" t="s">
        <v>2954</v>
      </c>
      <c r="D579" s="11" t="s">
        <v>2955</v>
      </c>
      <c r="E579" s="11" t="s">
        <v>2967</v>
      </c>
      <c r="F579" s="13" t="s">
        <v>1468</v>
      </c>
      <c r="G579" s="13" t="s">
        <v>1468</v>
      </c>
      <c r="H579" s="13" t="s">
        <v>2968</v>
      </c>
      <c r="I579" s="13" t="s">
        <v>46</v>
      </c>
      <c r="J579" s="13" t="s">
        <v>47</v>
      </c>
      <c r="K579" s="13"/>
      <c r="L579" s="14" t="s">
        <v>2969</v>
      </c>
      <c r="M579" s="14" t="s">
        <v>2970</v>
      </c>
      <c r="N579" s="13" t="s">
        <v>2933</v>
      </c>
      <c r="O579" s="36" t="s">
        <v>65</v>
      </c>
      <c r="P579" s="36" t="s">
        <v>65</v>
      </c>
      <c r="Q579" s="18"/>
      <c r="R579" s="18"/>
      <c r="S579" s="18"/>
      <c r="T579" s="20"/>
      <c r="U579" s="21" t="s">
        <v>2966</v>
      </c>
      <c r="V579" s="11" t="s">
        <v>76</v>
      </c>
      <c r="W579" s="22"/>
      <c r="X579" s="22"/>
      <c r="Y579" s="22"/>
      <c r="Z579" s="22"/>
      <c r="AA579" s="22"/>
    </row>
    <row r="580" spans="1:27" ht="15.75" customHeight="1">
      <c r="A580" s="13" t="s">
        <v>1434</v>
      </c>
      <c r="B580" s="11" t="s">
        <v>42</v>
      </c>
      <c r="C580" s="11" t="s">
        <v>2954</v>
      </c>
      <c r="D580" s="11" t="s">
        <v>2955</v>
      </c>
      <c r="E580" s="11" t="s">
        <v>2971</v>
      </c>
      <c r="F580" s="13" t="s">
        <v>1468</v>
      </c>
      <c r="G580" s="13" t="s">
        <v>1468</v>
      </c>
      <c r="H580" s="13" t="s">
        <v>2968</v>
      </c>
      <c r="I580" s="13" t="s">
        <v>46</v>
      </c>
      <c r="J580" s="127" t="s">
        <v>2925</v>
      </c>
      <c r="K580" s="13"/>
      <c r="L580" s="14" t="s">
        <v>2972</v>
      </c>
      <c r="M580" s="14" t="s">
        <v>2973</v>
      </c>
      <c r="N580" s="13" t="s">
        <v>2933</v>
      </c>
      <c r="O580" s="36" t="s">
        <v>65</v>
      </c>
      <c r="P580" s="36" t="s">
        <v>65</v>
      </c>
      <c r="Q580" s="18"/>
      <c r="R580" s="18"/>
      <c r="S580" s="18"/>
      <c r="T580" s="20"/>
      <c r="U580" s="21" t="s">
        <v>2928</v>
      </c>
      <c r="V580" s="11" t="s">
        <v>76</v>
      </c>
      <c r="W580" s="22"/>
      <c r="X580" s="22"/>
      <c r="Y580" s="22"/>
      <c r="Z580" s="22"/>
      <c r="AA580" s="22"/>
    </row>
    <row r="581" spans="1:27" ht="15.75" customHeight="1">
      <c r="A581" s="13" t="s">
        <v>1434</v>
      </c>
      <c r="B581" s="11" t="s">
        <v>188</v>
      </c>
      <c r="C581" s="11" t="s">
        <v>2954</v>
      </c>
      <c r="D581" s="11" t="s">
        <v>2955</v>
      </c>
      <c r="E581" s="11" t="s">
        <v>2974</v>
      </c>
      <c r="F581" s="13" t="s">
        <v>1468</v>
      </c>
      <c r="G581" s="13" t="s">
        <v>1468</v>
      </c>
      <c r="H581" s="13" t="s">
        <v>2975</v>
      </c>
      <c r="I581" s="13" t="s">
        <v>109</v>
      </c>
      <c r="J581" s="13" t="s">
        <v>47</v>
      </c>
      <c r="K581" s="13"/>
      <c r="L581" s="14" t="s">
        <v>2976</v>
      </c>
      <c r="M581" s="14" t="s">
        <v>2977</v>
      </c>
      <c r="N581" s="13" t="s">
        <v>2933</v>
      </c>
      <c r="O581" s="46" t="s">
        <v>65</v>
      </c>
      <c r="P581" s="46" t="s">
        <v>65</v>
      </c>
      <c r="Q581" s="18"/>
      <c r="R581" s="18"/>
      <c r="S581" s="18"/>
      <c r="T581" s="18"/>
      <c r="U581" s="21"/>
      <c r="V581" s="11"/>
      <c r="W581" s="22"/>
      <c r="X581" s="22"/>
      <c r="Y581" s="22"/>
      <c r="Z581" s="22"/>
      <c r="AA581" s="22"/>
    </row>
    <row r="582" spans="1:27" ht="15.75" customHeight="1">
      <c r="A582" s="13" t="s">
        <v>1434</v>
      </c>
      <c r="B582" s="11" t="s">
        <v>188</v>
      </c>
      <c r="C582" s="11" t="s">
        <v>2954</v>
      </c>
      <c r="D582" s="11" t="s">
        <v>2955</v>
      </c>
      <c r="E582" s="11" t="s">
        <v>2978</v>
      </c>
      <c r="F582" s="13" t="s">
        <v>1468</v>
      </c>
      <c r="G582" s="13" t="s">
        <v>1468</v>
      </c>
      <c r="H582" s="13" t="s">
        <v>2979</v>
      </c>
      <c r="I582" s="13" t="s">
        <v>109</v>
      </c>
      <c r="J582" s="13" t="s">
        <v>47</v>
      </c>
      <c r="K582" s="13"/>
      <c r="L582" s="14" t="s">
        <v>2980</v>
      </c>
      <c r="M582" s="14" t="s">
        <v>2981</v>
      </c>
      <c r="N582" s="13" t="s">
        <v>2933</v>
      </c>
      <c r="O582" s="46" t="s">
        <v>65</v>
      </c>
      <c r="P582" s="46" t="s">
        <v>65</v>
      </c>
      <c r="Q582" s="18"/>
      <c r="R582" s="18"/>
      <c r="S582" s="18"/>
      <c r="T582" s="18"/>
      <c r="U582" s="21"/>
      <c r="V582" s="11"/>
      <c r="W582" s="22"/>
      <c r="X582" s="22"/>
      <c r="Y582" s="22"/>
      <c r="Z582" s="22"/>
      <c r="AA582" s="22"/>
    </row>
    <row r="583" spans="1:27" ht="15.75" customHeight="1">
      <c r="A583" s="13" t="s">
        <v>1434</v>
      </c>
      <c r="B583" s="11" t="s">
        <v>42</v>
      </c>
      <c r="C583" s="11" t="s">
        <v>2954</v>
      </c>
      <c r="D583" s="11" t="s">
        <v>2955</v>
      </c>
      <c r="E583" s="11" t="s">
        <v>2982</v>
      </c>
      <c r="F583" s="13" t="s">
        <v>1468</v>
      </c>
      <c r="G583" s="13" t="s">
        <v>1468</v>
      </c>
      <c r="H583" s="13" t="s">
        <v>2983</v>
      </c>
      <c r="I583" s="13" t="s">
        <v>46</v>
      </c>
      <c r="J583" s="13" t="s">
        <v>47</v>
      </c>
      <c r="K583" s="13"/>
      <c r="L583" s="14" t="s">
        <v>2984</v>
      </c>
      <c r="M583" s="14" t="s">
        <v>2985</v>
      </c>
      <c r="N583" s="13" t="s">
        <v>2933</v>
      </c>
      <c r="O583" s="36" t="s">
        <v>65</v>
      </c>
      <c r="P583" s="36" t="s">
        <v>65</v>
      </c>
      <c r="Q583" s="18"/>
      <c r="R583" s="18"/>
      <c r="S583" s="18"/>
      <c r="T583" s="20"/>
      <c r="U583" s="21" t="s">
        <v>2642</v>
      </c>
      <c r="V583" s="11" t="s">
        <v>76</v>
      </c>
      <c r="W583" s="22"/>
      <c r="X583" s="22"/>
      <c r="Y583" s="22"/>
      <c r="Z583" s="22"/>
      <c r="AA583" s="22"/>
    </row>
    <row r="584" spans="1:27" ht="15.75" customHeight="1">
      <c r="A584" s="13" t="s">
        <v>1434</v>
      </c>
      <c r="B584" s="11" t="s">
        <v>42</v>
      </c>
      <c r="C584" s="11" t="s">
        <v>2954</v>
      </c>
      <c r="D584" s="11" t="s">
        <v>2955</v>
      </c>
      <c r="E584" s="11" t="s">
        <v>2986</v>
      </c>
      <c r="F584" s="13" t="s">
        <v>1468</v>
      </c>
      <c r="G584" s="13" t="s">
        <v>1468</v>
      </c>
      <c r="H584" s="13" t="s">
        <v>2987</v>
      </c>
      <c r="I584" s="13" t="s">
        <v>46</v>
      </c>
      <c r="J584" s="13" t="s">
        <v>47</v>
      </c>
      <c r="K584" s="13"/>
      <c r="L584" s="14" t="s">
        <v>2988</v>
      </c>
      <c r="M584" s="14" t="s">
        <v>2989</v>
      </c>
      <c r="N584" s="13" t="s">
        <v>2933</v>
      </c>
      <c r="O584" s="36" t="s">
        <v>96</v>
      </c>
      <c r="P584" s="36" t="s">
        <v>76</v>
      </c>
      <c r="Q584" s="18"/>
      <c r="R584" s="18"/>
      <c r="S584" s="18"/>
      <c r="T584" s="20"/>
      <c r="U584" s="21"/>
      <c r="V584" s="11" t="s">
        <v>76</v>
      </c>
      <c r="W584" s="22"/>
      <c r="X584" s="22"/>
      <c r="Y584" s="22"/>
      <c r="Z584" s="22"/>
      <c r="AA584" s="22"/>
    </row>
    <row r="585" spans="1:27" ht="15.75" customHeight="1">
      <c r="A585" s="13" t="s">
        <v>1434</v>
      </c>
      <c r="B585" s="11" t="s">
        <v>42</v>
      </c>
      <c r="C585" s="11" t="s">
        <v>2954</v>
      </c>
      <c r="D585" s="11" t="s">
        <v>2955</v>
      </c>
      <c r="E585" s="11" t="s">
        <v>2990</v>
      </c>
      <c r="F585" s="13" t="s">
        <v>1468</v>
      </c>
      <c r="G585" s="13" t="s">
        <v>1468</v>
      </c>
      <c r="H585" s="13" t="s">
        <v>2991</v>
      </c>
      <c r="I585" s="13" t="s">
        <v>46</v>
      </c>
      <c r="J585" s="13" t="s">
        <v>47</v>
      </c>
      <c r="K585" s="13"/>
      <c r="L585" s="14" t="s">
        <v>2992</v>
      </c>
      <c r="M585" s="14" t="s">
        <v>2993</v>
      </c>
      <c r="N585" s="13" t="s">
        <v>2933</v>
      </c>
      <c r="O585" s="36" t="s">
        <v>65</v>
      </c>
      <c r="P585" s="36" t="s">
        <v>65</v>
      </c>
      <c r="Q585" s="18"/>
      <c r="R585" s="18"/>
      <c r="S585" s="18"/>
      <c r="T585" s="20"/>
      <c r="U585" s="21" t="s">
        <v>2762</v>
      </c>
      <c r="V585" s="11" t="s">
        <v>76</v>
      </c>
      <c r="W585" s="22"/>
      <c r="X585" s="22"/>
      <c r="Y585" s="22"/>
      <c r="Z585" s="22"/>
      <c r="AA585" s="22"/>
    </row>
    <row r="586" spans="1:27" ht="15.75" customHeight="1">
      <c r="A586" s="13" t="s">
        <v>1434</v>
      </c>
      <c r="B586" s="11" t="s">
        <v>104</v>
      </c>
      <c r="C586" s="11" t="s">
        <v>2954</v>
      </c>
      <c r="D586" s="11" t="s">
        <v>2955</v>
      </c>
      <c r="E586" s="11" t="s">
        <v>2994</v>
      </c>
      <c r="F586" s="13" t="s">
        <v>1468</v>
      </c>
      <c r="G586" s="13" t="s">
        <v>1468</v>
      </c>
      <c r="H586" s="13" t="s">
        <v>2957</v>
      </c>
      <c r="I586" s="13" t="s">
        <v>46</v>
      </c>
      <c r="J586" s="13" t="s">
        <v>47</v>
      </c>
      <c r="K586" s="13"/>
      <c r="L586" s="14" t="s">
        <v>3274</v>
      </c>
      <c r="M586" s="14" t="s">
        <v>2995</v>
      </c>
      <c r="N586" s="13" t="s">
        <v>2933</v>
      </c>
      <c r="O586" s="36" t="s">
        <v>96</v>
      </c>
      <c r="P586" s="36" t="s">
        <v>76</v>
      </c>
      <c r="Q586" s="18"/>
      <c r="R586" s="18"/>
      <c r="S586" s="18"/>
      <c r="T586" s="20"/>
      <c r="U586" s="21"/>
      <c r="V586" s="11" t="s">
        <v>76</v>
      </c>
      <c r="W586" s="22"/>
      <c r="X586" s="22"/>
      <c r="Y586" s="22"/>
      <c r="Z586" s="22"/>
      <c r="AA586" s="22"/>
    </row>
    <row r="587" spans="1:27" ht="15.75" customHeight="1">
      <c r="A587" s="13" t="s">
        <v>1434</v>
      </c>
      <c r="B587" s="11" t="s">
        <v>42</v>
      </c>
      <c r="C587" s="11"/>
      <c r="D587" s="71"/>
      <c r="E587" s="11" t="s">
        <v>2996</v>
      </c>
      <c r="F587" s="13" t="s">
        <v>1468</v>
      </c>
      <c r="G587" s="13" t="s">
        <v>1468</v>
      </c>
      <c r="H587" s="13" t="s">
        <v>2534</v>
      </c>
      <c r="I587" s="13" t="s">
        <v>46</v>
      </c>
      <c r="J587" s="13" t="s">
        <v>47</v>
      </c>
      <c r="K587" s="13"/>
      <c r="L587" s="14" t="s">
        <v>2997</v>
      </c>
      <c r="M587" s="14" t="s">
        <v>2998</v>
      </c>
      <c r="N587" s="13" t="s">
        <v>2999</v>
      </c>
      <c r="O587" s="13" t="s">
        <v>96</v>
      </c>
      <c r="P587" s="13" t="s">
        <v>96</v>
      </c>
      <c r="Q587" s="18"/>
      <c r="R587" s="18"/>
      <c r="S587" s="18"/>
      <c r="T587" s="20"/>
      <c r="U587" s="21"/>
      <c r="V587" s="11" t="s">
        <v>76</v>
      </c>
      <c r="W587" s="22"/>
      <c r="X587" s="22"/>
      <c r="Y587" s="22"/>
      <c r="Z587" s="22"/>
      <c r="AA587" s="22"/>
    </row>
    <row r="588" spans="1:27" ht="15.75" customHeight="1">
      <c r="A588" s="13" t="s">
        <v>1434</v>
      </c>
      <c r="B588" s="11" t="s">
        <v>188</v>
      </c>
      <c r="C588" s="11"/>
      <c r="D588" s="71"/>
      <c r="E588" s="11" t="s">
        <v>3000</v>
      </c>
      <c r="F588" s="13" t="s">
        <v>1468</v>
      </c>
      <c r="G588" s="13" t="s">
        <v>3001</v>
      </c>
      <c r="H588" s="13" t="s">
        <v>3002</v>
      </c>
      <c r="I588" s="13" t="s">
        <v>109</v>
      </c>
      <c r="J588" s="13" t="s">
        <v>47</v>
      </c>
      <c r="K588" s="13"/>
      <c r="L588" s="14" t="s">
        <v>3003</v>
      </c>
      <c r="M588" s="14" t="s">
        <v>3004</v>
      </c>
      <c r="N588" s="13" t="s">
        <v>3005</v>
      </c>
      <c r="O588" s="13" t="s">
        <v>76</v>
      </c>
      <c r="P588" s="13" t="s">
        <v>76</v>
      </c>
      <c r="Q588" s="18"/>
      <c r="R588" s="18"/>
      <c r="S588" s="18"/>
      <c r="T588" s="18"/>
      <c r="U588" s="21"/>
      <c r="V588" s="11"/>
      <c r="W588" s="22"/>
      <c r="X588" s="22"/>
      <c r="Y588" s="22"/>
      <c r="Z588" s="22"/>
      <c r="AA588" s="22"/>
    </row>
    <row r="589" spans="1:27" ht="15.75" customHeight="1">
      <c r="A589" s="13" t="s">
        <v>1434</v>
      </c>
      <c r="B589" s="11" t="s">
        <v>188</v>
      </c>
      <c r="C589" s="11"/>
      <c r="D589" s="71"/>
      <c r="E589" s="11" t="s">
        <v>3006</v>
      </c>
      <c r="F589" s="13" t="s">
        <v>1468</v>
      </c>
      <c r="G589" s="13" t="s">
        <v>3001</v>
      </c>
      <c r="H589" s="13" t="s">
        <v>1688</v>
      </c>
      <c r="I589" s="13" t="s">
        <v>109</v>
      </c>
      <c r="J589" s="13" t="s">
        <v>47</v>
      </c>
      <c r="K589" s="13"/>
      <c r="L589" s="28" t="s">
        <v>3007</v>
      </c>
      <c r="M589" s="14" t="s">
        <v>3008</v>
      </c>
      <c r="N589" s="13" t="s">
        <v>2999</v>
      </c>
      <c r="O589" s="13" t="s">
        <v>403</v>
      </c>
      <c r="P589" s="13" t="s">
        <v>403</v>
      </c>
      <c r="Q589" s="18"/>
      <c r="R589" s="18"/>
      <c r="S589" s="18"/>
      <c r="T589" s="18"/>
      <c r="U589" s="114" t="s">
        <v>58</v>
      </c>
      <c r="V589" s="11" t="s">
        <v>76</v>
      </c>
      <c r="W589" s="22"/>
      <c r="X589" s="22"/>
      <c r="Y589" s="22"/>
      <c r="Z589" s="22"/>
      <c r="AA589" s="22"/>
    </row>
    <row r="590" spans="1:27" ht="15.75" customHeight="1">
      <c r="A590" s="13" t="s">
        <v>1434</v>
      </c>
      <c r="B590" s="11" t="s">
        <v>104</v>
      </c>
      <c r="C590" s="11"/>
      <c r="D590" s="71"/>
      <c r="E590" s="11" t="s">
        <v>3009</v>
      </c>
      <c r="F590" s="13" t="s">
        <v>1468</v>
      </c>
      <c r="G590" s="13" t="s">
        <v>3001</v>
      </c>
      <c r="H590" s="13" t="s">
        <v>1430</v>
      </c>
      <c r="I590" s="13" t="s">
        <v>406</v>
      </c>
      <c r="J590" s="13" t="s">
        <v>47</v>
      </c>
      <c r="K590" s="13"/>
      <c r="L590" s="14" t="s">
        <v>3010</v>
      </c>
      <c r="M590" s="14" t="s">
        <v>3011</v>
      </c>
      <c r="N590" s="13" t="s">
        <v>2999</v>
      </c>
      <c r="O590" s="13" t="s">
        <v>96</v>
      </c>
      <c r="P590" s="24" t="s">
        <v>96</v>
      </c>
      <c r="Q590" s="18"/>
      <c r="R590" s="18"/>
      <c r="S590" s="18"/>
      <c r="T590" s="20"/>
      <c r="U590" s="21"/>
      <c r="V590" s="11" t="s">
        <v>76</v>
      </c>
      <c r="W590" s="22"/>
      <c r="X590" s="22"/>
      <c r="Y590" s="22"/>
      <c r="Z590" s="22"/>
      <c r="AA590" s="22"/>
    </row>
    <row r="591" spans="1:27" ht="15.75" customHeight="1">
      <c r="A591" s="13" t="s">
        <v>1434</v>
      </c>
      <c r="B591" s="11" t="s">
        <v>188</v>
      </c>
      <c r="C591" s="11"/>
      <c r="D591" s="71"/>
      <c r="E591" s="11" t="s">
        <v>3012</v>
      </c>
      <c r="F591" s="13" t="s">
        <v>1468</v>
      </c>
      <c r="G591" s="13" t="s">
        <v>3013</v>
      </c>
      <c r="H591" s="13" t="s">
        <v>3014</v>
      </c>
      <c r="I591" s="13" t="s">
        <v>109</v>
      </c>
      <c r="J591" s="13" t="s">
        <v>47</v>
      </c>
      <c r="K591" s="13"/>
      <c r="L591" s="14" t="s">
        <v>3015</v>
      </c>
      <c r="M591" s="14" t="s">
        <v>3016</v>
      </c>
      <c r="N591" s="13" t="s">
        <v>2999</v>
      </c>
      <c r="O591" s="24" t="s">
        <v>76</v>
      </c>
      <c r="P591" s="13" t="s">
        <v>138</v>
      </c>
      <c r="Q591" s="18"/>
      <c r="R591" s="18"/>
      <c r="S591" s="18"/>
      <c r="T591" s="18"/>
      <c r="U591" s="21"/>
      <c r="V591" s="11"/>
      <c r="W591" s="22"/>
      <c r="X591" s="22"/>
      <c r="Y591" s="22"/>
      <c r="Z591" s="22"/>
      <c r="AA591" s="22"/>
    </row>
    <row r="592" spans="1:27" ht="15.75" customHeight="1">
      <c r="A592" s="13" t="s">
        <v>1434</v>
      </c>
      <c r="B592" s="11" t="s">
        <v>188</v>
      </c>
      <c r="C592" s="11"/>
      <c r="D592" s="71"/>
      <c r="E592" s="11" t="s">
        <v>3017</v>
      </c>
      <c r="F592" s="13" t="s">
        <v>1468</v>
      </c>
      <c r="G592" s="13" t="s">
        <v>3013</v>
      </c>
      <c r="H592" s="13" t="s">
        <v>1688</v>
      </c>
      <c r="I592" s="13" t="s">
        <v>109</v>
      </c>
      <c r="J592" s="13" t="s">
        <v>47</v>
      </c>
      <c r="K592" s="13"/>
      <c r="L592" s="14" t="s">
        <v>3018</v>
      </c>
      <c r="M592" s="14" t="s">
        <v>3008</v>
      </c>
      <c r="N592" s="13" t="s">
        <v>2999</v>
      </c>
      <c r="O592" s="13" t="s">
        <v>96</v>
      </c>
      <c r="P592" s="13" t="s">
        <v>96</v>
      </c>
      <c r="Q592" s="18"/>
      <c r="R592" s="18"/>
      <c r="S592" s="18"/>
      <c r="T592" s="18"/>
      <c r="U592" s="21"/>
      <c r="V592" s="11"/>
      <c r="W592" s="22"/>
      <c r="X592" s="22"/>
      <c r="Y592" s="22"/>
      <c r="Z592" s="22"/>
      <c r="AA592" s="22"/>
    </row>
    <row r="593" spans="1:27" ht="15.75" customHeight="1">
      <c r="A593" s="13" t="s">
        <v>1434</v>
      </c>
      <c r="B593" s="11" t="s">
        <v>104</v>
      </c>
      <c r="C593" s="11"/>
      <c r="D593" s="71"/>
      <c r="E593" s="11" t="s">
        <v>3019</v>
      </c>
      <c r="F593" s="13" t="s">
        <v>1468</v>
      </c>
      <c r="G593" s="13" t="s">
        <v>3013</v>
      </c>
      <c r="H593" s="13" t="s">
        <v>1430</v>
      </c>
      <c r="I593" s="13" t="s">
        <v>406</v>
      </c>
      <c r="J593" s="13" t="s">
        <v>47</v>
      </c>
      <c r="K593" s="13"/>
      <c r="L593" s="14" t="s">
        <v>3020</v>
      </c>
      <c r="M593" s="14" t="s">
        <v>3021</v>
      </c>
      <c r="N593" s="13" t="s">
        <v>2999</v>
      </c>
      <c r="O593" s="13" t="s">
        <v>96</v>
      </c>
      <c r="P593" s="24" t="s">
        <v>96</v>
      </c>
      <c r="Q593" s="18"/>
      <c r="R593" s="11" t="s">
        <v>3022</v>
      </c>
      <c r="S593" s="11" t="s">
        <v>3023</v>
      </c>
      <c r="T593" s="13" t="s">
        <v>95</v>
      </c>
      <c r="U593" s="23"/>
      <c r="V593" s="11" t="s">
        <v>76</v>
      </c>
      <c r="W593" s="22"/>
      <c r="X593" s="22"/>
      <c r="Y593" s="22"/>
      <c r="Z593" s="22"/>
      <c r="AA593" s="22"/>
    </row>
    <row r="594" spans="1:27" ht="15.75" customHeight="1">
      <c r="A594" s="13" t="s">
        <v>1434</v>
      </c>
      <c r="B594" s="11" t="s">
        <v>188</v>
      </c>
      <c r="C594" s="11"/>
      <c r="D594" s="71"/>
      <c r="E594" s="11" t="s">
        <v>3024</v>
      </c>
      <c r="F594" s="13" t="s">
        <v>1468</v>
      </c>
      <c r="G594" s="13" t="s">
        <v>3025</v>
      </c>
      <c r="H594" s="13" t="s">
        <v>3026</v>
      </c>
      <c r="I594" s="13" t="s">
        <v>109</v>
      </c>
      <c r="J594" s="13" t="s">
        <v>47</v>
      </c>
      <c r="K594" s="13"/>
      <c r="L594" s="14" t="s">
        <v>3027</v>
      </c>
      <c r="M594" s="14" t="s">
        <v>3028</v>
      </c>
      <c r="N594" s="13" t="s">
        <v>2999</v>
      </c>
      <c r="O594" s="13" t="s">
        <v>96</v>
      </c>
      <c r="P594" s="13" t="s">
        <v>76</v>
      </c>
      <c r="Q594" s="18"/>
      <c r="R594" s="18"/>
      <c r="S594" s="18"/>
      <c r="T594" s="18"/>
      <c r="U594" s="21"/>
      <c r="V594" s="11"/>
      <c r="W594" s="22"/>
      <c r="X594" s="22"/>
      <c r="Y594" s="22"/>
      <c r="Z594" s="22"/>
      <c r="AA594" s="22"/>
    </row>
    <row r="595" spans="1:27" ht="15.75" customHeight="1">
      <c r="A595" s="13" t="s">
        <v>1434</v>
      </c>
      <c r="B595" s="11" t="s">
        <v>188</v>
      </c>
      <c r="C595" s="11"/>
      <c r="D595" s="71"/>
      <c r="E595" s="11" t="s">
        <v>3029</v>
      </c>
      <c r="F595" s="13" t="s">
        <v>1468</v>
      </c>
      <c r="G595" s="13" t="s">
        <v>3025</v>
      </c>
      <c r="H595" s="13" t="s">
        <v>1688</v>
      </c>
      <c r="I595" s="13" t="s">
        <v>109</v>
      </c>
      <c r="J595" s="13" t="s">
        <v>47</v>
      </c>
      <c r="K595" s="13"/>
      <c r="L595" s="14" t="s">
        <v>3030</v>
      </c>
      <c r="M595" s="14" t="s">
        <v>3008</v>
      </c>
      <c r="N595" s="13" t="s">
        <v>2999</v>
      </c>
      <c r="O595" s="13" t="s">
        <v>96</v>
      </c>
      <c r="P595" s="13" t="s">
        <v>96</v>
      </c>
      <c r="Q595" s="18"/>
      <c r="R595" s="18"/>
      <c r="S595" s="18"/>
      <c r="T595" s="18"/>
      <c r="U595" s="21"/>
      <c r="V595" s="11"/>
      <c r="W595" s="22"/>
      <c r="X595" s="22"/>
      <c r="Y595" s="22"/>
      <c r="Z595" s="22"/>
      <c r="AA595" s="22"/>
    </row>
    <row r="596" spans="1:27" ht="15.75" customHeight="1">
      <c r="A596" s="13" t="s">
        <v>1434</v>
      </c>
      <c r="B596" s="11" t="s">
        <v>104</v>
      </c>
      <c r="C596" s="11"/>
      <c r="D596" s="71"/>
      <c r="E596" s="11" t="s">
        <v>3031</v>
      </c>
      <c r="F596" s="13" t="s">
        <v>1468</v>
      </c>
      <c r="G596" s="13" t="s">
        <v>3025</v>
      </c>
      <c r="H596" s="13" t="s">
        <v>1430</v>
      </c>
      <c r="I596" s="13" t="s">
        <v>406</v>
      </c>
      <c r="J596" s="13" t="s">
        <v>47</v>
      </c>
      <c r="K596" s="13"/>
      <c r="L596" s="14" t="s">
        <v>3032</v>
      </c>
      <c r="M596" s="14" t="s">
        <v>3033</v>
      </c>
      <c r="N596" s="13" t="s">
        <v>2999</v>
      </c>
      <c r="O596" s="13" t="s">
        <v>96</v>
      </c>
      <c r="P596" s="24" t="s">
        <v>96</v>
      </c>
      <c r="Q596" s="18"/>
      <c r="R596" s="18"/>
      <c r="S596" s="18"/>
      <c r="T596" s="20"/>
      <c r="U596" s="21"/>
      <c r="V596" s="11" t="s">
        <v>76</v>
      </c>
      <c r="W596" s="22"/>
      <c r="X596" s="22"/>
      <c r="Y596" s="22"/>
      <c r="Z596" s="22"/>
      <c r="AA596" s="22"/>
    </row>
    <row r="597" spans="1:27" ht="15.75" customHeight="1">
      <c r="A597" s="13" t="s">
        <v>2785</v>
      </c>
      <c r="B597" s="11" t="s">
        <v>104</v>
      </c>
      <c r="C597" s="13" t="s">
        <v>2786</v>
      </c>
      <c r="D597" s="13" t="s">
        <v>2787</v>
      </c>
      <c r="E597" s="11" t="s">
        <v>3034</v>
      </c>
      <c r="F597" s="13" t="s">
        <v>1468</v>
      </c>
      <c r="G597" s="13" t="s">
        <v>1468</v>
      </c>
      <c r="H597" s="13" t="s">
        <v>1211</v>
      </c>
      <c r="I597" s="13" t="s">
        <v>109</v>
      </c>
      <c r="J597" s="13" t="s">
        <v>47</v>
      </c>
      <c r="K597" s="13"/>
      <c r="L597" s="14" t="s">
        <v>3035</v>
      </c>
      <c r="M597" s="102" t="s">
        <v>3036</v>
      </c>
      <c r="N597" s="13" t="s">
        <v>2999</v>
      </c>
      <c r="O597" s="36" t="s">
        <v>65</v>
      </c>
      <c r="P597" s="36" t="s">
        <v>65</v>
      </c>
      <c r="Q597" s="18"/>
      <c r="R597" s="18"/>
      <c r="S597" s="18"/>
      <c r="T597" s="20"/>
      <c r="U597" s="21" t="s">
        <v>3037</v>
      </c>
      <c r="V597" s="11" t="s">
        <v>76</v>
      </c>
      <c r="W597" s="22"/>
      <c r="X597" s="22"/>
      <c r="Y597" s="22"/>
      <c r="Z597" s="22"/>
      <c r="AA597" s="22"/>
    </row>
    <row r="598" spans="1:27" ht="15.75" customHeight="1">
      <c r="A598" s="13" t="s">
        <v>1434</v>
      </c>
      <c r="B598" s="11" t="s">
        <v>104</v>
      </c>
      <c r="C598" s="11" t="s">
        <v>3038</v>
      </c>
      <c r="D598" s="71" t="s">
        <v>3039</v>
      </c>
      <c r="E598" s="11" t="s">
        <v>3040</v>
      </c>
      <c r="F598" s="13" t="s">
        <v>1468</v>
      </c>
      <c r="G598" s="13" t="s">
        <v>3041</v>
      </c>
      <c r="H598" s="13" t="s">
        <v>3042</v>
      </c>
      <c r="I598" s="13" t="s">
        <v>109</v>
      </c>
      <c r="J598" s="13" t="s">
        <v>47</v>
      </c>
      <c r="K598" s="13"/>
      <c r="L598" s="14" t="s">
        <v>3043</v>
      </c>
      <c r="M598" s="14" t="s">
        <v>3044</v>
      </c>
      <c r="N598" s="13" t="s">
        <v>3045</v>
      </c>
      <c r="O598" s="13" t="s">
        <v>96</v>
      </c>
      <c r="P598" s="13" t="s">
        <v>96</v>
      </c>
      <c r="Q598" s="18"/>
      <c r="R598" s="18"/>
      <c r="S598" s="18"/>
      <c r="T598" s="20"/>
      <c r="U598" s="21"/>
      <c r="V598" s="11" t="s">
        <v>76</v>
      </c>
      <c r="W598" s="22"/>
      <c r="X598" s="22"/>
      <c r="Y598" s="22"/>
      <c r="Z598" s="22"/>
      <c r="AA598" s="22"/>
    </row>
    <row r="599" spans="1:27" ht="15.75" customHeight="1">
      <c r="A599" s="13" t="s">
        <v>1434</v>
      </c>
      <c r="B599" s="11" t="s">
        <v>42</v>
      </c>
      <c r="C599" s="11" t="s">
        <v>3038</v>
      </c>
      <c r="D599" s="71" t="s">
        <v>3039</v>
      </c>
      <c r="E599" s="11" t="s">
        <v>3046</v>
      </c>
      <c r="F599" s="13" t="s">
        <v>1468</v>
      </c>
      <c r="G599" s="13" t="s">
        <v>3041</v>
      </c>
      <c r="H599" s="13" t="s">
        <v>3042</v>
      </c>
      <c r="I599" s="13" t="s">
        <v>46</v>
      </c>
      <c r="J599" s="13" t="s">
        <v>47</v>
      </c>
      <c r="K599" s="13"/>
      <c r="L599" s="14" t="s">
        <v>3047</v>
      </c>
      <c r="M599" s="14" t="s">
        <v>3048</v>
      </c>
      <c r="N599" s="13" t="s">
        <v>3045</v>
      </c>
      <c r="O599" s="13" t="s">
        <v>96</v>
      </c>
      <c r="P599" s="13" t="s">
        <v>96</v>
      </c>
      <c r="Q599" s="18"/>
      <c r="R599" s="18"/>
      <c r="S599" s="18"/>
      <c r="T599" s="20"/>
      <c r="U599" s="21"/>
      <c r="V599" s="11" t="s">
        <v>76</v>
      </c>
      <c r="W599" s="22"/>
      <c r="X599" s="22"/>
      <c r="Y599" s="22"/>
      <c r="Z599" s="22"/>
      <c r="AA599" s="22"/>
    </row>
    <row r="600" spans="1:27" ht="15.75" customHeight="1">
      <c r="A600" s="13" t="s">
        <v>1434</v>
      </c>
      <c r="B600" s="11" t="s">
        <v>42</v>
      </c>
      <c r="C600" s="11" t="s">
        <v>3038</v>
      </c>
      <c r="D600" s="71" t="s">
        <v>3039</v>
      </c>
      <c r="E600" s="11" t="s">
        <v>780</v>
      </c>
      <c r="F600" s="13" t="s">
        <v>1468</v>
      </c>
      <c r="G600" s="13" t="s">
        <v>3041</v>
      </c>
      <c r="H600" s="13" t="s">
        <v>2702</v>
      </c>
      <c r="I600" s="13" t="s">
        <v>46</v>
      </c>
      <c r="J600" s="13" t="s">
        <v>47</v>
      </c>
      <c r="K600" s="13"/>
      <c r="L600" s="14" t="s">
        <v>3049</v>
      </c>
      <c r="M600" s="153" t="s">
        <v>3050</v>
      </c>
      <c r="N600" s="13" t="s">
        <v>3045</v>
      </c>
      <c r="O600" s="13" t="s">
        <v>96</v>
      </c>
      <c r="P600" s="13" t="s">
        <v>96</v>
      </c>
      <c r="Q600" s="18"/>
      <c r="R600" s="18"/>
      <c r="S600" s="18"/>
      <c r="T600" s="20"/>
      <c r="U600" s="21"/>
      <c r="V600" s="11" t="s">
        <v>76</v>
      </c>
      <c r="W600" s="22"/>
      <c r="X600" s="22"/>
      <c r="Y600" s="22"/>
      <c r="Z600" s="22"/>
      <c r="AA600" s="22"/>
    </row>
    <row r="601" spans="1:27" ht="15.75" customHeight="1">
      <c r="A601" s="13" t="s">
        <v>1434</v>
      </c>
      <c r="B601" s="11" t="s">
        <v>42</v>
      </c>
      <c r="C601" s="11" t="s">
        <v>3038</v>
      </c>
      <c r="D601" s="71" t="s">
        <v>3039</v>
      </c>
      <c r="E601" s="11" t="s">
        <v>3051</v>
      </c>
      <c r="F601" s="13" t="s">
        <v>1468</v>
      </c>
      <c r="G601" s="13" t="s">
        <v>3041</v>
      </c>
      <c r="H601" s="13" t="s">
        <v>3052</v>
      </c>
      <c r="I601" s="13" t="s">
        <v>46</v>
      </c>
      <c r="J601" s="13" t="s">
        <v>47</v>
      </c>
      <c r="K601" s="13"/>
      <c r="L601" s="14" t="s">
        <v>3053</v>
      </c>
      <c r="M601" s="14" t="s">
        <v>3054</v>
      </c>
      <c r="N601" s="13" t="s">
        <v>3045</v>
      </c>
      <c r="O601" s="13" t="s">
        <v>96</v>
      </c>
      <c r="P601" s="13" t="s">
        <v>76</v>
      </c>
      <c r="Q601" s="18"/>
      <c r="R601" s="18"/>
      <c r="S601" s="18"/>
      <c r="T601" s="20"/>
      <c r="U601" s="21"/>
      <c r="V601" s="11" t="s">
        <v>76</v>
      </c>
      <c r="W601" s="22"/>
      <c r="X601" s="22"/>
      <c r="Y601" s="22"/>
      <c r="Z601" s="22"/>
      <c r="AA601" s="22"/>
    </row>
    <row r="602" spans="1:27" ht="15.75" customHeight="1">
      <c r="A602" s="13" t="s">
        <v>3055</v>
      </c>
      <c r="B602" s="11" t="s">
        <v>42</v>
      </c>
      <c r="C602" s="11" t="s">
        <v>3056</v>
      </c>
      <c r="D602" s="71"/>
      <c r="E602" s="11" t="s">
        <v>3057</v>
      </c>
      <c r="F602" s="13" t="s">
        <v>3058</v>
      </c>
      <c r="G602" s="13" t="s">
        <v>3059</v>
      </c>
      <c r="H602" s="13" t="s">
        <v>3060</v>
      </c>
      <c r="I602" s="13" t="s">
        <v>406</v>
      </c>
      <c r="J602" s="13" t="s">
        <v>47</v>
      </c>
      <c r="K602" s="13"/>
      <c r="L602" s="14" t="s">
        <v>3061</v>
      </c>
      <c r="M602" s="14" t="s">
        <v>3062</v>
      </c>
      <c r="N602" s="13" t="s">
        <v>3063</v>
      </c>
      <c r="O602" s="13" t="s">
        <v>96</v>
      </c>
      <c r="P602" s="13" t="s">
        <v>96</v>
      </c>
      <c r="Q602" s="18"/>
      <c r="R602" s="18"/>
      <c r="S602" s="18"/>
      <c r="T602" s="20"/>
      <c r="U602" s="21"/>
      <c r="V602" s="11" t="s">
        <v>76</v>
      </c>
      <c r="W602" s="22"/>
      <c r="X602" s="22"/>
      <c r="Y602" s="22"/>
      <c r="Z602" s="22"/>
      <c r="AA602" s="22"/>
    </row>
    <row r="603" spans="1:27" ht="15.75" customHeight="1">
      <c r="A603" s="13" t="s">
        <v>3055</v>
      </c>
      <c r="B603" s="11" t="s">
        <v>104</v>
      </c>
      <c r="C603" s="11" t="s">
        <v>3056</v>
      </c>
      <c r="D603" s="71"/>
      <c r="E603" s="11" t="s">
        <v>3064</v>
      </c>
      <c r="F603" s="13" t="s">
        <v>3058</v>
      </c>
      <c r="G603" s="13" t="s">
        <v>3059</v>
      </c>
      <c r="H603" s="13" t="s">
        <v>3060</v>
      </c>
      <c r="I603" s="13" t="s">
        <v>109</v>
      </c>
      <c r="J603" s="13" t="s">
        <v>47</v>
      </c>
      <c r="K603" s="13"/>
      <c r="L603" s="14" t="s">
        <v>3065</v>
      </c>
      <c r="M603" s="14" t="s">
        <v>3066</v>
      </c>
      <c r="N603" s="13" t="s">
        <v>3063</v>
      </c>
      <c r="O603" s="13" t="s">
        <v>96</v>
      </c>
      <c r="P603" s="13" t="s">
        <v>96</v>
      </c>
      <c r="Q603" s="18"/>
      <c r="R603" s="18"/>
      <c r="S603" s="18"/>
      <c r="T603" s="20"/>
      <c r="U603" s="21"/>
      <c r="V603" s="11" t="s">
        <v>76</v>
      </c>
      <c r="W603" s="22"/>
      <c r="X603" s="22"/>
      <c r="Y603" s="22"/>
      <c r="Z603" s="22"/>
      <c r="AA603" s="22"/>
    </row>
    <row r="604" spans="1:27" ht="15.75" customHeight="1">
      <c r="A604" s="40" t="s">
        <v>3055</v>
      </c>
      <c r="B604" s="71" t="s">
        <v>104</v>
      </c>
      <c r="C604" s="40" t="s">
        <v>3056</v>
      </c>
      <c r="D604" s="71"/>
      <c r="E604" s="11" t="s">
        <v>752</v>
      </c>
      <c r="F604" s="127" t="s">
        <v>3058</v>
      </c>
      <c r="G604" s="40" t="s">
        <v>3059</v>
      </c>
      <c r="H604" s="40" t="s">
        <v>3060</v>
      </c>
      <c r="I604" s="40" t="s">
        <v>109</v>
      </c>
      <c r="J604" s="40" t="s">
        <v>47</v>
      </c>
      <c r="K604" s="40"/>
      <c r="L604" s="74" t="s">
        <v>3067</v>
      </c>
      <c r="M604" s="74" t="s">
        <v>3068</v>
      </c>
      <c r="N604" s="40" t="s">
        <v>3063</v>
      </c>
      <c r="O604" s="13" t="s">
        <v>96</v>
      </c>
      <c r="P604" s="13" t="s">
        <v>96</v>
      </c>
      <c r="Q604" s="144"/>
      <c r="R604" s="144"/>
      <c r="S604" s="144"/>
      <c r="T604" s="145"/>
      <c r="U604" s="21"/>
      <c r="V604" s="11" t="s">
        <v>76</v>
      </c>
      <c r="W604" s="76"/>
      <c r="X604" s="76"/>
      <c r="Y604" s="76"/>
      <c r="Z604" s="76"/>
      <c r="AA604" s="76"/>
    </row>
    <row r="605" spans="1:27" ht="15.75" customHeight="1">
      <c r="A605" s="40" t="s">
        <v>3055</v>
      </c>
      <c r="B605" s="71" t="s">
        <v>42</v>
      </c>
      <c r="C605" s="40" t="s">
        <v>3056</v>
      </c>
      <c r="D605" s="71"/>
      <c r="E605" s="11" t="s">
        <v>3069</v>
      </c>
      <c r="F605" s="127" t="s">
        <v>3058</v>
      </c>
      <c r="G605" s="40" t="s">
        <v>3059</v>
      </c>
      <c r="H605" s="40" t="s">
        <v>3070</v>
      </c>
      <c r="I605" s="127" t="s">
        <v>46</v>
      </c>
      <c r="J605" s="40" t="s">
        <v>47</v>
      </c>
      <c r="K605" s="40"/>
      <c r="L605" s="74" t="s">
        <v>3071</v>
      </c>
      <c r="M605" s="74" t="s">
        <v>3072</v>
      </c>
      <c r="N605" s="40" t="s">
        <v>3063</v>
      </c>
      <c r="O605" s="13" t="s">
        <v>138</v>
      </c>
      <c r="P605" s="13" t="s">
        <v>138</v>
      </c>
      <c r="Q605" s="144"/>
      <c r="R605" s="144"/>
      <c r="S605" s="144"/>
      <c r="T605" s="145"/>
      <c r="U605" s="21"/>
      <c r="V605" s="11" t="s">
        <v>76</v>
      </c>
      <c r="W605" s="76"/>
      <c r="X605" s="76"/>
      <c r="Y605" s="76"/>
      <c r="Z605" s="76"/>
      <c r="AA605" s="76"/>
    </row>
    <row r="606" spans="1:27" ht="15.75" customHeight="1">
      <c r="A606" s="40" t="s">
        <v>3055</v>
      </c>
      <c r="B606" s="71" t="s">
        <v>104</v>
      </c>
      <c r="C606" s="40" t="s">
        <v>3056</v>
      </c>
      <c r="D606" s="71"/>
      <c r="E606" s="11" t="s">
        <v>3073</v>
      </c>
      <c r="F606" s="127" t="s">
        <v>3058</v>
      </c>
      <c r="G606" s="40" t="s">
        <v>3059</v>
      </c>
      <c r="H606" s="40" t="s">
        <v>3070</v>
      </c>
      <c r="I606" s="127" t="s">
        <v>109</v>
      </c>
      <c r="J606" s="40" t="s">
        <v>47</v>
      </c>
      <c r="K606" s="40"/>
      <c r="L606" s="74" t="s">
        <v>3074</v>
      </c>
      <c r="M606" s="73" t="s">
        <v>3075</v>
      </c>
      <c r="N606" s="40" t="s">
        <v>3076</v>
      </c>
      <c r="O606" s="13" t="s">
        <v>65</v>
      </c>
      <c r="P606" s="13" t="s">
        <v>65</v>
      </c>
      <c r="Q606" s="144"/>
      <c r="R606" s="144"/>
      <c r="S606" s="144"/>
      <c r="T606" s="145"/>
      <c r="U606" s="21" t="s">
        <v>3077</v>
      </c>
      <c r="V606" s="11" t="s">
        <v>76</v>
      </c>
      <c r="W606" s="76"/>
      <c r="X606" s="76"/>
      <c r="Y606" s="76"/>
      <c r="Z606" s="76"/>
      <c r="AA606" s="76"/>
    </row>
    <row r="607" spans="1:27" ht="15.75" customHeight="1">
      <c r="A607" s="40" t="s">
        <v>2690</v>
      </c>
      <c r="B607" s="71" t="s">
        <v>42</v>
      </c>
      <c r="C607" s="40" t="s">
        <v>3056</v>
      </c>
      <c r="D607" s="71"/>
      <c r="E607" s="11" t="s">
        <v>3078</v>
      </c>
      <c r="F607" s="127" t="s">
        <v>3058</v>
      </c>
      <c r="G607" s="40" t="s">
        <v>3059</v>
      </c>
      <c r="H607" s="40" t="s">
        <v>3079</v>
      </c>
      <c r="I607" s="127" t="s">
        <v>46</v>
      </c>
      <c r="J607" s="40" t="s">
        <v>47</v>
      </c>
      <c r="K607" s="40"/>
      <c r="L607" s="74" t="s">
        <v>3080</v>
      </c>
      <c r="M607" s="74" t="s">
        <v>3081</v>
      </c>
      <c r="N607" s="40" t="s">
        <v>3063</v>
      </c>
      <c r="O607" s="36" t="s">
        <v>65</v>
      </c>
      <c r="P607" s="36" t="s">
        <v>65</v>
      </c>
      <c r="Q607" s="144"/>
      <c r="R607" s="144"/>
      <c r="S607" s="144"/>
      <c r="T607" s="145"/>
      <c r="U607" s="21" t="s">
        <v>2762</v>
      </c>
      <c r="V607" s="11" t="s">
        <v>76</v>
      </c>
      <c r="W607" s="76"/>
      <c r="X607" s="76"/>
      <c r="Y607" s="76"/>
      <c r="Z607" s="76"/>
      <c r="AA607" s="76"/>
    </row>
    <row r="608" spans="1:27" ht="15.75" customHeight="1">
      <c r="A608" s="40" t="s">
        <v>2690</v>
      </c>
      <c r="B608" s="71" t="s">
        <v>42</v>
      </c>
      <c r="C608" s="40" t="s">
        <v>3056</v>
      </c>
      <c r="D608" s="71"/>
      <c r="E608" s="11" t="s">
        <v>3082</v>
      </c>
      <c r="F608" s="127" t="s">
        <v>3058</v>
      </c>
      <c r="G608" s="40" t="s">
        <v>3059</v>
      </c>
      <c r="H608" s="40" t="s">
        <v>3083</v>
      </c>
      <c r="I608" s="127" t="s">
        <v>46</v>
      </c>
      <c r="J608" s="40" t="s">
        <v>47</v>
      </c>
      <c r="K608" s="40"/>
      <c r="L608" s="74" t="s">
        <v>3084</v>
      </c>
      <c r="M608" s="74" t="s">
        <v>3085</v>
      </c>
      <c r="N608" s="40" t="s">
        <v>3063</v>
      </c>
      <c r="O608" s="36" t="s">
        <v>65</v>
      </c>
      <c r="P608" s="36" t="s">
        <v>65</v>
      </c>
      <c r="Q608" s="144"/>
      <c r="R608" s="144"/>
      <c r="S608" s="144"/>
      <c r="T608" s="145"/>
      <c r="U608" s="21"/>
      <c r="V608" s="11" t="s">
        <v>76</v>
      </c>
      <c r="W608" s="76"/>
      <c r="X608" s="76"/>
      <c r="Y608" s="76"/>
      <c r="Z608" s="76"/>
      <c r="AA608" s="76"/>
    </row>
    <row r="609" spans="1:27" ht="15.75" customHeight="1">
      <c r="A609" s="40" t="s">
        <v>3055</v>
      </c>
      <c r="B609" s="71" t="s">
        <v>42</v>
      </c>
      <c r="C609" s="40" t="s">
        <v>3056</v>
      </c>
      <c r="D609" s="71"/>
      <c r="E609" s="11" t="s">
        <v>3086</v>
      </c>
      <c r="F609" s="127" t="s">
        <v>3058</v>
      </c>
      <c r="G609" s="40" t="s">
        <v>3059</v>
      </c>
      <c r="H609" s="40" t="s">
        <v>3087</v>
      </c>
      <c r="I609" s="127" t="s">
        <v>46</v>
      </c>
      <c r="J609" s="40" t="s">
        <v>47</v>
      </c>
      <c r="K609" s="40"/>
      <c r="L609" s="74" t="s">
        <v>3088</v>
      </c>
      <c r="M609" s="74" t="s">
        <v>3089</v>
      </c>
      <c r="N609" s="40" t="s">
        <v>3005</v>
      </c>
      <c r="O609" s="13" t="s">
        <v>65</v>
      </c>
      <c r="P609" s="13" t="s">
        <v>65</v>
      </c>
      <c r="Q609" s="144"/>
      <c r="R609" s="144"/>
      <c r="S609" s="144"/>
      <c r="T609" s="145"/>
      <c r="U609" s="21" t="s">
        <v>3090</v>
      </c>
      <c r="V609" s="11" t="s">
        <v>76</v>
      </c>
      <c r="W609" s="76"/>
      <c r="X609" s="76"/>
      <c r="Y609" s="76"/>
      <c r="Z609" s="76"/>
      <c r="AA609" s="76"/>
    </row>
    <row r="610" spans="1:27" ht="15.75" customHeight="1">
      <c r="A610" s="40" t="s">
        <v>3055</v>
      </c>
      <c r="B610" s="71" t="s">
        <v>188</v>
      </c>
      <c r="C610" s="40" t="s">
        <v>3056</v>
      </c>
      <c r="D610" s="71"/>
      <c r="E610" s="11" t="s">
        <v>3091</v>
      </c>
      <c r="F610" s="127" t="s">
        <v>3058</v>
      </c>
      <c r="G610" s="40" t="s">
        <v>3059</v>
      </c>
      <c r="H610" s="40" t="s">
        <v>3087</v>
      </c>
      <c r="I610" s="127" t="s">
        <v>46</v>
      </c>
      <c r="J610" s="40" t="s">
        <v>47</v>
      </c>
      <c r="K610" s="40"/>
      <c r="L610" s="74" t="s">
        <v>3092</v>
      </c>
      <c r="M610" s="74" t="s">
        <v>3093</v>
      </c>
      <c r="N610" s="40" t="s">
        <v>3005</v>
      </c>
      <c r="O610" s="46" t="s">
        <v>65</v>
      </c>
      <c r="P610" s="46" t="s">
        <v>65</v>
      </c>
      <c r="Q610" s="144"/>
      <c r="R610" s="144"/>
      <c r="S610" s="144"/>
      <c r="T610" s="144"/>
      <c r="U610" s="21"/>
      <c r="V610" s="71"/>
      <c r="W610" s="76"/>
      <c r="X610" s="76"/>
      <c r="Y610" s="76"/>
      <c r="Z610" s="76"/>
      <c r="AA610" s="76"/>
    </row>
    <row r="611" spans="1:27" ht="15.75" customHeight="1">
      <c r="A611" s="40" t="s">
        <v>3055</v>
      </c>
      <c r="B611" s="71" t="s">
        <v>104</v>
      </c>
      <c r="C611" s="40" t="s">
        <v>3056</v>
      </c>
      <c r="D611" s="71"/>
      <c r="E611" s="11" t="s">
        <v>3094</v>
      </c>
      <c r="F611" s="127" t="s">
        <v>3058</v>
      </c>
      <c r="G611" s="40" t="s">
        <v>3059</v>
      </c>
      <c r="H611" s="40" t="s">
        <v>3095</v>
      </c>
      <c r="I611" s="13" t="s">
        <v>109</v>
      </c>
      <c r="J611" s="40" t="s">
        <v>47</v>
      </c>
      <c r="K611" s="40"/>
      <c r="L611" s="74" t="s">
        <v>3096</v>
      </c>
      <c r="M611" s="74" t="s">
        <v>3097</v>
      </c>
      <c r="N611" s="40" t="s">
        <v>3098</v>
      </c>
      <c r="O611" s="13" t="s">
        <v>65</v>
      </c>
      <c r="P611" s="13" t="s">
        <v>65</v>
      </c>
      <c r="Q611" s="144"/>
      <c r="R611" s="144"/>
      <c r="S611" s="144"/>
      <c r="T611" s="145"/>
      <c r="U611" s="21" t="s">
        <v>3099</v>
      </c>
      <c r="V611" s="11" t="s">
        <v>76</v>
      </c>
      <c r="W611" s="76"/>
      <c r="X611" s="76"/>
      <c r="Y611" s="76"/>
      <c r="Z611" s="76"/>
      <c r="AA611" s="76"/>
    </row>
    <row r="612" spans="1:27" ht="15.75" customHeight="1">
      <c r="A612" s="40" t="s">
        <v>3055</v>
      </c>
      <c r="B612" s="71" t="s">
        <v>42</v>
      </c>
      <c r="C612" s="40" t="s">
        <v>3056</v>
      </c>
      <c r="D612" s="71"/>
      <c r="E612" s="11" t="s">
        <v>3100</v>
      </c>
      <c r="F612" s="127" t="s">
        <v>3058</v>
      </c>
      <c r="G612" s="40" t="s">
        <v>3059</v>
      </c>
      <c r="H612" s="40" t="s">
        <v>3101</v>
      </c>
      <c r="I612" s="13" t="s">
        <v>46</v>
      </c>
      <c r="J612" s="40" t="s">
        <v>47</v>
      </c>
      <c r="K612" s="40"/>
      <c r="L612" s="74" t="s">
        <v>3102</v>
      </c>
      <c r="M612" s="74" t="s">
        <v>3103</v>
      </c>
      <c r="N612" s="40" t="s">
        <v>3005</v>
      </c>
      <c r="O612" s="13" t="s">
        <v>65</v>
      </c>
      <c r="P612" s="13" t="s">
        <v>65</v>
      </c>
      <c r="Q612" s="144"/>
      <c r="R612" s="144"/>
      <c r="S612" s="144"/>
      <c r="T612" s="145"/>
      <c r="U612" s="21"/>
      <c r="V612" s="11" t="s">
        <v>76</v>
      </c>
      <c r="W612" s="76"/>
      <c r="X612" s="76"/>
      <c r="Y612" s="76"/>
      <c r="Z612" s="76"/>
      <c r="AA612" s="76"/>
    </row>
    <row r="613" spans="1:27" ht="15.75" customHeight="1">
      <c r="A613" s="40" t="s">
        <v>3055</v>
      </c>
      <c r="B613" s="71" t="s">
        <v>188</v>
      </c>
      <c r="C613" s="40" t="s">
        <v>3056</v>
      </c>
      <c r="D613" s="71"/>
      <c r="E613" s="11" t="s">
        <v>3104</v>
      </c>
      <c r="F613" s="127" t="s">
        <v>3058</v>
      </c>
      <c r="G613" s="40" t="s">
        <v>3059</v>
      </c>
      <c r="H613" s="40" t="s">
        <v>3105</v>
      </c>
      <c r="I613" s="13" t="s">
        <v>46</v>
      </c>
      <c r="J613" s="40" t="s">
        <v>47</v>
      </c>
      <c r="K613" s="40"/>
      <c r="L613" s="74" t="s">
        <v>3106</v>
      </c>
      <c r="M613" s="74" t="s">
        <v>3107</v>
      </c>
      <c r="N613" s="40" t="s">
        <v>3098</v>
      </c>
      <c r="O613" s="46" t="s">
        <v>65</v>
      </c>
      <c r="P613" s="46" t="s">
        <v>65</v>
      </c>
      <c r="Q613" s="144"/>
      <c r="R613" s="144"/>
      <c r="S613" s="144"/>
      <c r="T613" s="40"/>
      <c r="U613" s="23"/>
      <c r="V613" s="71"/>
      <c r="W613" s="76"/>
      <c r="X613" s="76"/>
      <c r="Y613" s="76"/>
      <c r="Z613" s="76"/>
      <c r="AA613" s="76"/>
    </row>
    <row r="614" spans="1:27" ht="15.75" customHeight="1">
      <c r="A614" s="40" t="s">
        <v>3055</v>
      </c>
      <c r="B614" s="71" t="s">
        <v>104</v>
      </c>
      <c r="C614" s="40" t="s">
        <v>3056</v>
      </c>
      <c r="D614" s="71"/>
      <c r="E614" s="11" t="s">
        <v>3108</v>
      </c>
      <c r="F614" s="127" t="s">
        <v>3058</v>
      </c>
      <c r="G614" s="40" t="s">
        <v>3059</v>
      </c>
      <c r="H614" s="13" t="s">
        <v>1438</v>
      </c>
      <c r="I614" s="13" t="s">
        <v>46</v>
      </c>
      <c r="J614" s="13" t="s">
        <v>47</v>
      </c>
      <c r="K614" s="40"/>
      <c r="L614" s="74" t="s">
        <v>3109</v>
      </c>
      <c r="M614" s="74" t="s">
        <v>3110</v>
      </c>
      <c r="N614" s="40" t="s">
        <v>3063</v>
      </c>
      <c r="O614" s="13" t="s">
        <v>96</v>
      </c>
      <c r="P614" s="13" t="s">
        <v>96</v>
      </c>
      <c r="Q614" s="144"/>
      <c r="R614" s="71" t="s">
        <v>122</v>
      </c>
      <c r="S614" s="71"/>
      <c r="T614" s="40" t="s">
        <v>95</v>
      </c>
      <c r="U614" s="23" t="s">
        <v>121</v>
      </c>
      <c r="V614" s="11" t="s">
        <v>76</v>
      </c>
      <c r="W614" s="76"/>
      <c r="X614" s="76"/>
      <c r="Y614" s="76"/>
      <c r="Z614" s="76"/>
      <c r="AA614" s="76"/>
    </row>
    <row r="615" spans="1:27" ht="15.75" customHeight="1">
      <c r="A615" s="40" t="s">
        <v>3055</v>
      </c>
      <c r="B615" s="71" t="s">
        <v>104</v>
      </c>
      <c r="C615" s="40" t="s">
        <v>3056</v>
      </c>
      <c r="D615" s="71"/>
      <c r="E615" s="11" t="s">
        <v>3111</v>
      </c>
      <c r="F615" s="127" t="s">
        <v>3058</v>
      </c>
      <c r="G615" s="40" t="s">
        <v>3059</v>
      </c>
      <c r="H615" s="13" t="s">
        <v>3112</v>
      </c>
      <c r="I615" s="13" t="s">
        <v>46</v>
      </c>
      <c r="J615" s="13" t="s">
        <v>47</v>
      </c>
      <c r="K615" s="40"/>
      <c r="L615" s="74" t="s">
        <v>3113</v>
      </c>
      <c r="M615" s="74" t="s">
        <v>2574</v>
      </c>
      <c r="N615" s="40" t="s">
        <v>3005</v>
      </c>
      <c r="O615" s="13" t="s">
        <v>96</v>
      </c>
      <c r="P615" s="13" t="s">
        <v>96</v>
      </c>
      <c r="Q615" s="144"/>
      <c r="R615" s="71" t="s">
        <v>122</v>
      </c>
      <c r="S615" s="71"/>
      <c r="T615" s="40" t="s">
        <v>95</v>
      </c>
      <c r="U615" s="23" t="s">
        <v>121</v>
      </c>
      <c r="V615" s="11" t="s">
        <v>76</v>
      </c>
      <c r="W615" s="76"/>
      <c r="X615" s="76"/>
      <c r="Y615" s="76"/>
      <c r="Z615" s="76"/>
      <c r="AA615" s="76"/>
    </row>
    <row r="616" spans="1:27" ht="15.75" customHeight="1">
      <c r="A616" s="40" t="s">
        <v>2399</v>
      </c>
      <c r="B616" s="71" t="s">
        <v>188</v>
      </c>
      <c r="C616" s="40" t="s">
        <v>3114</v>
      </c>
      <c r="D616" s="71" t="s">
        <v>3115</v>
      </c>
      <c r="E616" s="11" t="s">
        <v>3116</v>
      </c>
      <c r="F616" s="127" t="s">
        <v>3058</v>
      </c>
      <c r="G616" s="40" t="s">
        <v>3059</v>
      </c>
      <c r="H616" s="13" t="s">
        <v>3117</v>
      </c>
      <c r="I616" s="127" t="s">
        <v>46</v>
      </c>
      <c r="J616" s="40" t="s">
        <v>47</v>
      </c>
      <c r="K616" s="40"/>
      <c r="L616" s="74" t="s">
        <v>3118</v>
      </c>
      <c r="M616" s="74" t="s">
        <v>3119</v>
      </c>
      <c r="N616" s="13" t="s">
        <v>3005</v>
      </c>
      <c r="O616" s="13" t="s">
        <v>403</v>
      </c>
      <c r="P616" s="154" t="s">
        <v>403</v>
      </c>
      <c r="Q616" s="155"/>
      <c r="R616" s="155"/>
      <c r="S616" s="155"/>
      <c r="T616" s="156" t="s">
        <v>95</v>
      </c>
      <c r="U616" s="114" t="s">
        <v>59</v>
      </c>
      <c r="V616" s="71"/>
      <c r="W616" s="76"/>
      <c r="X616" s="76"/>
      <c r="Y616" s="76"/>
      <c r="Z616" s="76"/>
      <c r="AA616" s="76"/>
    </row>
    <row r="617" spans="1:27" ht="15.75" customHeight="1">
      <c r="A617" s="40" t="s">
        <v>2399</v>
      </c>
      <c r="B617" s="71" t="s">
        <v>188</v>
      </c>
      <c r="C617" s="40" t="s">
        <v>3114</v>
      </c>
      <c r="D617" s="71" t="s">
        <v>3115</v>
      </c>
      <c r="E617" s="11" t="s">
        <v>3121</v>
      </c>
      <c r="F617" s="127" t="s">
        <v>3058</v>
      </c>
      <c r="G617" s="127" t="s">
        <v>3059</v>
      </c>
      <c r="H617" s="127" t="s">
        <v>3122</v>
      </c>
      <c r="I617" s="127" t="s">
        <v>109</v>
      </c>
      <c r="J617" s="40" t="s">
        <v>47</v>
      </c>
      <c r="K617" s="40"/>
      <c r="L617" s="74" t="s">
        <v>3123</v>
      </c>
      <c r="M617" s="74" t="s">
        <v>3124</v>
      </c>
      <c r="N617" s="127" t="s">
        <v>3005</v>
      </c>
      <c r="O617" s="13" t="s">
        <v>403</v>
      </c>
      <c r="P617" s="154" t="s">
        <v>403</v>
      </c>
      <c r="Q617" s="155"/>
      <c r="R617" s="155"/>
      <c r="S617" s="155"/>
      <c r="T617" s="156" t="s">
        <v>95</v>
      </c>
      <c r="U617" s="94" t="s">
        <v>59</v>
      </c>
      <c r="V617" s="71"/>
      <c r="W617" s="76"/>
      <c r="X617" s="76"/>
      <c r="Y617" s="76"/>
      <c r="Z617" s="76"/>
      <c r="AA617" s="76"/>
    </row>
    <row r="618" spans="1:27" ht="15.75" customHeight="1">
      <c r="A618" s="40" t="s">
        <v>2399</v>
      </c>
      <c r="B618" s="71" t="s">
        <v>188</v>
      </c>
      <c r="C618" s="40" t="s">
        <v>3114</v>
      </c>
      <c r="D618" s="71" t="s">
        <v>3115</v>
      </c>
      <c r="E618" s="11" t="s">
        <v>3125</v>
      </c>
      <c r="F618" s="127" t="s">
        <v>3058</v>
      </c>
      <c r="G618" s="127" t="s">
        <v>3059</v>
      </c>
      <c r="H618" s="127" t="s">
        <v>3126</v>
      </c>
      <c r="I618" s="127" t="s">
        <v>46</v>
      </c>
      <c r="J618" s="40" t="s">
        <v>47</v>
      </c>
      <c r="K618" s="40"/>
      <c r="L618" s="74" t="s">
        <v>3127</v>
      </c>
      <c r="M618" s="14" t="s">
        <v>3128</v>
      </c>
      <c r="N618" s="127" t="s">
        <v>3005</v>
      </c>
      <c r="O618" s="13" t="s">
        <v>96</v>
      </c>
      <c r="P618" s="13" t="s">
        <v>76</v>
      </c>
      <c r="Q618" s="144"/>
      <c r="R618" s="144"/>
      <c r="S618" s="144"/>
      <c r="T618" s="40" t="s">
        <v>95</v>
      </c>
      <c r="U618" s="23"/>
      <c r="V618" s="71"/>
      <c r="W618" s="76"/>
      <c r="X618" s="76"/>
      <c r="Y618" s="76"/>
      <c r="Z618" s="76"/>
      <c r="AA618" s="76"/>
    </row>
    <row r="619" spans="1:27" ht="15.75" customHeight="1">
      <c r="A619" s="40" t="s">
        <v>2399</v>
      </c>
      <c r="B619" s="71" t="s">
        <v>104</v>
      </c>
      <c r="C619" s="40" t="s">
        <v>3114</v>
      </c>
      <c r="D619" s="71" t="s">
        <v>3115</v>
      </c>
      <c r="E619" s="11" t="s">
        <v>3129</v>
      </c>
      <c r="F619" s="127" t="s">
        <v>3058</v>
      </c>
      <c r="G619" s="40" t="s">
        <v>3059</v>
      </c>
      <c r="H619" s="40" t="s">
        <v>3130</v>
      </c>
      <c r="I619" s="40" t="s">
        <v>46</v>
      </c>
      <c r="J619" s="40" t="s">
        <v>47</v>
      </c>
      <c r="K619" s="40"/>
      <c r="L619" s="74" t="s">
        <v>3131</v>
      </c>
      <c r="M619" s="74" t="s">
        <v>3132</v>
      </c>
      <c r="N619" s="13" t="s">
        <v>3005</v>
      </c>
      <c r="O619" s="13" t="s">
        <v>96</v>
      </c>
      <c r="P619" s="13" t="s">
        <v>96</v>
      </c>
      <c r="Q619" s="144"/>
      <c r="R619" s="144"/>
      <c r="S619" s="144"/>
      <c r="T619" s="40"/>
      <c r="U619" s="23"/>
      <c r="V619" s="11" t="s">
        <v>76</v>
      </c>
      <c r="W619" s="76"/>
      <c r="X619" s="76"/>
      <c r="Y619" s="76"/>
      <c r="Z619" s="76"/>
      <c r="AA619" s="76"/>
    </row>
    <row r="620" spans="1:27" ht="15.75" customHeight="1">
      <c r="A620" s="40" t="s">
        <v>3055</v>
      </c>
      <c r="B620" s="71" t="s">
        <v>104</v>
      </c>
      <c r="C620" s="40" t="s">
        <v>3056</v>
      </c>
      <c r="D620" s="71"/>
      <c r="E620" s="11" t="s">
        <v>681</v>
      </c>
      <c r="F620" s="127" t="s">
        <v>3058</v>
      </c>
      <c r="G620" s="40" t="s">
        <v>3059</v>
      </c>
      <c r="H620" s="40" t="s">
        <v>3133</v>
      </c>
      <c r="I620" s="127" t="s">
        <v>46</v>
      </c>
      <c r="J620" s="40" t="s">
        <v>47</v>
      </c>
      <c r="K620" s="40"/>
      <c r="L620" s="74" t="s">
        <v>3134</v>
      </c>
      <c r="M620" s="74" t="s">
        <v>3135</v>
      </c>
      <c r="N620" s="116" t="s">
        <v>3136</v>
      </c>
      <c r="O620" s="13" t="s">
        <v>403</v>
      </c>
      <c r="P620" s="13" t="s">
        <v>403</v>
      </c>
      <c r="Q620" s="144"/>
      <c r="R620" s="71" t="s">
        <v>122</v>
      </c>
      <c r="S620" s="71"/>
      <c r="T620" s="40" t="s">
        <v>95</v>
      </c>
      <c r="U620" s="94" t="s">
        <v>59</v>
      </c>
      <c r="V620" s="11" t="s">
        <v>76</v>
      </c>
      <c r="W620" s="76"/>
      <c r="X620" s="76"/>
      <c r="Y620" s="76"/>
      <c r="Z620" s="76"/>
      <c r="AA620" s="76"/>
    </row>
    <row r="621" spans="1:27" ht="15.75" customHeight="1">
      <c r="A621" s="40" t="s">
        <v>3055</v>
      </c>
      <c r="B621" s="71" t="s">
        <v>104</v>
      </c>
      <c r="C621" s="40" t="s">
        <v>3056</v>
      </c>
      <c r="D621" s="71"/>
      <c r="E621" s="11" t="s">
        <v>682</v>
      </c>
      <c r="F621" s="127" t="s">
        <v>3058</v>
      </c>
      <c r="G621" s="40" t="s">
        <v>3059</v>
      </c>
      <c r="H621" s="40" t="s">
        <v>3133</v>
      </c>
      <c r="I621" s="127" t="s">
        <v>46</v>
      </c>
      <c r="J621" s="40" t="s">
        <v>47</v>
      </c>
      <c r="K621" s="40"/>
      <c r="L621" s="74" t="s">
        <v>3137</v>
      </c>
      <c r="M621" s="74" t="s">
        <v>3138</v>
      </c>
      <c r="N621" s="127" t="s">
        <v>3005</v>
      </c>
      <c r="O621" s="24" t="s">
        <v>76</v>
      </c>
      <c r="P621" s="24" t="s">
        <v>96</v>
      </c>
      <c r="Q621" s="144"/>
      <c r="R621" s="71" t="s">
        <v>122</v>
      </c>
      <c r="S621" s="71"/>
      <c r="T621" s="40" t="s">
        <v>95</v>
      </c>
      <c r="U621" s="94" t="s">
        <v>3139</v>
      </c>
      <c r="V621" s="11" t="s">
        <v>76</v>
      </c>
      <c r="W621" s="76"/>
      <c r="X621" s="76"/>
      <c r="Y621" s="76"/>
      <c r="Z621" s="76"/>
      <c r="AA621" s="76"/>
    </row>
    <row r="622" spans="1:27" ht="15.75" customHeight="1">
      <c r="A622" s="40" t="s">
        <v>3055</v>
      </c>
      <c r="B622" s="71" t="s">
        <v>188</v>
      </c>
      <c r="C622" s="40" t="s">
        <v>3056</v>
      </c>
      <c r="D622" s="71"/>
      <c r="E622" s="11" t="s">
        <v>3140</v>
      </c>
      <c r="F622" s="127" t="s">
        <v>3058</v>
      </c>
      <c r="G622" s="40" t="s">
        <v>3059</v>
      </c>
      <c r="H622" s="40" t="s">
        <v>3141</v>
      </c>
      <c r="I622" s="40" t="s">
        <v>109</v>
      </c>
      <c r="J622" s="40" t="s">
        <v>47</v>
      </c>
      <c r="K622" s="40"/>
      <c r="L622" s="73" t="s">
        <v>3142</v>
      </c>
      <c r="M622" s="74" t="s">
        <v>3143</v>
      </c>
      <c r="N622" s="127" t="s">
        <v>3005</v>
      </c>
      <c r="O622" s="46" t="s">
        <v>403</v>
      </c>
      <c r="P622" s="46" t="s">
        <v>403</v>
      </c>
      <c r="Q622" s="144"/>
      <c r="R622" s="71" t="s">
        <v>122</v>
      </c>
      <c r="S622" s="71"/>
      <c r="T622" s="40" t="s">
        <v>95</v>
      </c>
      <c r="U622" s="94" t="s">
        <v>60</v>
      </c>
      <c r="V622" s="71"/>
      <c r="W622" s="76"/>
      <c r="X622" s="76"/>
      <c r="Y622" s="76"/>
      <c r="Z622" s="76"/>
      <c r="AA622" s="76"/>
    </row>
    <row r="623" spans="1:27" ht="15.75" customHeight="1">
      <c r="A623" s="40" t="s">
        <v>3055</v>
      </c>
      <c r="B623" s="71" t="s">
        <v>188</v>
      </c>
      <c r="C623" s="40" t="s">
        <v>3056</v>
      </c>
      <c r="D623" s="71"/>
      <c r="E623" s="11" t="s">
        <v>3144</v>
      </c>
      <c r="F623" s="127" t="s">
        <v>3058</v>
      </c>
      <c r="G623" s="40" t="s">
        <v>3059</v>
      </c>
      <c r="H623" s="40" t="s">
        <v>3145</v>
      </c>
      <c r="I623" s="40" t="s">
        <v>46</v>
      </c>
      <c r="J623" s="40" t="s">
        <v>47</v>
      </c>
      <c r="K623" s="40"/>
      <c r="L623" s="74" t="s">
        <v>3146</v>
      </c>
      <c r="M623" s="14" t="s">
        <v>3128</v>
      </c>
      <c r="N623" s="127" t="s">
        <v>3005</v>
      </c>
      <c r="O623" s="46" t="s">
        <v>403</v>
      </c>
      <c r="P623" s="46" t="s">
        <v>403</v>
      </c>
      <c r="Q623" s="144"/>
      <c r="R623" s="71" t="s">
        <v>122</v>
      </c>
      <c r="S623" s="71"/>
      <c r="T623" s="40" t="s">
        <v>95</v>
      </c>
      <c r="U623" s="94" t="s">
        <v>60</v>
      </c>
      <c r="V623" s="71"/>
      <c r="W623" s="76"/>
      <c r="X623" s="76"/>
      <c r="Y623" s="76"/>
      <c r="Z623" s="76"/>
      <c r="AA623" s="76"/>
    </row>
    <row r="624" spans="1:27" ht="15.75" customHeight="1">
      <c r="A624" s="40" t="s">
        <v>3055</v>
      </c>
      <c r="B624" s="71" t="s">
        <v>104</v>
      </c>
      <c r="C624" s="40" t="s">
        <v>3056</v>
      </c>
      <c r="D624" s="71"/>
      <c r="E624" s="11" t="s">
        <v>678</v>
      </c>
      <c r="F624" s="127" t="s">
        <v>3058</v>
      </c>
      <c r="G624" s="40" t="s">
        <v>3059</v>
      </c>
      <c r="H624" s="40" t="s">
        <v>3147</v>
      </c>
      <c r="I624" s="40" t="s">
        <v>46</v>
      </c>
      <c r="J624" s="40" t="s">
        <v>47</v>
      </c>
      <c r="K624" s="40"/>
      <c r="L624" s="74" t="s">
        <v>3148</v>
      </c>
      <c r="M624" s="74" t="s">
        <v>3149</v>
      </c>
      <c r="N624" s="127" t="s">
        <v>3005</v>
      </c>
      <c r="O624" s="13" t="s">
        <v>96</v>
      </c>
      <c r="P624" s="13" t="s">
        <v>96</v>
      </c>
      <c r="Q624" s="144"/>
      <c r="R624" s="71" t="s">
        <v>122</v>
      </c>
      <c r="S624" s="71"/>
      <c r="T624" s="40" t="s">
        <v>95</v>
      </c>
      <c r="U624" s="23"/>
      <c r="V624" s="11" t="s">
        <v>76</v>
      </c>
      <c r="W624" s="76"/>
      <c r="X624" s="76"/>
      <c r="Y624" s="76"/>
      <c r="Z624" s="76"/>
      <c r="AA624" s="76"/>
    </row>
    <row r="625" spans="1:27" ht="15.75" customHeight="1">
      <c r="A625" s="40" t="s">
        <v>3055</v>
      </c>
      <c r="B625" s="71" t="s">
        <v>104</v>
      </c>
      <c r="C625" s="40" t="s">
        <v>3056</v>
      </c>
      <c r="D625" s="71"/>
      <c r="E625" s="11" t="s">
        <v>679</v>
      </c>
      <c r="F625" s="127" t="s">
        <v>3058</v>
      </c>
      <c r="G625" s="40" t="s">
        <v>3059</v>
      </c>
      <c r="H625" s="40" t="s">
        <v>3150</v>
      </c>
      <c r="I625" s="40" t="s">
        <v>109</v>
      </c>
      <c r="J625" s="40" t="s">
        <v>47</v>
      </c>
      <c r="K625" s="40"/>
      <c r="L625" s="74" t="s">
        <v>3151</v>
      </c>
      <c r="M625" s="74" t="s">
        <v>3152</v>
      </c>
      <c r="N625" s="127" t="s">
        <v>3005</v>
      </c>
      <c r="O625" s="13" t="s">
        <v>96</v>
      </c>
      <c r="P625" s="24" t="s">
        <v>96</v>
      </c>
      <c r="Q625" s="144"/>
      <c r="R625" s="71" t="s">
        <v>122</v>
      </c>
      <c r="S625" s="71"/>
      <c r="T625" s="40" t="s">
        <v>95</v>
      </c>
      <c r="U625" s="23"/>
      <c r="V625" s="11" t="s">
        <v>76</v>
      </c>
      <c r="W625" s="76"/>
      <c r="X625" s="76"/>
      <c r="Y625" s="76"/>
      <c r="Z625" s="76"/>
      <c r="AA625" s="76"/>
    </row>
    <row r="626" spans="1:27" ht="15.75" customHeight="1">
      <c r="A626" s="40" t="s">
        <v>3055</v>
      </c>
      <c r="B626" s="71" t="s">
        <v>188</v>
      </c>
      <c r="C626" s="40" t="s">
        <v>3056</v>
      </c>
      <c r="D626" s="71"/>
      <c r="E626" s="11" t="s">
        <v>3153</v>
      </c>
      <c r="F626" s="127" t="s">
        <v>3058</v>
      </c>
      <c r="G626" s="40" t="s">
        <v>3059</v>
      </c>
      <c r="H626" s="40" t="s">
        <v>3154</v>
      </c>
      <c r="I626" s="40" t="s">
        <v>109</v>
      </c>
      <c r="J626" s="40" t="s">
        <v>47</v>
      </c>
      <c r="K626" s="40"/>
      <c r="L626" s="74" t="s">
        <v>3155</v>
      </c>
      <c r="M626" s="74" t="s">
        <v>3156</v>
      </c>
      <c r="N626" s="127" t="s">
        <v>3005</v>
      </c>
      <c r="O626" s="157" t="s">
        <v>76</v>
      </c>
      <c r="P626" s="157" t="s">
        <v>76</v>
      </c>
      <c r="Q626" s="144"/>
      <c r="R626" s="71" t="s">
        <v>122</v>
      </c>
      <c r="S626" s="71"/>
      <c r="T626" s="40" t="s">
        <v>95</v>
      </c>
      <c r="U626" s="23"/>
      <c r="V626" s="71"/>
      <c r="W626" s="76"/>
      <c r="X626" s="76"/>
      <c r="Y626" s="76"/>
      <c r="Z626" s="76"/>
      <c r="AA626" s="76"/>
    </row>
    <row r="627" spans="1:27" ht="15.75" customHeight="1">
      <c r="A627" s="40" t="s">
        <v>3055</v>
      </c>
      <c r="B627" s="71" t="s">
        <v>188</v>
      </c>
      <c r="C627" s="40" t="s">
        <v>3056</v>
      </c>
      <c r="D627" s="71"/>
      <c r="E627" s="11" t="s">
        <v>3157</v>
      </c>
      <c r="F627" s="127" t="s">
        <v>3058</v>
      </c>
      <c r="G627" s="40" t="s">
        <v>3059</v>
      </c>
      <c r="H627" s="40" t="s">
        <v>3158</v>
      </c>
      <c r="I627" s="40" t="s">
        <v>46</v>
      </c>
      <c r="J627" s="40" t="s">
        <v>47</v>
      </c>
      <c r="K627" s="40"/>
      <c r="L627" s="74" t="s">
        <v>3159</v>
      </c>
      <c r="M627" s="14" t="s">
        <v>3128</v>
      </c>
      <c r="N627" s="127" t="s">
        <v>3005</v>
      </c>
      <c r="O627" s="157" t="s">
        <v>76</v>
      </c>
      <c r="P627" s="157" t="s">
        <v>76</v>
      </c>
      <c r="Q627" s="144"/>
      <c r="R627" s="71" t="s">
        <v>122</v>
      </c>
      <c r="S627" s="71"/>
      <c r="T627" s="40" t="s">
        <v>95</v>
      </c>
      <c r="U627" s="23"/>
      <c r="V627" s="71"/>
      <c r="W627" s="76"/>
      <c r="X627" s="76"/>
      <c r="Y627" s="76"/>
      <c r="Z627" s="76"/>
      <c r="AA627" s="76"/>
    </row>
    <row r="628" spans="1:27" ht="15.75" customHeight="1">
      <c r="A628" s="40" t="s">
        <v>3055</v>
      </c>
      <c r="B628" s="71" t="s">
        <v>104</v>
      </c>
      <c r="C628" s="40" t="s">
        <v>3056</v>
      </c>
      <c r="D628" s="71"/>
      <c r="E628" s="11" t="s">
        <v>3160</v>
      </c>
      <c r="F628" s="127" t="s">
        <v>3058</v>
      </c>
      <c r="G628" s="40" t="s">
        <v>3059</v>
      </c>
      <c r="H628" s="40" t="s">
        <v>3161</v>
      </c>
      <c r="I628" s="40" t="s">
        <v>46</v>
      </c>
      <c r="J628" s="40" t="s">
        <v>47</v>
      </c>
      <c r="K628" s="40"/>
      <c r="L628" s="74" t="s">
        <v>3162</v>
      </c>
      <c r="M628" s="74" t="s">
        <v>3163</v>
      </c>
      <c r="N628" s="127" t="s">
        <v>3005</v>
      </c>
      <c r="O628" s="13" t="s">
        <v>96</v>
      </c>
      <c r="P628" s="13" t="s">
        <v>96</v>
      </c>
      <c r="Q628" s="144"/>
      <c r="R628" s="71" t="s">
        <v>122</v>
      </c>
      <c r="S628" s="71"/>
      <c r="T628" s="40" t="s">
        <v>95</v>
      </c>
      <c r="U628" s="23"/>
      <c r="V628" s="11" t="s">
        <v>76</v>
      </c>
      <c r="W628" s="76"/>
      <c r="X628" s="76"/>
      <c r="Y628" s="76"/>
      <c r="Z628" s="76"/>
      <c r="AA628" s="76"/>
    </row>
    <row r="629" spans="1:27" ht="15.75" customHeight="1">
      <c r="A629" s="40" t="s">
        <v>3055</v>
      </c>
      <c r="B629" s="71" t="s">
        <v>104</v>
      </c>
      <c r="C629" s="40" t="s">
        <v>3056</v>
      </c>
      <c r="D629" s="71"/>
      <c r="E629" s="11" t="s">
        <v>680</v>
      </c>
      <c r="F629" s="127" t="s">
        <v>3058</v>
      </c>
      <c r="G629" s="40" t="s">
        <v>3059</v>
      </c>
      <c r="H629" s="40" t="s">
        <v>3164</v>
      </c>
      <c r="I629" s="40" t="s">
        <v>46</v>
      </c>
      <c r="J629" s="40" t="s">
        <v>47</v>
      </c>
      <c r="K629" s="40"/>
      <c r="L629" s="74" t="s">
        <v>3165</v>
      </c>
      <c r="M629" s="74" t="s">
        <v>3166</v>
      </c>
      <c r="N629" s="127" t="s">
        <v>3005</v>
      </c>
      <c r="O629" s="46" t="s">
        <v>96</v>
      </c>
      <c r="P629" s="157" t="s">
        <v>96</v>
      </c>
      <c r="Q629" s="144"/>
      <c r="R629" s="71" t="s">
        <v>122</v>
      </c>
      <c r="S629" s="71"/>
      <c r="T629" s="40" t="s">
        <v>95</v>
      </c>
      <c r="U629" s="23" t="s">
        <v>3167</v>
      </c>
      <c r="V629" s="11" t="s">
        <v>76</v>
      </c>
      <c r="W629" s="76"/>
      <c r="X629" s="76"/>
      <c r="Y629" s="76"/>
      <c r="Z629" s="76"/>
      <c r="AA629" s="76"/>
    </row>
    <row r="630" spans="1:27" ht="15.75" customHeight="1">
      <c r="A630" s="40" t="s">
        <v>3055</v>
      </c>
      <c r="B630" s="71" t="s">
        <v>104</v>
      </c>
      <c r="C630" s="40" t="s">
        <v>3056</v>
      </c>
      <c r="D630" s="71"/>
      <c r="E630" s="11" t="s">
        <v>3168</v>
      </c>
      <c r="F630" s="127" t="s">
        <v>3058</v>
      </c>
      <c r="G630" s="40" t="s">
        <v>3059</v>
      </c>
      <c r="H630" s="40" t="s">
        <v>3169</v>
      </c>
      <c r="I630" s="40" t="s">
        <v>109</v>
      </c>
      <c r="J630" s="40" t="s">
        <v>47</v>
      </c>
      <c r="K630" s="40"/>
      <c r="L630" s="74" t="s">
        <v>3170</v>
      </c>
      <c r="M630" s="74" t="s">
        <v>3171</v>
      </c>
      <c r="N630" s="40" t="s">
        <v>3098</v>
      </c>
      <c r="O630" s="13" t="s">
        <v>138</v>
      </c>
      <c r="P630" s="13" t="s">
        <v>138</v>
      </c>
      <c r="Q630" s="144"/>
      <c r="R630" s="144"/>
      <c r="S630" s="144"/>
      <c r="T630" s="145"/>
      <c r="U630" s="21"/>
      <c r="V630" s="11" t="s">
        <v>76</v>
      </c>
      <c r="W630" s="76"/>
      <c r="X630" s="76"/>
      <c r="Y630" s="76"/>
      <c r="Z630" s="76"/>
      <c r="AA630" s="76"/>
    </row>
    <row r="631" spans="1:27" ht="15.75" customHeight="1">
      <c r="A631" s="40" t="s">
        <v>3055</v>
      </c>
      <c r="B631" s="71" t="s">
        <v>42</v>
      </c>
      <c r="C631" s="13" t="s">
        <v>3056</v>
      </c>
      <c r="D631" s="71"/>
      <c r="E631" s="11" t="s">
        <v>3172</v>
      </c>
      <c r="F631" s="13" t="s">
        <v>3058</v>
      </c>
      <c r="G631" s="13" t="s">
        <v>3059</v>
      </c>
      <c r="H631" s="13" t="s">
        <v>3173</v>
      </c>
      <c r="I631" s="13" t="s">
        <v>109</v>
      </c>
      <c r="J631" s="40" t="s">
        <v>47</v>
      </c>
      <c r="K631" s="40"/>
      <c r="L631" s="14" t="s">
        <v>3174</v>
      </c>
      <c r="M631" s="14" t="s">
        <v>3175</v>
      </c>
      <c r="N631" s="40" t="s">
        <v>3098</v>
      </c>
      <c r="O631" s="13" t="s">
        <v>96</v>
      </c>
      <c r="P631" s="146" t="s">
        <v>96</v>
      </c>
      <c r="Q631" s="144"/>
      <c r="R631" s="71"/>
      <c r="S631" s="71"/>
      <c r="T631" s="13"/>
      <c r="U631" s="23" t="s">
        <v>3176</v>
      </c>
      <c r="V631" s="11" t="s">
        <v>76</v>
      </c>
      <c r="W631" s="76"/>
      <c r="X631" s="76"/>
      <c r="Y631" s="76"/>
      <c r="Z631" s="76"/>
      <c r="AA631" s="76"/>
    </row>
    <row r="632" spans="1:27" ht="15.75" customHeight="1">
      <c r="A632" s="40" t="s">
        <v>3055</v>
      </c>
      <c r="B632" s="71" t="s">
        <v>188</v>
      </c>
      <c r="C632" s="40" t="s">
        <v>3056</v>
      </c>
      <c r="D632" s="71"/>
      <c r="E632" s="11" t="s">
        <v>3177</v>
      </c>
      <c r="F632" s="127" t="s">
        <v>3058</v>
      </c>
      <c r="G632" s="40" t="s">
        <v>3059</v>
      </c>
      <c r="H632" s="127" t="s">
        <v>3178</v>
      </c>
      <c r="I632" s="40" t="s">
        <v>46</v>
      </c>
      <c r="J632" s="40" t="s">
        <v>47</v>
      </c>
      <c r="K632" s="40"/>
      <c r="L632" s="74" t="s">
        <v>3179</v>
      </c>
      <c r="M632" s="74" t="s">
        <v>3180</v>
      </c>
      <c r="N632" s="40" t="s">
        <v>3098</v>
      </c>
      <c r="O632" s="46" t="s">
        <v>96</v>
      </c>
      <c r="P632" s="46" t="s">
        <v>76</v>
      </c>
      <c r="Q632" s="144"/>
      <c r="R632" s="144"/>
      <c r="S632" s="144"/>
      <c r="T632" s="40"/>
      <c r="U632" s="23"/>
      <c r="V632" s="71"/>
      <c r="W632" s="76"/>
      <c r="X632" s="76"/>
      <c r="Y632" s="76"/>
      <c r="Z632" s="76"/>
      <c r="AA632" s="76"/>
    </row>
    <row r="633" spans="1:27" ht="15.75" customHeight="1">
      <c r="A633" s="40" t="s">
        <v>3055</v>
      </c>
      <c r="B633" s="71" t="s">
        <v>104</v>
      </c>
      <c r="C633" s="40" t="s">
        <v>3056</v>
      </c>
      <c r="D633" s="71"/>
      <c r="E633" s="11" t="s">
        <v>3181</v>
      </c>
      <c r="F633" s="127" t="s">
        <v>3058</v>
      </c>
      <c r="G633" s="40" t="s">
        <v>3059</v>
      </c>
      <c r="H633" s="127" t="s">
        <v>3182</v>
      </c>
      <c r="I633" s="40" t="s">
        <v>109</v>
      </c>
      <c r="J633" s="40" t="s">
        <v>47</v>
      </c>
      <c r="K633" s="40"/>
      <c r="L633" s="74" t="s">
        <v>3183</v>
      </c>
      <c r="M633" s="74" t="s">
        <v>3184</v>
      </c>
      <c r="N633" s="40" t="s">
        <v>3098</v>
      </c>
      <c r="O633" s="13" t="s">
        <v>403</v>
      </c>
      <c r="P633" s="13" t="s">
        <v>403</v>
      </c>
      <c r="Q633" s="144"/>
      <c r="R633" s="71"/>
      <c r="S633" s="71"/>
      <c r="T633" s="13" t="s">
        <v>1632</v>
      </c>
      <c r="U633" s="94" t="s">
        <v>3185</v>
      </c>
      <c r="V633" s="11" t="s">
        <v>76</v>
      </c>
      <c r="W633" s="76"/>
      <c r="X633" s="76"/>
      <c r="Y633" s="76"/>
      <c r="Z633" s="76"/>
      <c r="AA633" s="76"/>
    </row>
    <row r="634" spans="1:27" ht="15.75" customHeight="1">
      <c r="A634" s="40" t="s">
        <v>3055</v>
      </c>
      <c r="B634" s="71" t="s">
        <v>42</v>
      </c>
      <c r="C634" s="40" t="s">
        <v>3056</v>
      </c>
      <c r="D634" s="71"/>
      <c r="E634" s="11" t="s">
        <v>3186</v>
      </c>
      <c r="F634" s="127" t="s">
        <v>3058</v>
      </c>
      <c r="G634" s="40" t="s">
        <v>3059</v>
      </c>
      <c r="H634" s="127" t="s">
        <v>3187</v>
      </c>
      <c r="I634" s="127" t="s">
        <v>46</v>
      </c>
      <c r="J634" s="40" t="s">
        <v>47</v>
      </c>
      <c r="K634" s="40"/>
      <c r="L634" s="74" t="s">
        <v>3188</v>
      </c>
      <c r="M634" s="74" t="s">
        <v>3189</v>
      </c>
      <c r="N634" s="40" t="s">
        <v>3098</v>
      </c>
      <c r="O634" s="13" t="s">
        <v>403</v>
      </c>
      <c r="P634" s="13" t="s">
        <v>403</v>
      </c>
      <c r="Q634" s="144"/>
      <c r="R634" s="71"/>
      <c r="S634" s="71"/>
      <c r="T634" s="13" t="s">
        <v>1632</v>
      </c>
      <c r="U634" s="94" t="s">
        <v>3185</v>
      </c>
      <c r="V634" s="11" t="s">
        <v>76</v>
      </c>
      <c r="W634" s="76"/>
      <c r="X634" s="76"/>
      <c r="Y634" s="76"/>
      <c r="Z634" s="76"/>
      <c r="AA634" s="76"/>
    </row>
    <row r="635" spans="1:27" ht="15.75" customHeight="1">
      <c r="A635" s="40" t="s">
        <v>3055</v>
      </c>
      <c r="B635" s="71" t="s">
        <v>42</v>
      </c>
      <c r="C635" s="40" t="s">
        <v>3056</v>
      </c>
      <c r="D635" s="71"/>
      <c r="E635" s="11" t="s">
        <v>3190</v>
      </c>
      <c r="F635" s="127" t="s">
        <v>3058</v>
      </c>
      <c r="G635" s="40" t="s">
        <v>3059</v>
      </c>
      <c r="H635" s="40" t="s">
        <v>3191</v>
      </c>
      <c r="I635" s="127" t="s">
        <v>46</v>
      </c>
      <c r="J635" s="40" t="s">
        <v>47</v>
      </c>
      <c r="K635" s="40"/>
      <c r="L635" s="74" t="s">
        <v>3192</v>
      </c>
      <c r="M635" s="74" t="s">
        <v>3193</v>
      </c>
      <c r="N635" s="40" t="s">
        <v>3098</v>
      </c>
      <c r="O635" s="13" t="s">
        <v>403</v>
      </c>
      <c r="P635" s="13" t="s">
        <v>403</v>
      </c>
      <c r="Q635" s="144"/>
      <c r="R635" s="71"/>
      <c r="S635" s="71"/>
      <c r="T635" s="13" t="s">
        <v>1632</v>
      </c>
      <c r="U635" s="94" t="s">
        <v>3185</v>
      </c>
      <c r="V635" s="11" t="s">
        <v>76</v>
      </c>
      <c r="W635" s="76"/>
      <c r="X635" s="76"/>
      <c r="Y635" s="76"/>
      <c r="Z635" s="76"/>
      <c r="AA635" s="76"/>
    </row>
    <row r="636" spans="1:27" ht="15.75" customHeight="1">
      <c r="A636" s="40" t="s">
        <v>3055</v>
      </c>
      <c r="B636" s="71" t="s">
        <v>42</v>
      </c>
      <c r="C636" s="40" t="s">
        <v>3056</v>
      </c>
      <c r="D636" s="71"/>
      <c r="E636" s="11" t="s">
        <v>3194</v>
      </c>
      <c r="F636" s="127" t="s">
        <v>3058</v>
      </c>
      <c r="G636" s="40" t="s">
        <v>3059</v>
      </c>
      <c r="H636" s="40" t="s">
        <v>3195</v>
      </c>
      <c r="I636" s="127" t="s">
        <v>46</v>
      </c>
      <c r="J636" s="40" t="s">
        <v>47</v>
      </c>
      <c r="K636" s="40"/>
      <c r="L636" s="74" t="s">
        <v>3196</v>
      </c>
      <c r="M636" s="74" t="s">
        <v>3197</v>
      </c>
      <c r="N636" s="40" t="s">
        <v>3098</v>
      </c>
      <c r="O636" s="13" t="s">
        <v>403</v>
      </c>
      <c r="P636" s="13" t="s">
        <v>403</v>
      </c>
      <c r="Q636" s="144"/>
      <c r="R636" s="71"/>
      <c r="S636" s="71"/>
      <c r="T636" s="13" t="s">
        <v>1632</v>
      </c>
      <c r="U636" s="94" t="s">
        <v>3185</v>
      </c>
      <c r="V636" s="11" t="s">
        <v>76</v>
      </c>
      <c r="W636" s="76"/>
      <c r="X636" s="76"/>
      <c r="Y636" s="76"/>
      <c r="Z636" s="76"/>
      <c r="AA636" s="76"/>
    </row>
    <row r="637" spans="1:27" ht="15.75" customHeight="1">
      <c r="A637" s="40" t="s">
        <v>3055</v>
      </c>
      <c r="B637" s="71" t="s">
        <v>104</v>
      </c>
      <c r="C637" s="40" t="s">
        <v>3056</v>
      </c>
      <c r="D637" s="71"/>
      <c r="E637" s="11" t="s">
        <v>3198</v>
      </c>
      <c r="F637" s="127" t="s">
        <v>3058</v>
      </c>
      <c r="G637" s="40" t="s">
        <v>3059</v>
      </c>
      <c r="H637" s="40" t="s">
        <v>3199</v>
      </c>
      <c r="I637" s="40" t="s">
        <v>46</v>
      </c>
      <c r="J637" s="40" t="s">
        <v>47</v>
      </c>
      <c r="K637" s="40"/>
      <c r="L637" s="74" t="s">
        <v>3200</v>
      </c>
      <c r="M637" s="74" t="s">
        <v>3201</v>
      </c>
      <c r="N637" s="40" t="s">
        <v>3098</v>
      </c>
      <c r="O637" s="13" t="s">
        <v>65</v>
      </c>
      <c r="P637" s="13" t="s">
        <v>65</v>
      </c>
      <c r="Q637" s="144"/>
      <c r="R637" s="144"/>
      <c r="S637" s="144"/>
      <c r="T637" s="145"/>
      <c r="U637" s="21" t="s">
        <v>3099</v>
      </c>
      <c r="V637" s="11" t="s">
        <v>76</v>
      </c>
      <c r="W637" s="76"/>
      <c r="X637" s="76"/>
      <c r="Y637" s="76"/>
      <c r="Z637" s="76"/>
      <c r="AA637" s="76"/>
    </row>
    <row r="638" spans="1:27" ht="15.75" customHeight="1">
      <c r="A638" s="40" t="s">
        <v>3055</v>
      </c>
      <c r="B638" s="71" t="s">
        <v>104</v>
      </c>
      <c r="C638" s="40" t="s">
        <v>3056</v>
      </c>
      <c r="D638" s="71"/>
      <c r="E638" s="11" t="s">
        <v>3202</v>
      </c>
      <c r="F638" s="127" t="s">
        <v>3058</v>
      </c>
      <c r="G638" s="40" t="s">
        <v>3059</v>
      </c>
      <c r="H638" s="40" t="s">
        <v>3203</v>
      </c>
      <c r="I638" s="40" t="s">
        <v>46</v>
      </c>
      <c r="J638" s="40" t="s">
        <v>47</v>
      </c>
      <c r="K638" s="40"/>
      <c r="L638" s="74" t="s">
        <v>3204</v>
      </c>
      <c r="M638" s="74" t="s">
        <v>3205</v>
      </c>
      <c r="N638" s="40" t="s">
        <v>3098</v>
      </c>
      <c r="O638" s="13" t="s">
        <v>65</v>
      </c>
      <c r="P638" s="13" t="s">
        <v>65</v>
      </c>
      <c r="Q638" s="144"/>
      <c r="R638" s="144"/>
      <c r="S638" s="144"/>
      <c r="T638" s="145"/>
      <c r="U638" s="21" t="s">
        <v>3206</v>
      </c>
      <c r="V638" s="11" t="s">
        <v>76</v>
      </c>
      <c r="W638" s="76"/>
      <c r="X638" s="76"/>
      <c r="Y638" s="76"/>
      <c r="Z638" s="76"/>
      <c r="AA638" s="76"/>
    </row>
    <row r="639" spans="1:27" ht="15.75" customHeight="1">
      <c r="A639" s="40" t="s">
        <v>3055</v>
      </c>
      <c r="B639" s="71" t="s">
        <v>42</v>
      </c>
      <c r="C639" s="40" t="s">
        <v>3056</v>
      </c>
      <c r="D639" s="71"/>
      <c r="E639" s="11" t="s">
        <v>3207</v>
      </c>
      <c r="F639" s="127" t="s">
        <v>3058</v>
      </c>
      <c r="G639" s="40" t="s">
        <v>3059</v>
      </c>
      <c r="H639" s="40" t="s">
        <v>3208</v>
      </c>
      <c r="I639" s="40" t="s">
        <v>46</v>
      </c>
      <c r="J639" s="40" t="s">
        <v>47</v>
      </c>
      <c r="K639" s="40"/>
      <c r="L639" s="74" t="s">
        <v>3209</v>
      </c>
      <c r="M639" s="74" t="s">
        <v>3210</v>
      </c>
      <c r="N639" s="40" t="s">
        <v>3098</v>
      </c>
      <c r="O639" s="13" t="s">
        <v>65</v>
      </c>
      <c r="P639" s="13" t="s">
        <v>65</v>
      </c>
      <c r="Q639" s="144"/>
      <c r="R639" s="144"/>
      <c r="S639" s="144"/>
      <c r="T639" s="145"/>
      <c r="U639" s="21" t="s">
        <v>3211</v>
      </c>
      <c r="V639" s="11" t="s">
        <v>76</v>
      </c>
      <c r="W639" s="76"/>
      <c r="X639" s="76"/>
      <c r="Y639" s="76"/>
      <c r="Z639" s="76"/>
      <c r="AA639" s="76"/>
    </row>
    <row r="640" spans="1:27" ht="15.75" customHeight="1">
      <c r="A640" s="40" t="s">
        <v>3055</v>
      </c>
      <c r="B640" s="71" t="s">
        <v>42</v>
      </c>
      <c r="C640" s="40" t="s">
        <v>3056</v>
      </c>
      <c r="D640" s="71"/>
      <c r="E640" s="11" t="s">
        <v>3212</v>
      </c>
      <c r="F640" s="127" t="s">
        <v>3058</v>
      </c>
      <c r="G640" s="40" t="s">
        <v>3059</v>
      </c>
      <c r="H640" s="40" t="s">
        <v>3213</v>
      </c>
      <c r="I640" s="40" t="s">
        <v>46</v>
      </c>
      <c r="J640" s="40" t="s">
        <v>47</v>
      </c>
      <c r="K640" s="40"/>
      <c r="L640" s="74" t="s">
        <v>3214</v>
      </c>
      <c r="M640" s="74" t="s">
        <v>3215</v>
      </c>
      <c r="N640" s="40" t="s">
        <v>3098</v>
      </c>
      <c r="O640" s="13" t="s">
        <v>65</v>
      </c>
      <c r="P640" s="13" t="s">
        <v>65</v>
      </c>
      <c r="Q640" s="144"/>
      <c r="R640" s="144"/>
      <c r="S640" s="144"/>
      <c r="T640" s="145"/>
      <c r="U640" s="21" t="s">
        <v>3211</v>
      </c>
      <c r="V640" s="11" t="s">
        <v>76</v>
      </c>
      <c r="W640" s="76"/>
      <c r="X640" s="76"/>
      <c r="Y640" s="76"/>
      <c r="Z640" s="76"/>
      <c r="AA640" s="76"/>
    </row>
    <row r="641" spans="1:27" ht="15.75" customHeight="1">
      <c r="A641" s="40" t="s">
        <v>3055</v>
      </c>
      <c r="B641" s="71" t="s">
        <v>42</v>
      </c>
      <c r="C641" s="40" t="s">
        <v>3056</v>
      </c>
      <c r="D641" s="71"/>
      <c r="E641" s="11" t="s">
        <v>3216</v>
      </c>
      <c r="F641" s="127" t="s">
        <v>3058</v>
      </c>
      <c r="G641" s="40" t="s">
        <v>3059</v>
      </c>
      <c r="H641" s="40" t="s">
        <v>3217</v>
      </c>
      <c r="I641" s="40" t="s">
        <v>46</v>
      </c>
      <c r="J641" s="40" t="s">
        <v>47</v>
      </c>
      <c r="K641" s="40"/>
      <c r="L641" s="74" t="s">
        <v>3218</v>
      </c>
      <c r="M641" s="74" t="s">
        <v>3219</v>
      </c>
      <c r="N641" s="40"/>
      <c r="O641" s="13" t="s">
        <v>65</v>
      </c>
      <c r="P641" s="13" t="s">
        <v>65</v>
      </c>
      <c r="Q641" s="144"/>
      <c r="R641" s="144"/>
      <c r="S641" s="144"/>
      <c r="T641" s="145"/>
      <c r="U641" s="21" t="s">
        <v>3220</v>
      </c>
      <c r="V641" s="11" t="s">
        <v>76</v>
      </c>
      <c r="W641" s="76"/>
      <c r="X641" s="76"/>
      <c r="Y641" s="76"/>
      <c r="Z641" s="76"/>
      <c r="AA641" s="76"/>
    </row>
    <row r="642" spans="1:27" ht="15.75" customHeight="1">
      <c r="A642" s="40" t="s">
        <v>3055</v>
      </c>
      <c r="B642" s="71" t="s">
        <v>42</v>
      </c>
      <c r="C642" s="40" t="s">
        <v>3056</v>
      </c>
      <c r="D642" s="71"/>
      <c r="E642" s="11" t="s">
        <v>3221</v>
      </c>
      <c r="F642" s="127" t="s">
        <v>3058</v>
      </c>
      <c r="G642" s="40" t="s">
        <v>3059</v>
      </c>
      <c r="H642" s="40" t="s">
        <v>3222</v>
      </c>
      <c r="I642" s="40" t="s">
        <v>46</v>
      </c>
      <c r="J642" s="40" t="s">
        <v>47</v>
      </c>
      <c r="K642" s="40"/>
      <c r="L642" s="74" t="s">
        <v>3223</v>
      </c>
      <c r="M642" s="74" t="s">
        <v>3224</v>
      </c>
      <c r="N642" s="40"/>
      <c r="O642" s="13" t="s">
        <v>65</v>
      </c>
      <c r="P642" s="13" t="s">
        <v>65</v>
      </c>
      <c r="Q642" s="144"/>
      <c r="R642" s="144"/>
      <c r="S642" s="144"/>
      <c r="T642" s="145"/>
      <c r="U642" s="21" t="s">
        <v>3220</v>
      </c>
      <c r="V642" s="11" t="s">
        <v>76</v>
      </c>
      <c r="W642" s="76"/>
      <c r="X642" s="76"/>
      <c r="Y642" s="76"/>
      <c r="Z642" s="76"/>
      <c r="AA642" s="76"/>
    </row>
    <row r="643" spans="1:27" ht="15.75" customHeight="1">
      <c r="A643" s="40" t="s">
        <v>3055</v>
      </c>
      <c r="B643" s="71" t="s">
        <v>42</v>
      </c>
      <c r="C643" s="40" t="s">
        <v>3056</v>
      </c>
      <c r="D643" s="71"/>
      <c r="E643" s="11" t="s">
        <v>689</v>
      </c>
      <c r="F643" s="127" t="s">
        <v>3058</v>
      </c>
      <c r="G643" s="40" t="s">
        <v>3059</v>
      </c>
      <c r="H643" s="40" t="s">
        <v>3225</v>
      </c>
      <c r="I643" s="40" t="s">
        <v>46</v>
      </c>
      <c r="J643" s="40" t="s">
        <v>47</v>
      </c>
      <c r="K643" s="40"/>
      <c r="L643" s="74" t="s">
        <v>3226</v>
      </c>
      <c r="M643" s="74" t="s">
        <v>3367</v>
      </c>
      <c r="N643" s="40" t="s">
        <v>3098</v>
      </c>
      <c r="O643" s="13" t="s">
        <v>96</v>
      </c>
      <c r="P643" s="13" t="s">
        <v>96</v>
      </c>
      <c r="Q643" s="144"/>
      <c r="R643" s="144"/>
      <c r="S643" s="144"/>
      <c r="T643" s="145"/>
      <c r="U643" s="21"/>
      <c r="V643" s="11" t="s">
        <v>76</v>
      </c>
      <c r="W643" s="76"/>
      <c r="X643" s="76"/>
      <c r="Y643" s="76"/>
      <c r="Z643" s="76"/>
      <c r="AA643" s="76"/>
    </row>
    <row r="644" spans="1:27" ht="15.75" customHeight="1">
      <c r="A644" s="40" t="s">
        <v>2399</v>
      </c>
      <c r="B644" s="71" t="s">
        <v>42</v>
      </c>
      <c r="C644" s="40" t="s">
        <v>3114</v>
      </c>
      <c r="D644" s="71" t="s">
        <v>3115</v>
      </c>
      <c r="E644" s="11" t="s">
        <v>3227</v>
      </c>
      <c r="F644" s="127" t="s">
        <v>3058</v>
      </c>
      <c r="G644" s="40" t="s">
        <v>3059</v>
      </c>
      <c r="H644" s="40" t="s">
        <v>3228</v>
      </c>
      <c r="I644" s="40" t="s">
        <v>46</v>
      </c>
      <c r="J644" s="40" t="s">
        <v>47</v>
      </c>
      <c r="K644" s="40"/>
      <c r="L644" s="74" t="s">
        <v>3229</v>
      </c>
      <c r="M644" s="74" t="s">
        <v>3230</v>
      </c>
      <c r="N644" s="40"/>
      <c r="O644" s="13" t="s">
        <v>65</v>
      </c>
      <c r="P644" s="13" t="s">
        <v>65</v>
      </c>
      <c r="Q644" s="144"/>
      <c r="R644" s="144"/>
      <c r="S644" s="144"/>
      <c r="T644" s="145"/>
      <c r="U644" s="21" t="s">
        <v>3231</v>
      </c>
      <c r="V644" s="11" t="s">
        <v>76</v>
      </c>
      <c r="W644" s="76"/>
      <c r="X644" s="76"/>
      <c r="Y644" s="76"/>
      <c r="Z644" s="76"/>
      <c r="AA644" s="76"/>
    </row>
    <row r="645" spans="1:27" ht="15.75" customHeight="1">
      <c r="A645" s="40" t="s">
        <v>2399</v>
      </c>
      <c r="B645" s="71" t="s">
        <v>42</v>
      </c>
      <c r="C645" s="40" t="s">
        <v>3114</v>
      </c>
      <c r="D645" s="71" t="s">
        <v>3115</v>
      </c>
      <c r="E645" s="11" t="s">
        <v>3232</v>
      </c>
      <c r="F645" s="127" t="s">
        <v>3058</v>
      </c>
      <c r="G645" s="40" t="s">
        <v>3059</v>
      </c>
      <c r="H645" s="40" t="s">
        <v>3233</v>
      </c>
      <c r="I645" s="40" t="s">
        <v>46</v>
      </c>
      <c r="J645" s="40" t="s">
        <v>47</v>
      </c>
      <c r="K645" s="40"/>
      <c r="L645" s="74" t="s">
        <v>3234</v>
      </c>
      <c r="M645" s="74" t="s">
        <v>3235</v>
      </c>
      <c r="N645" s="40"/>
      <c r="O645" s="13" t="s">
        <v>65</v>
      </c>
      <c r="P645" s="13" t="s">
        <v>65</v>
      </c>
      <c r="Q645" s="144"/>
      <c r="R645" s="144"/>
      <c r="S645" s="144"/>
      <c r="T645" s="145"/>
      <c r="U645" s="21" t="s">
        <v>3231</v>
      </c>
      <c r="V645" s="11" t="s">
        <v>76</v>
      </c>
      <c r="W645" s="76"/>
      <c r="X645" s="76"/>
      <c r="Y645" s="76"/>
      <c r="Z645" s="76"/>
      <c r="AA645" s="76"/>
    </row>
    <row r="646" spans="1:27" ht="15.75" customHeight="1">
      <c r="A646" s="40" t="s">
        <v>3055</v>
      </c>
      <c r="B646" s="71" t="s">
        <v>188</v>
      </c>
      <c r="C646" s="40" t="s">
        <v>3056</v>
      </c>
      <c r="D646" s="71"/>
      <c r="E646" s="11" t="s">
        <v>3236</v>
      </c>
      <c r="F646" s="127" t="s">
        <v>3058</v>
      </c>
      <c r="G646" s="40" t="s">
        <v>3059</v>
      </c>
      <c r="H646" s="40" t="s">
        <v>2576</v>
      </c>
      <c r="I646" s="40" t="s">
        <v>46</v>
      </c>
      <c r="J646" s="40" t="s">
        <v>47</v>
      </c>
      <c r="K646" s="40"/>
      <c r="L646" s="74" t="s">
        <v>3237</v>
      </c>
      <c r="M646" s="74" t="s">
        <v>3238</v>
      </c>
      <c r="N646" s="40" t="s">
        <v>3098</v>
      </c>
      <c r="O646" s="24" t="s">
        <v>76</v>
      </c>
      <c r="P646" s="13" t="s">
        <v>96</v>
      </c>
      <c r="Q646" s="144"/>
      <c r="R646" s="71"/>
      <c r="S646" s="71"/>
      <c r="T646" s="40" t="s">
        <v>95</v>
      </c>
      <c r="U646" s="23"/>
      <c r="V646" s="71" t="s">
        <v>76</v>
      </c>
      <c r="W646" s="76"/>
      <c r="X646" s="76"/>
      <c r="Y646" s="76"/>
      <c r="Z646" s="76"/>
      <c r="AA646" s="76"/>
    </row>
    <row r="647" spans="1:27" ht="15.75" customHeight="1">
      <c r="A647" s="40" t="s">
        <v>3055</v>
      </c>
      <c r="B647" s="71" t="s">
        <v>42</v>
      </c>
      <c r="C647" s="40" t="s">
        <v>3056</v>
      </c>
      <c r="D647" s="71"/>
      <c r="E647" s="11" t="s">
        <v>3239</v>
      </c>
      <c r="F647" s="127" t="s">
        <v>3058</v>
      </c>
      <c r="G647" s="40" t="s">
        <v>3059</v>
      </c>
      <c r="H647" s="40" t="s">
        <v>1380</v>
      </c>
      <c r="I647" s="40" t="s">
        <v>46</v>
      </c>
      <c r="J647" s="40" t="s">
        <v>47</v>
      </c>
      <c r="K647" s="40"/>
      <c r="L647" s="74" t="s">
        <v>3240</v>
      </c>
      <c r="M647" s="74" t="s">
        <v>3241</v>
      </c>
      <c r="N647" s="40" t="s">
        <v>3098</v>
      </c>
      <c r="O647" s="40" t="s">
        <v>96</v>
      </c>
      <c r="P647" s="40" t="s">
        <v>96</v>
      </c>
      <c r="Q647" s="144"/>
      <c r="R647" s="144"/>
      <c r="S647" s="144"/>
      <c r="T647" s="145"/>
      <c r="U647" s="21" t="s">
        <v>292</v>
      </c>
      <c r="V647" s="11" t="s">
        <v>76</v>
      </c>
      <c r="W647" s="76"/>
      <c r="X647" s="76"/>
      <c r="Y647" s="76"/>
      <c r="Z647" s="76"/>
      <c r="AA647" s="76"/>
    </row>
    <row r="648" spans="1:27" ht="15.75" customHeight="1">
      <c r="A648" s="40" t="s">
        <v>3055</v>
      </c>
      <c r="B648" s="71" t="s">
        <v>42</v>
      </c>
      <c r="C648" s="40" t="s">
        <v>3056</v>
      </c>
      <c r="D648" s="71"/>
      <c r="E648" s="11" t="s">
        <v>3242</v>
      </c>
      <c r="F648" s="127" t="s">
        <v>3058</v>
      </c>
      <c r="G648" s="40" t="s">
        <v>3059</v>
      </c>
      <c r="H648" s="40" t="s">
        <v>3243</v>
      </c>
      <c r="I648" s="40" t="s">
        <v>46</v>
      </c>
      <c r="J648" s="40" t="s">
        <v>47</v>
      </c>
      <c r="K648" s="40"/>
      <c r="L648" s="14" t="s">
        <v>3244</v>
      </c>
      <c r="M648" s="14" t="s">
        <v>3245</v>
      </c>
      <c r="N648" s="40" t="s">
        <v>3098</v>
      </c>
      <c r="O648" s="40" t="s">
        <v>96</v>
      </c>
      <c r="P648" s="40" t="s">
        <v>96</v>
      </c>
      <c r="Q648" s="144"/>
      <c r="R648" s="71" t="s">
        <v>3246</v>
      </c>
      <c r="S648" s="71" t="s">
        <v>3247</v>
      </c>
      <c r="T648" s="40" t="s">
        <v>95</v>
      </c>
      <c r="U648" s="23" t="s">
        <v>3248</v>
      </c>
      <c r="V648" s="11" t="s">
        <v>76</v>
      </c>
      <c r="W648" s="76"/>
      <c r="X648" s="76"/>
      <c r="Y648" s="76"/>
      <c r="Z648" s="76"/>
      <c r="AA648" s="76"/>
    </row>
    <row r="649" spans="1:27" ht="15.75" customHeight="1">
      <c r="A649" s="127" t="s">
        <v>3055</v>
      </c>
      <c r="B649" s="71" t="s">
        <v>42</v>
      </c>
      <c r="C649" s="127" t="s">
        <v>3056</v>
      </c>
      <c r="D649" s="71"/>
      <c r="E649" s="11" t="s">
        <v>3249</v>
      </c>
      <c r="F649" s="127" t="s">
        <v>3058</v>
      </c>
      <c r="G649" s="127" t="s">
        <v>3059</v>
      </c>
      <c r="H649" s="127" t="s">
        <v>3250</v>
      </c>
      <c r="I649" s="127" t="s">
        <v>46</v>
      </c>
      <c r="J649" s="40" t="s">
        <v>47</v>
      </c>
      <c r="K649" s="40"/>
      <c r="L649" s="118" t="s">
        <v>3252</v>
      </c>
      <c r="M649" s="158" t="s">
        <v>3253</v>
      </c>
      <c r="N649" s="127" t="s">
        <v>3098</v>
      </c>
      <c r="O649" s="40" t="s">
        <v>403</v>
      </c>
      <c r="P649" s="40" t="s">
        <v>403</v>
      </c>
      <c r="Q649" s="144"/>
      <c r="R649" s="71" t="s">
        <v>122</v>
      </c>
      <c r="S649" s="71"/>
      <c r="T649" s="40" t="s">
        <v>95</v>
      </c>
      <c r="U649" s="94" t="s">
        <v>62</v>
      </c>
      <c r="V649" s="11" t="s">
        <v>76</v>
      </c>
      <c r="W649" s="76"/>
      <c r="X649" s="76"/>
      <c r="Y649" s="76"/>
      <c r="Z649" s="76"/>
      <c r="AA649" s="76"/>
    </row>
    <row r="650" spans="1:27" ht="15.75" customHeight="1">
      <c r="A650" s="127" t="s">
        <v>3055</v>
      </c>
      <c r="B650" s="71" t="s">
        <v>104</v>
      </c>
      <c r="C650" s="40" t="s">
        <v>3056</v>
      </c>
      <c r="D650" s="71"/>
      <c r="E650" s="11" t="s">
        <v>3254</v>
      </c>
      <c r="F650" s="127" t="s">
        <v>3058</v>
      </c>
      <c r="G650" s="40" t="s">
        <v>3059</v>
      </c>
      <c r="H650" s="40" t="s">
        <v>3250</v>
      </c>
      <c r="I650" s="40" t="s">
        <v>109</v>
      </c>
      <c r="J650" s="40" t="s">
        <v>47</v>
      </c>
      <c r="K650" s="40"/>
      <c r="L650" s="74" t="s">
        <v>3255</v>
      </c>
      <c r="M650" s="159" t="s">
        <v>3256</v>
      </c>
      <c r="N650" s="40" t="s">
        <v>2158</v>
      </c>
      <c r="O650" s="40" t="s">
        <v>403</v>
      </c>
      <c r="P650" s="40" t="s">
        <v>403</v>
      </c>
      <c r="Q650" s="144"/>
      <c r="R650" s="71" t="s">
        <v>122</v>
      </c>
      <c r="S650" s="71"/>
      <c r="T650" s="40" t="s">
        <v>95</v>
      </c>
      <c r="U650" s="94" t="s">
        <v>62</v>
      </c>
      <c r="V650" s="11" t="s">
        <v>76</v>
      </c>
      <c r="W650" s="76"/>
      <c r="X650" s="76"/>
      <c r="Y650" s="76"/>
      <c r="Z650" s="76"/>
      <c r="AA650" s="76"/>
    </row>
    <row r="651" spans="1:27" ht="15.75" customHeight="1">
      <c r="A651" s="127" t="s">
        <v>3055</v>
      </c>
      <c r="B651" s="71" t="s">
        <v>188</v>
      </c>
      <c r="C651" s="40" t="s">
        <v>3056</v>
      </c>
      <c r="D651" s="71"/>
      <c r="E651" s="11" t="s">
        <v>3257</v>
      </c>
      <c r="F651" s="127" t="s">
        <v>3058</v>
      </c>
      <c r="G651" s="40" t="s">
        <v>3059</v>
      </c>
      <c r="H651" s="40" t="s">
        <v>3258</v>
      </c>
      <c r="I651" s="40" t="s">
        <v>46</v>
      </c>
      <c r="J651" s="40" t="s">
        <v>47</v>
      </c>
      <c r="K651" s="40"/>
      <c r="L651" s="14" t="s">
        <v>3259</v>
      </c>
      <c r="M651" s="102" t="s">
        <v>3260</v>
      </c>
      <c r="N651" s="40" t="s">
        <v>2158</v>
      </c>
      <c r="O651" s="40" t="s">
        <v>403</v>
      </c>
      <c r="P651" s="40" t="s">
        <v>403</v>
      </c>
      <c r="Q651" s="144"/>
      <c r="R651" s="71" t="s">
        <v>122</v>
      </c>
      <c r="S651" s="71"/>
      <c r="T651" s="40" t="s">
        <v>95</v>
      </c>
      <c r="U651" s="94" t="s">
        <v>62</v>
      </c>
      <c r="V651" s="71"/>
      <c r="W651" s="76"/>
      <c r="X651" s="76"/>
      <c r="Y651" s="76"/>
      <c r="Z651" s="76"/>
      <c r="AA651" s="76"/>
    </row>
    <row r="652" spans="1:27" ht="15.75" customHeight="1">
      <c r="A652" s="40" t="s">
        <v>3055</v>
      </c>
      <c r="B652" s="71" t="s">
        <v>42</v>
      </c>
      <c r="C652" s="40" t="s">
        <v>3056</v>
      </c>
      <c r="D652" s="71"/>
      <c r="E652" s="11" t="s">
        <v>3261</v>
      </c>
      <c r="F652" s="127" t="s">
        <v>3058</v>
      </c>
      <c r="G652" s="40" t="s">
        <v>3059</v>
      </c>
      <c r="H652" s="40" t="s">
        <v>3262</v>
      </c>
      <c r="I652" s="40" t="s">
        <v>46</v>
      </c>
      <c r="J652" s="40" t="s">
        <v>47</v>
      </c>
      <c r="K652" s="40"/>
      <c r="L652" s="14" t="s">
        <v>3263</v>
      </c>
      <c r="M652" s="14" t="s">
        <v>3264</v>
      </c>
      <c r="N652" s="40" t="s">
        <v>2158</v>
      </c>
      <c r="O652" s="40" t="s">
        <v>403</v>
      </c>
      <c r="P652" s="40" t="s">
        <v>403</v>
      </c>
      <c r="Q652" s="144"/>
      <c r="R652" s="71"/>
      <c r="S652" s="71"/>
      <c r="T652" s="40"/>
      <c r="U652" s="94" t="s">
        <v>62</v>
      </c>
      <c r="V652" s="11" t="s">
        <v>76</v>
      </c>
      <c r="W652" s="76"/>
      <c r="X652" s="76"/>
      <c r="Y652" s="76"/>
      <c r="Z652" s="76"/>
      <c r="AA652" s="76"/>
    </row>
    <row r="653" spans="1:27" ht="15.75" customHeight="1">
      <c r="A653" s="40" t="s">
        <v>3055</v>
      </c>
      <c r="B653" s="71" t="s">
        <v>42</v>
      </c>
      <c r="C653" s="40" t="s">
        <v>3056</v>
      </c>
      <c r="D653" s="71"/>
      <c r="E653" s="11" t="s">
        <v>3265</v>
      </c>
      <c r="F653" s="127" t="s">
        <v>3058</v>
      </c>
      <c r="G653" s="40" t="s">
        <v>3059</v>
      </c>
      <c r="H653" s="40" t="s">
        <v>3266</v>
      </c>
      <c r="I653" s="40" t="s">
        <v>46</v>
      </c>
      <c r="J653" s="40" t="s">
        <v>47</v>
      </c>
      <c r="K653" s="40"/>
      <c r="L653" s="74" t="s">
        <v>3267</v>
      </c>
      <c r="M653" s="74" t="s">
        <v>3268</v>
      </c>
      <c r="N653" s="40" t="s">
        <v>2158</v>
      </c>
      <c r="O653" s="40" t="s">
        <v>403</v>
      </c>
      <c r="P653" s="40" t="s">
        <v>403</v>
      </c>
      <c r="Q653" s="144"/>
      <c r="R653" s="71"/>
      <c r="S653" s="71"/>
      <c r="T653" s="40"/>
      <c r="U653" s="94" t="s">
        <v>62</v>
      </c>
      <c r="V653" s="11" t="s">
        <v>76</v>
      </c>
      <c r="W653" s="76"/>
      <c r="X653" s="76"/>
      <c r="Y653" s="76"/>
      <c r="Z653" s="76"/>
      <c r="AA653" s="76"/>
    </row>
    <row r="654" spans="1:27" ht="15.75" customHeight="1">
      <c r="A654" s="40" t="s">
        <v>3055</v>
      </c>
      <c r="B654" s="71" t="s">
        <v>42</v>
      </c>
      <c r="C654" s="40" t="s">
        <v>3056</v>
      </c>
      <c r="D654" s="71"/>
      <c r="E654" s="11" t="s">
        <v>3269</v>
      </c>
      <c r="F654" s="127" t="s">
        <v>3058</v>
      </c>
      <c r="G654" s="40" t="s">
        <v>3059</v>
      </c>
      <c r="H654" s="40" t="s">
        <v>3270</v>
      </c>
      <c r="I654" s="40" t="s">
        <v>46</v>
      </c>
      <c r="J654" s="40" t="s">
        <v>47</v>
      </c>
      <c r="K654" s="40"/>
      <c r="L654" s="74" t="s">
        <v>3271</v>
      </c>
      <c r="M654" s="74" t="s">
        <v>3272</v>
      </c>
      <c r="N654" s="116" t="s">
        <v>3273</v>
      </c>
      <c r="O654" s="40" t="s">
        <v>65</v>
      </c>
      <c r="P654" s="40" t="s">
        <v>65</v>
      </c>
      <c r="Q654" s="144"/>
      <c r="R654" s="71"/>
      <c r="S654" s="71"/>
      <c r="T654" s="13" t="s">
        <v>1632</v>
      </c>
      <c r="U654" s="23" t="s">
        <v>3275</v>
      </c>
      <c r="V654" s="11" t="s">
        <v>76</v>
      </c>
      <c r="W654" s="76"/>
      <c r="X654" s="76"/>
      <c r="Y654" s="76"/>
      <c r="Z654" s="76"/>
      <c r="AA654" s="76"/>
    </row>
    <row r="655" spans="1:27" ht="15.75" customHeight="1">
      <c r="A655" s="13" t="s">
        <v>2126</v>
      </c>
      <c r="B655" s="13" t="s">
        <v>42</v>
      </c>
      <c r="C655" s="24" t="s">
        <v>3276</v>
      </c>
      <c r="D655" s="13" t="s">
        <v>3277</v>
      </c>
      <c r="E655" s="11" t="s">
        <v>786</v>
      </c>
      <c r="F655" s="13" t="s">
        <v>3278</v>
      </c>
      <c r="G655" s="13" t="s">
        <v>3278</v>
      </c>
      <c r="H655" s="13" t="s">
        <v>108</v>
      </c>
      <c r="I655" s="13" t="s">
        <v>109</v>
      </c>
      <c r="J655" s="13" t="s">
        <v>47</v>
      </c>
      <c r="K655" s="13"/>
      <c r="L655" s="14" t="s">
        <v>3279</v>
      </c>
      <c r="M655" s="160" t="s">
        <v>3280</v>
      </c>
      <c r="N655" s="24" t="s">
        <v>3281</v>
      </c>
      <c r="O655" s="13" t="s">
        <v>96</v>
      </c>
      <c r="P655" s="13" t="s">
        <v>96</v>
      </c>
      <c r="Q655" s="96"/>
      <c r="R655" s="11"/>
      <c r="S655" s="11"/>
      <c r="T655" s="45"/>
      <c r="U655" s="21"/>
      <c r="V655" s="11" t="s">
        <v>76</v>
      </c>
      <c r="W655" s="22"/>
      <c r="X655" s="22"/>
      <c r="Y655" s="22"/>
      <c r="Z655" s="22"/>
      <c r="AA655" s="22"/>
    </row>
    <row r="656" spans="1:27" ht="15.75" customHeight="1">
      <c r="A656" s="13" t="s">
        <v>38</v>
      </c>
      <c r="B656" s="13" t="s">
        <v>42</v>
      </c>
      <c r="C656" s="13" t="s">
        <v>3282</v>
      </c>
      <c r="D656" s="13" t="s">
        <v>3283</v>
      </c>
      <c r="E656" s="11" t="s">
        <v>3284</v>
      </c>
      <c r="F656" s="13" t="s">
        <v>3278</v>
      </c>
      <c r="G656" s="13" t="s">
        <v>3278</v>
      </c>
      <c r="H656" s="13" t="s">
        <v>3285</v>
      </c>
      <c r="I656" s="13" t="s">
        <v>46</v>
      </c>
      <c r="J656" s="13" t="s">
        <v>47</v>
      </c>
      <c r="K656" s="13"/>
      <c r="L656" s="28" t="s">
        <v>3286</v>
      </c>
      <c r="M656" s="28" t="s">
        <v>3287</v>
      </c>
      <c r="N656" s="13" t="s">
        <v>3288</v>
      </c>
      <c r="O656" s="13" t="s">
        <v>96</v>
      </c>
      <c r="P656" s="13" t="s">
        <v>96</v>
      </c>
      <c r="Q656" s="93"/>
      <c r="R656" s="11"/>
      <c r="S656" s="11"/>
      <c r="T656" s="45"/>
      <c r="U656" s="21"/>
      <c r="V656" s="11" t="s">
        <v>76</v>
      </c>
      <c r="W656" s="22"/>
      <c r="X656" s="22"/>
      <c r="Y656" s="22"/>
      <c r="Z656" s="22"/>
      <c r="AA656" s="22"/>
    </row>
    <row r="657" spans="1:27" ht="15.75" customHeight="1">
      <c r="A657" s="13" t="s">
        <v>38</v>
      </c>
      <c r="B657" s="13" t="s">
        <v>42</v>
      </c>
      <c r="C657" s="13" t="s">
        <v>3289</v>
      </c>
      <c r="D657" s="13" t="s">
        <v>3290</v>
      </c>
      <c r="E657" s="11" t="s">
        <v>3291</v>
      </c>
      <c r="F657" s="13" t="s">
        <v>3278</v>
      </c>
      <c r="G657" s="13" t="s">
        <v>3278</v>
      </c>
      <c r="H657" s="13" t="s">
        <v>3292</v>
      </c>
      <c r="I657" s="13" t="s">
        <v>46</v>
      </c>
      <c r="J657" s="13" t="s">
        <v>47</v>
      </c>
      <c r="K657" s="13"/>
      <c r="L657" s="14" t="s">
        <v>3293</v>
      </c>
      <c r="M657" s="14" t="s">
        <v>3294</v>
      </c>
      <c r="N657" s="13" t="s">
        <v>3295</v>
      </c>
      <c r="O657" s="13" t="s">
        <v>96</v>
      </c>
      <c r="P657" s="13" t="s">
        <v>96</v>
      </c>
      <c r="Q657" s="93"/>
      <c r="R657" s="11"/>
      <c r="S657" s="11"/>
      <c r="T657" s="45"/>
      <c r="U657" s="21"/>
      <c r="V657" s="11" t="s">
        <v>76</v>
      </c>
      <c r="W657" s="22"/>
      <c r="X657" s="22"/>
      <c r="Y657" s="22"/>
      <c r="Z657" s="22"/>
      <c r="AA657" s="22"/>
    </row>
    <row r="658" spans="1:27" ht="15.75" customHeight="1">
      <c r="A658" s="13" t="s">
        <v>1434</v>
      </c>
      <c r="B658" s="13" t="s">
        <v>104</v>
      </c>
      <c r="C658" s="13" t="s">
        <v>3296</v>
      </c>
      <c r="D658" s="13" t="s">
        <v>3297</v>
      </c>
      <c r="E658" s="11" t="s">
        <v>3298</v>
      </c>
      <c r="F658" s="40" t="s">
        <v>3292</v>
      </c>
      <c r="G658" s="13" t="s">
        <v>3299</v>
      </c>
      <c r="H658" s="40" t="s">
        <v>3300</v>
      </c>
      <c r="I658" s="40" t="s">
        <v>109</v>
      </c>
      <c r="J658" s="40" t="s">
        <v>47</v>
      </c>
      <c r="K658" s="40"/>
      <c r="L658" s="74" t="s">
        <v>3301</v>
      </c>
      <c r="M658" s="74" t="s">
        <v>3302</v>
      </c>
      <c r="N658" s="116" t="s">
        <v>3303</v>
      </c>
      <c r="O658" s="13" t="s">
        <v>96</v>
      </c>
      <c r="P658" s="13" t="s">
        <v>96</v>
      </c>
      <c r="Q658" s="96"/>
      <c r="R658" s="11"/>
      <c r="S658" s="11"/>
      <c r="T658" s="45"/>
      <c r="U658" s="21"/>
      <c r="V658" s="11" t="s">
        <v>76</v>
      </c>
      <c r="W658" s="22"/>
      <c r="X658" s="22"/>
      <c r="Y658" s="22"/>
      <c r="Z658" s="22"/>
      <c r="AA658" s="22"/>
    </row>
    <row r="659" spans="1:27" ht="15.75" customHeight="1">
      <c r="A659" s="13" t="s">
        <v>1434</v>
      </c>
      <c r="B659" s="13" t="s">
        <v>188</v>
      </c>
      <c r="C659" s="13" t="s">
        <v>3296</v>
      </c>
      <c r="D659" s="13" t="s">
        <v>3297</v>
      </c>
      <c r="E659" s="11" t="s">
        <v>3304</v>
      </c>
      <c r="F659" s="40" t="s">
        <v>3292</v>
      </c>
      <c r="G659" s="13" t="s">
        <v>3299</v>
      </c>
      <c r="H659" s="40" t="s">
        <v>3305</v>
      </c>
      <c r="I659" s="40" t="s">
        <v>46</v>
      </c>
      <c r="J659" s="40" t="s">
        <v>47</v>
      </c>
      <c r="K659" s="40"/>
      <c r="L659" s="74" t="s">
        <v>3306</v>
      </c>
      <c r="M659" s="74" t="s">
        <v>3307</v>
      </c>
      <c r="N659" s="116" t="s">
        <v>3303</v>
      </c>
      <c r="O659" s="13" t="s">
        <v>96</v>
      </c>
      <c r="P659" s="13" t="s">
        <v>96</v>
      </c>
      <c r="Q659" s="96"/>
      <c r="R659" s="11"/>
      <c r="S659" s="11"/>
      <c r="T659" s="45"/>
      <c r="U659" s="21"/>
      <c r="V659" s="13"/>
      <c r="W659" s="22"/>
      <c r="X659" s="22"/>
      <c r="Y659" s="22"/>
      <c r="Z659" s="22"/>
      <c r="AA659" s="22"/>
    </row>
    <row r="660" spans="1:27" ht="15.75" customHeight="1">
      <c r="A660" s="13" t="s">
        <v>1434</v>
      </c>
      <c r="B660" s="13" t="s">
        <v>42</v>
      </c>
      <c r="C660" s="13" t="s">
        <v>3296</v>
      </c>
      <c r="D660" s="13" t="s">
        <v>3297</v>
      </c>
      <c r="E660" s="11" t="s">
        <v>3308</v>
      </c>
      <c r="F660" s="40" t="s">
        <v>3292</v>
      </c>
      <c r="G660" s="13" t="s">
        <v>3299</v>
      </c>
      <c r="H660" s="40" t="s">
        <v>3309</v>
      </c>
      <c r="I660" s="40" t="s">
        <v>46</v>
      </c>
      <c r="J660" s="40" t="s">
        <v>47</v>
      </c>
      <c r="K660" s="40"/>
      <c r="L660" s="74" t="s">
        <v>3310</v>
      </c>
      <c r="M660" s="74" t="s">
        <v>3311</v>
      </c>
      <c r="N660" s="116" t="s">
        <v>3303</v>
      </c>
      <c r="O660" s="13" t="s">
        <v>96</v>
      </c>
      <c r="P660" s="13" t="s">
        <v>96</v>
      </c>
      <c r="Q660" s="96"/>
      <c r="R660" s="11"/>
      <c r="S660" s="11"/>
      <c r="T660" s="45"/>
      <c r="U660" s="21"/>
      <c r="V660" s="11" t="s">
        <v>76</v>
      </c>
      <c r="W660" s="22"/>
      <c r="X660" s="22"/>
      <c r="Y660" s="22"/>
      <c r="Z660" s="22"/>
      <c r="AA660" s="22"/>
    </row>
    <row r="661" spans="1:27" ht="15.75" customHeight="1">
      <c r="A661" s="13" t="s">
        <v>1434</v>
      </c>
      <c r="B661" s="13" t="s">
        <v>188</v>
      </c>
      <c r="C661" s="13" t="s">
        <v>3296</v>
      </c>
      <c r="D661" s="13" t="s">
        <v>3297</v>
      </c>
      <c r="E661" s="11" t="s">
        <v>3312</v>
      </c>
      <c r="F661" s="40" t="s">
        <v>3292</v>
      </c>
      <c r="G661" s="13" t="s">
        <v>3299</v>
      </c>
      <c r="H661" s="40" t="s">
        <v>3313</v>
      </c>
      <c r="I661" s="40" t="s">
        <v>46</v>
      </c>
      <c r="J661" s="40" t="s">
        <v>47</v>
      </c>
      <c r="K661" s="40"/>
      <c r="L661" s="74" t="s">
        <v>3314</v>
      </c>
      <c r="M661" s="74" t="s">
        <v>513</v>
      </c>
      <c r="N661" s="116" t="s">
        <v>3303</v>
      </c>
      <c r="O661" s="46" t="s">
        <v>96</v>
      </c>
      <c r="P661" s="46" t="s">
        <v>96</v>
      </c>
      <c r="Q661" s="96"/>
      <c r="R661" s="11"/>
      <c r="S661" s="11"/>
      <c r="T661" s="45"/>
      <c r="U661" s="21"/>
      <c r="V661" s="13"/>
      <c r="W661" s="22"/>
      <c r="X661" s="22"/>
      <c r="Y661" s="22"/>
      <c r="Z661" s="22"/>
      <c r="AA661" s="22"/>
    </row>
    <row r="662" spans="1:27" ht="15.75" customHeight="1">
      <c r="A662" s="13" t="s">
        <v>1434</v>
      </c>
      <c r="B662" s="13" t="s">
        <v>188</v>
      </c>
      <c r="C662" s="13" t="s">
        <v>3296</v>
      </c>
      <c r="D662" s="13" t="s">
        <v>3297</v>
      </c>
      <c r="E662" s="11" t="s">
        <v>3315</v>
      </c>
      <c r="F662" s="40" t="s">
        <v>3292</v>
      </c>
      <c r="G662" s="13" t="s">
        <v>3299</v>
      </c>
      <c r="H662" s="40" t="s">
        <v>3316</v>
      </c>
      <c r="I662" s="40" t="s">
        <v>46</v>
      </c>
      <c r="J662" s="40" t="s">
        <v>47</v>
      </c>
      <c r="K662" s="40"/>
      <c r="L662" s="74" t="s">
        <v>3317</v>
      </c>
      <c r="M662" s="74" t="s">
        <v>516</v>
      </c>
      <c r="N662" s="116" t="s">
        <v>3303</v>
      </c>
      <c r="O662" s="46" t="s">
        <v>403</v>
      </c>
      <c r="P662" s="46" t="s">
        <v>403</v>
      </c>
      <c r="Q662" s="96"/>
      <c r="R662" s="11"/>
      <c r="S662" s="11"/>
      <c r="T662" s="45"/>
      <c r="U662" s="94" t="s">
        <v>63</v>
      </c>
      <c r="V662" s="13"/>
      <c r="W662" s="22"/>
      <c r="X662" s="22"/>
      <c r="Y662" s="22"/>
      <c r="Z662" s="22"/>
      <c r="AA662" s="22"/>
    </row>
    <row r="663" spans="1:27" ht="15.75" customHeight="1">
      <c r="A663" s="13" t="s">
        <v>1434</v>
      </c>
      <c r="B663" s="13" t="s">
        <v>42</v>
      </c>
      <c r="C663" s="13" t="s">
        <v>3296</v>
      </c>
      <c r="D663" s="13" t="s">
        <v>3297</v>
      </c>
      <c r="E663" s="11" t="s">
        <v>3318</v>
      </c>
      <c r="F663" s="40" t="s">
        <v>3292</v>
      </c>
      <c r="G663" s="13" t="s">
        <v>3299</v>
      </c>
      <c r="H663" s="40" t="s">
        <v>3319</v>
      </c>
      <c r="I663" s="40" t="s">
        <v>46</v>
      </c>
      <c r="J663" s="40" t="s">
        <v>47</v>
      </c>
      <c r="K663" s="40"/>
      <c r="L663" s="74" t="s">
        <v>3320</v>
      </c>
      <c r="M663" s="74" t="s">
        <v>3321</v>
      </c>
      <c r="N663" s="116" t="s">
        <v>3303</v>
      </c>
      <c r="O663" s="13" t="s">
        <v>96</v>
      </c>
      <c r="P663" s="13" t="s">
        <v>76</v>
      </c>
      <c r="Q663" s="96"/>
      <c r="R663" s="11"/>
      <c r="S663" s="11"/>
      <c r="T663" s="45"/>
      <c r="U663" s="21"/>
      <c r="V663" s="11" t="s">
        <v>76</v>
      </c>
      <c r="W663" s="22"/>
      <c r="X663" s="22"/>
      <c r="Y663" s="22"/>
      <c r="Z663" s="22"/>
      <c r="AA663" s="22"/>
    </row>
    <row r="664" spans="1:27" ht="15.75" customHeight="1">
      <c r="A664" s="24" t="s">
        <v>101</v>
      </c>
      <c r="B664" s="13" t="s">
        <v>104</v>
      </c>
      <c r="C664" s="13" t="s">
        <v>3282</v>
      </c>
      <c r="D664" s="13" t="s">
        <v>3283</v>
      </c>
      <c r="E664" s="11" t="s">
        <v>936</v>
      </c>
      <c r="F664" s="13" t="s">
        <v>3278</v>
      </c>
      <c r="G664" s="13" t="s">
        <v>3278</v>
      </c>
      <c r="H664" s="13" t="s">
        <v>3322</v>
      </c>
      <c r="I664" s="13" t="s">
        <v>46</v>
      </c>
      <c r="J664" s="13" t="s">
        <v>47</v>
      </c>
      <c r="K664" s="13"/>
      <c r="L664" s="14" t="s">
        <v>3323</v>
      </c>
      <c r="M664" s="74" t="s">
        <v>3324</v>
      </c>
      <c r="N664" s="13" t="s">
        <v>2315</v>
      </c>
      <c r="O664" s="13" t="s">
        <v>96</v>
      </c>
      <c r="P664" s="13" t="s">
        <v>96</v>
      </c>
      <c r="Q664" s="96"/>
      <c r="R664" s="11"/>
      <c r="S664" s="11"/>
      <c r="T664" s="45"/>
      <c r="U664" s="21"/>
      <c r="V664" s="13" t="s">
        <v>76</v>
      </c>
      <c r="W664" s="22"/>
      <c r="X664" s="22"/>
      <c r="Y664" s="22"/>
      <c r="Z664" s="22"/>
      <c r="AA664" s="22"/>
    </row>
    <row r="665" spans="1:27" ht="15.75" customHeight="1">
      <c r="A665" s="24" t="s">
        <v>101</v>
      </c>
      <c r="B665" s="13" t="s">
        <v>42</v>
      </c>
      <c r="C665" s="13" t="s">
        <v>3282</v>
      </c>
      <c r="D665" s="13" t="s">
        <v>3283</v>
      </c>
      <c r="E665" s="11" t="s">
        <v>939</v>
      </c>
      <c r="F665" s="13" t="s">
        <v>3278</v>
      </c>
      <c r="G665" s="13" t="s">
        <v>3278</v>
      </c>
      <c r="H665" s="13" t="s">
        <v>3325</v>
      </c>
      <c r="I665" s="13" t="s">
        <v>46</v>
      </c>
      <c r="J665" s="13" t="s">
        <v>47</v>
      </c>
      <c r="K665" s="13"/>
      <c r="L665" s="14" t="s">
        <v>3326</v>
      </c>
      <c r="M665" s="14" t="s">
        <v>3327</v>
      </c>
      <c r="N665" s="13" t="s">
        <v>2315</v>
      </c>
      <c r="O665" s="13" t="s">
        <v>96</v>
      </c>
      <c r="P665" s="13" t="s">
        <v>96</v>
      </c>
      <c r="Q665" s="93"/>
      <c r="R665" s="11"/>
      <c r="S665" s="11"/>
      <c r="T665" s="45"/>
      <c r="U665" s="21"/>
      <c r="V665" s="13" t="s">
        <v>76</v>
      </c>
      <c r="W665" s="22"/>
      <c r="X665" s="22"/>
      <c r="Y665" s="22"/>
      <c r="Z665" s="22"/>
      <c r="AA665" s="22"/>
    </row>
    <row r="666" spans="1:27" ht="15.75" customHeight="1">
      <c r="A666" s="13" t="s">
        <v>38</v>
      </c>
      <c r="B666" s="13" t="s">
        <v>42</v>
      </c>
      <c r="C666" s="13" t="s">
        <v>3282</v>
      </c>
      <c r="D666" s="13" t="s">
        <v>3283</v>
      </c>
      <c r="E666" s="11" t="s">
        <v>3328</v>
      </c>
      <c r="F666" s="13" t="s">
        <v>3278</v>
      </c>
      <c r="G666" s="13" t="s">
        <v>3278</v>
      </c>
      <c r="H666" s="13" t="s">
        <v>3329</v>
      </c>
      <c r="I666" s="13" t="s">
        <v>46</v>
      </c>
      <c r="J666" s="13" t="s">
        <v>47</v>
      </c>
      <c r="K666" s="13"/>
      <c r="L666" s="14" t="s">
        <v>3330</v>
      </c>
      <c r="M666" s="14" t="s">
        <v>3331</v>
      </c>
      <c r="N666" s="13" t="s">
        <v>2315</v>
      </c>
      <c r="O666" s="13" t="s">
        <v>96</v>
      </c>
      <c r="P666" s="13" t="s">
        <v>96</v>
      </c>
      <c r="Q666" s="96"/>
      <c r="R666" s="11"/>
      <c r="S666" s="11"/>
      <c r="T666" s="45"/>
      <c r="U666" s="21"/>
      <c r="V666" s="11" t="s">
        <v>76</v>
      </c>
      <c r="W666" s="22"/>
      <c r="X666" s="22"/>
      <c r="Y666" s="22"/>
      <c r="Z666" s="22"/>
      <c r="AA666" s="22"/>
    </row>
    <row r="667" spans="1:27" ht="15.75" customHeight="1">
      <c r="A667" s="13" t="s">
        <v>38</v>
      </c>
      <c r="B667" s="13" t="s">
        <v>104</v>
      </c>
      <c r="C667" s="13" t="s">
        <v>3282</v>
      </c>
      <c r="D667" s="13" t="s">
        <v>3283</v>
      </c>
      <c r="E667" s="11" t="s">
        <v>3332</v>
      </c>
      <c r="F667" s="13" t="s">
        <v>3278</v>
      </c>
      <c r="G667" s="13" t="s">
        <v>3278</v>
      </c>
      <c r="H667" s="13" t="s">
        <v>3278</v>
      </c>
      <c r="I667" s="13" t="s">
        <v>46</v>
      </c>
      <c r="J667" s="13" t="s">
        <v>47</v>
      </c>
      <c r="K667" s="13"/>
      <c r="L667" s="14" t="s">
        <v>3333</v>
      </c>
      <c r="M667" s="14" t="s">
        <v>3334</v>
      </c>
      <c r="N667" s="13" t="s">
        <v>2315</v>
      </c>
      <c r="O667" s="13" t="s">
        <v>96</v>
      </c>
      <c r="P667" s="13" t="s">
        <v>96</v>
      </c>
      <c r="Q667" s="93"/>
      <c r="R667" s="11"/>
      <c r="S667" s="11"/>
      <c r="T667" s="45"/>
      <c r="U667" s="21"/>
      <c r="V667" s="11" t="s">
        <v>76</v>
      </c>
      <c r="W667" s="22"/>
      <c r="X667" s="22"/>
      <c r="Y667" s="22"/>
      <c r="Z667" s="22"/>
      <c r="AA667" s="22"/>
    </row>
    <row r="668" spans="1:27" ht="15.75" customHeight="1">
      <c r="A668" s="13" t="s">
        <v>38</v>
      </c>
      <c r="B668" s="13" t="s">
        <v>42</v>
      </c>
      <c r="C668" s="24" t="s">
        <v>3335</v>
      </c>
      <c r="D668" s="13" t="s">
        <v>3283</v>
      </c>
      <c r="E668" s="11" t="s">
        <v>957</v>
      </c>
      <c r="F668" s="13" t="s">
        <v>3278</v>
      </c>
      <c r="G668" s="13" t="s">
        <v>3278</v>
      </c>
      <c r="H668" s="13" t="s">
        <v>3336</v>
      </c>
      <c r="I668" s="13" t="s">
        <v>46</v>
      </c>
      <c r="J668" s="13" t="s">
        <v>47</v>
      </c>
      <c r="K668" s="13"/>
      <c r="L668" s="14" t="s">
        <v>3337</v>
      </c>
      <c r="M668" s="28" t="s">
        <v>3338</v>
      </c>
      <c r="N668" s="24" t="s">
        <v>3339</v>
      </c>
      <c r="O668" s="24" t="s">
        <v>76</v>
      </c>
      <c r="P668" s="13" t="s">
        <v>96</v>
      </c>
      <c r="Q668" s="93"/>
      <c r="R668" s="11"/>
      <c r="S668" s="11"/>
      <c r="T668" s="45"/>
      <c r="U668" s="21"/>
      <c r="V668" s="11" t="s">
        <v>76</v>
      </c>
      <c r="W668" s="22"/>
      <c r="X668" s="22"/>
      <c r="Y668" s="22"/>
      <c r="Z668" s="22"/>
      <c r="AA668" s="22"/>
    </row>
    <row r="669" spans="1:27" ht="15.75" customHeight="1">
      <c r="A669" s="13" t="s">
        <v>101</v>
      </c>
      <c r="B669" s="13" t="s">
        <v>188</v>
      </c>
      <c r="C669" s="13" t="s">
        <v>3340</v>
      </c>
      <c r="D669" s="13" t="s">
        <v>3341</v>
      </c>
      <c r="E669" s="11" t="s">
        <v>3342</v>
      </c>
      <c r="F669" s="13" t="s">
        <v>3278</v>
      </c>
      <c r="G669" s="13" t="s">
        <v>3278</v>
      </c>
      <c r="H669" s="13" t="s">
        <v>406</v>
      </c>
      <c r="I669" s="13" t="s">
        <v>46</v>
      </c>
      <c r="J669" s="40" t="s">
        <v>47</v>
      </c>
      <c r="K669" s="13"/>
      <c r="L669" s="14" t="s">
        <v>3343</v>
      </c>
      <c r="M669" s="14" t="s">
        <v>3344</v>
      </c>
      <c r="N669" s="13" t="s">
        <v>2315</v>
      </c>
      <c r="O669" s="13" t="s">
        <v>101</v>
      </c>
      <c r="P669" s="13" t="s">
        <v>101</v>
      </c>
      <c r="Q669" s="93"/>
      <c r="R669" s="11"/>
      <c r="S669" s="11"/>
      <c r="T669" s="13" t="s">
        <v>101</v>
      </c>
      <c r="U669" s="23" t="s">
        <v>330</v>
      </c>
      <c r="V669" s="13"/>
      <c r="W669" s="22"/>
      <c r="X669" s="22"/>
      <c r="Y669" s="22"/>
      <c r="Z669" s="22"/>
      <c r="AA669" s="22"/>
    </row>
    <row r="670" spans="1:27" ht="15.75" customHeight="1">
      <c r="A670" s="11" t="s">
        <v>2126</v>
      </c>
      <c r="B670" s="11" t="s">
        <v>104</v>
      </c>
      <c r="C670" s="26" t="s">
        <v>3345</v>
      </c>
      <c r="D670" s="26" t="s">
        <v>3346</v>
      </c>
      <c r="E670" s="11" t="s">
        <v>3347</v>
      </c>
      <c r="F670" s="13" t="s">
        <v>3348</v>
      </c>
      <c r="G670" s="13" t="s">
        <v>3349</v>
      </c>
      <c r="H670" s="13" t="s">
        <v>108</v>
      </c>
      <c r="I670" s="13" t="s">
        <v>109</v>
      </c>
      <c r="J670" s="13" t="s">
        <v>47</v>
      </c>
      <c r="K670" s="13"/>
      <c r="L670" s="28" t="s">
        <v>3350</v>
      </c>
      <c r="M670" s="28" t="s">
        <v>3351</v>
      </c>
      <c r="N670" s="17" t="s">
        <v>3352</v>
      </c>
      <c r="O670" s="13" t="s">
        <v>138</v>
      </c>
      <c r="P670" s="13" t="s">
        <v>138</v>
      </c>
      <c r="Q670" s="18"/>
      <c r="R670" s="18"/>
      <c r="S670" s="18"/>
      <c r="T670" s="20"/>
      <c r="U670" s="21" t="s">
        <v>3353</v>
      </c>
      <c r="V670" s="11" t="s">
        <v>76</v>
      </c>
      <c r="W670" s="22"/>
      <c r="X670" s="22"/>
      <c r="Y670" s="22"/>
      <c r="Z670" s="22"/>
      <c r="AA670" s="22"/>
    </row>
    <row r="671" spans="1:27" ht="15.75" customHeight="1">
      <c r="A671" s="11" t="s">
        <v>81</v>
      </c>
      <c r="B671" s="11" t="s">
        <v>104</v>
      </c>
      <c r="C671" s="11" t="s">
        <v>527</v>
      </c>
      <c r="D671" s="11" t="s">
        <v>528</v>
      </c>
      <c r="E671" s="11" t="s">
        <v>3354</v>
      </c>
      <c r="F671" s="13" t="s">
        <v>3348</v>
      </c>
      <c r="G671" s="13" t="s">
        <v>3349</v>
      </c>
      <c r="H671" s="13" t="s">
        <v>593</v>
      </c>
      <c r="I671" s="13" t="s">
        <v>46</v>
      </c>
      <c r="J671" s="13" t="s">
        <v>906</v>
      </c>
      <c r="K671" s="13"/>
      <c r="L671" s="14" t="s">
        <v>3355</v>
      </c>
      <c r="M671" s="14" t="s">
        <v>3356</v>
      </c>
      <c r="N671" s="17" t="s">
        <v>3357</v>
      </c>
      <c r="O671" s="36" t="s">
        <v>65</v>
      </c>
      <c r="P671" s="36" t="s">
        <v>65</v>
      </c>
      <c r="Q671" s="18"/>
      <c r="R671" s="18"/>
      <c r="S671" s="18"/>
      <c r="T671" s="20"/>
      <c r="U671" s="21" t="s">
        <v>3358</v>
      </c>
      <c r="V671" s="11" t="s">
        <v>76</v>
      </c>
      <c r="W671" s="22"/>
      <c r="X671" s="22"/>
      <c r="Y671" s="22"/>
      <c r="Z671" s="22"/>
      <c r="AA671" s="22"/>
    </row>
    <row r="672" spans="1:27" ht="15.75" customHeight="1">
      <c r="A672" s="11" t="s">
        <v>81</v>
      </c>
      <c r="B672" s="11" t="s">
        <v>188</v>
      </c>
      <c r="C672" s="11" t="s">
        <v>527</v>
      </c>
      <c r="D672" s="11" t="s">
        <v>528</v>
      </c>
      <c r="E672" s="11" t="s">
        <v>3359</v>
      </c>
      <c r="F672" s="13" t="s">
        <v>3348</v>
      </c>
      <c r="G672" s="13" t="s">
        <v>3349</v>
      </c>
      <c r="H672" s="13" t="s">
        <v>597</v>
      </c>
      <c r="I672" s="13" t="s">
        <v>46</v>
      </c>
      <c r="J672" s="13" t="s">
        <v>47</v>
      </c>
      <c r="K672" s="13"/>
      <c r="L672" s="14" t="s">
        <v>3360</v>
      </c>
      <c r="M672" s="14" t="s">
        <v>3361</v>
      </c>
      <c r="N672" s="17" t="s">
        <v>3357</v>
      </c>
      <c r="O672" s="46" t="s">
        <v>65</v>
      </c>
      <c r="P672" s="46" t="s">
        <v>65</v>
      </c>
      <c r="Q672" s="18"/>
      <c r="R672" s="18"/>
      <c r="S672" s="18"/>
      <c r="T672" s="18"/>
      <c r="U672" s="21"/>
      <c r="V672" s="11"/>
      <c r="W672" s="22"/>
      <c r="X672" s="22"/>
      <c r="Y672" s="22"/>
      <c r="Z672" s="22"/>
      <c r="AA672" s="22"/>
    </row>
    <row r="673" spans="1:27" ht="15.75" customHeight="1">
      <c r="A673" s="11" t="s">
        <v>81</v>
      </c>
      <c r="B673" s="11" t="s">
        <v>188</v>
      </c>
      <c r="C673" s="11" t="s">
        <v>527</v>
      </c>
      <c r="D673" s="11" t="s">
        <v>528</v>
      </c>
      <c r="E673" s="11" t="s">
        <v>3362</v>
      </c>
      <c r="F673" s="13" t="s">
        <v>3348</v>
      </c>
      <c r="G673" s="13" t="s">
        <v>3349</v>
      </c>
      <c r="H673" s="13" t="s">
        <v>601</v>
      </c>
      <c r="I673" s="13" t="s">
        <v>46</v>
      </c>
      <c r="J673" s="13" t="s">
        <v>47</v>
      </c>
      <c r="K673" s="13"/>
      <c r="L673" s="14" t="s">
        <v>3363</v>
      </c>
      <c r="M673" s="14" t="s">
        <v>603</v>
      </c>
      <c r="N673" s="17" t="s">
        <v>3357</v>
      </c>
      <c r="O673" s="46" t="s">
        <v>65</v>
      </c>
      <c r="P673" s="46" t="s">
        <v>65</v>
      </c>
      <c r="Q673" s="18"/>
      <c r="R673" s="18"/>
      <c r="S673" s="18"/>
      <c r="T673" s="18"/>
      <c r="U673" s="21"/>
      <c r="V673" s="11"/>
      <c r="W673" s="22"/>
      <c r="X673" s="22"/>
      <c r="Y673" s="22"/>
      <c r="Z673" s="22"/>
      <c r="AA673" s="22"/>
    </row>
    <row r="674" spans="1:27" ht="15.75" customHeight="1">
      <c r="A674" s="11" t="s">
        <v>81</v>
      </c>
      <c r="B674" s="11" t="s">
        <v>104</v>
      </c>
      <c r="C674" s="11" t="s">
        <v>527</v>
      </c>
      <c r="D674" s="11" t="s">
        <v>528</v>
      </c>
      <c r="E674" s="11" t="s">
        <v>3364</v>
      </c>
      <c r="F674" s="13" t="s">
        <v>3348</v>
      </c>
      <c r="G674" s="13" t="s">
        <v>3349</v>
      </c>
      <c r="H674" s="13" t="s">
        <v>601</v>
      </c>
      <c r="I674" s="13" t="s">
        <v>46</v>
      </c>
      <c r="J674" s="13" t="s">
        <v>47</v>
      </c>
      <c r="K674" s="13"/>
      <c r="L674" s="14" t="s">
        <v>3365</v>
      </c>
      <c r="M674" s="14" t="s">
        <v>3366</v>
      </c>
      <c r="N674" s="17" t="s">
        <v>3357</v>
      </c>
      <c r="O674" s="36" t="s">
        <v>65</v>
      </c>
      <c r="P674" s="36" t="s">
        <v>65</v>
      </c>
      <c r="Q674" s="18"/>
      <c r="R674" s="18"/>
      <c r="S674" s="18"/>
      <c r="T674" s="20"/>
      <c r="U674" s="21" t="s">
        <v>1214</v>
      </c>
      <c r="V674" s="11" t="s">
        <v>76</v>
      </c>
      <c r="W674" s="22"/>
      <c r="X674" s="22"/>
      <c r="Y674" s="22"/>
      <c r="Z674" s="22"/>
      <c r="AA674" s="22"/>
    </row>
    <row r="675" spans="1:27" ht="15.75" customHeight="1">
      <c r="A675" s="11" t="s">
        <v>81</v>
      </c>
      <c r="B675" s="11" t="s">
        <v>188</v>
      </c>
      <c r="C675" s="11" t="s">
        <v>527</v>
      </c>
      <c r="D675" s="11" t="s">
        <v>528</v>
      </c>
      <c r="E675" s="11" t="s">
        <v>3368</v>
      </c>
      <c r="F675" s="13" t="s">
        <v>3348</v>
      </c>
      <c r="G675" s="13" t="s">
        <v>3349</v>
      </c>
      <c r="H675" s="13" t="s">
        <v>609</v>
      </c>
      <c r="I675" s="13" t="s">
        <v>46</v>
      </c>
      <c r="J675" s="13" t="s">
        <v>47</v>
      </c>
      <c r="K675" s="13"/>
      <c r="L675" s="14" t="s">
        <v>3369</v>
      </c>
      <c r="M675" s="14" t="s">
        <v>3370</v>
      </c>
      <c r="N675" s="17" t="s">
        <v>3357</v>
      </c>
      <c r="O675" s="13" t="s">
        <v>96</v>
      </c>
      <c r="P675" s="13" t="s">
        <v>96</v>
      </c>
      <c r="Q675" s="18"/>
      <c r="R675" s="18"/>
      <c r="S675" s="18"/>
      <c r="T675" s="18"/>
      <c r="U675" s="21"/>
      <c r="V675" s="11"/>
      <c r="W675" s="22"/>
      <c r="X675" s="22"/>
      <c r="Y675" s="22"/>
      <c r="Z675" s="22"/>
      <c r="AA675" s="22"/>
    </row>
    <row r="676" spans="1:27" ht="15.75" customHeight="1">
      <c r="A676" s="11" t="s">
        <v>81</v>
      </c>
      <c r="B676" s="11" t="s">
        <v>42</v>
      </c>
      <c r="C676" s="11" t="s">
        <v>527</v>
      </c>
      <c r="D676" s="11" t="s">
        <v>528</v>
      </c>
      <c r="E676" s="11" t="s">
        <v>3371</v>
      </c>
      <c r="F676" s="13" t="s">
        <v>3348</v>
      </c>
      <c r="G676" s="13" t="s">
        <v>3349</v>
      </c>
      <c r="H676" s="13" t="s">
        <v>96</v>
      </c>
      <c r="I676" s="13" t="s">
        <v>46</v>
      </c>
      <c r="J676" s="13" t="s">
        <v>47</v>
      </c>
      <c r="K676" s="13"/>
      <c r="L676" s="14" t="s">
        <v>3372</v>
      </c>
      <c r="M676" s="14" t="s">
        <v>3373</v>
      </c>
      <c r="N676" s="17" t="s">
        <v>3374</v>
      </c>
      <c r="O676" s="36" t="s">
        <v>65</v>
      </c>
      <c r="P676" s="36" t="s">
        <v>65</v>
      </c>
      <c r="Q676" s="18"/>
      <c r="R676" s="18"/>
      <c r="S676" s="18"/>
      <c r="T676" s="20"/>
      <c r="U676" s="21" t="s">
        <v>3375</v>
      </c>
      <c r="V676" s="11" t="s">
        <v>76</v>
      </c>
      <c r="W676" s="22"/>
      <c r="X676" s="22"/>
      <c r="Y676" s="22"/>
      <c r="Z676" s="22"/>
      <c r="AA676" s="22"/>
    </row>
    <row r="677" spans="1:27" ht="15.75" customHeight="1">
      <c r="A677" s="161" t="s">
        <v>2126</v>
      </c>
      <c r="B677" s="161" t="s">
        <v>188</v>
      </c>
      <c r="C677" s="162" t="s">
        <v>520</v>
      </c>
      <c r="D677" s="162" t="s">
        <v>521</v>
      </c>
      <c r="E677" s="162" t="s">
        <v>784</v>
      </c>
      <c r="F677" s="163" t="s">
        <v>3376</v>
      </c>
      <c r="G677" s="163" t="s">
        <v>523</v>
      </c>
      <c r="H677" s="163" t="s">
        <v>108</v>
      </c>
      <c r="I677" s="163" t="s">
        <v>109</v>
      </c>
      <c r="J677" s="163" t="s">
        <v>47</v>
      </c>
      <c r="K677" s="163"/>
      <c r="L677" s="164" t="s">
        <v>3377</v>
      </c>
      <c r="M677" s="165" t="s">
        <v>3378</v>
      </c>
      <c r="N677" s="166" t="s">
        <v>3379</v>
      </c>
      <c r="O677" s="163" t="s">
        <v>138</v>
      </c>
      <c r="P677" s="163" t="s">
        <v>138</v>
      </c>
      <c r="Q677" s="167"/>
      <c r="R677" s="167"/>
      <c r="S677" s="167"/>
      <c r="T677" s="167"/>
      <c r="U677" s="168" t="s">
        <v>3380</v>
      </c>
      <c r="V677" s="161"/>
      <c r="W677" s="169"/>
      <c r="X677" s="169"/>
      <c r="Y677" s="169"/>
      <c r="Z677" s="169"/>
      <c r="AA677" s="169"/>
    </row>
    <row r="678" spans="1:27" ht="15.75" customHeight="1">
      <c r="A678" s="11" t="s">
        <v>81</v>
      </c>
      <c r="B678" s="11" t="s">
        <v>188</v>
      </c>
      <c r="C678" s="11" t="s">
        <v>527</v>
      </c>
      <c r="D678" s="11" t="s">
        <v>528</v>
      </c>
      <c r="E678" s="11" t="s">
        <v>3381</v>
      </c>
      <c r="F678" s="13" t="s">
        <v>3376</v>
      </c>
      <c r="G678" s="13" t="s">
        <v>523</v>
      </c>
      <c r="H678" s="13" t="s">
        <v>530</v>
      </c>
      <c r="I678" s="13" t="s">
        <v>46</v>
      </c>
      <c r="J678" s="13" t="s">
        <v>47</v>
      </c>
      <c r="K678" s="13"/>
      <c r="L678" s="14" t="s">
        <v>3382</v>
      </c>
      <c r="M678" s="14" t="s">
        <v>3370</v>
      </c>
      <c r="N678" s="17" t="s">
        <v>3383</v>
      </c>
      <c r="O678" s="13" t="s">
        <v>96</v>
      </c>
      <c r="P678" s="13" t="s">
        <v>96</v>
      </c>
      <c r="Q678" s="18"/>
      <c r="R678" s="18"/>
      <c r="S678" s="18"/>
      <c r="T678" s="18"/>
      <c r="U678" s="21"/>
      <c r="V678" s="11"/>
      <c r="W678" s="22"/>
      <c r="X678" s="22"/>
      <c r="Y678" s="22"/>
      <c r="Z678" s="22"/>
      <c r="AA678" s="22"/>
    </row>
    <row r="679" spans="1:27" ht="15.75" customHeight="1">
      <c r="A679" s="11" t="s">
        <v>81</v>
      </c>
      <c r="B679" s="11" t="s">
        <v>188</v>
      </c>
      <c r="C679" s="11" t="s">
        <v>527</v>
      </c>
      <c r="D679" s="11" t="s">
        <v>528</v>
      </c>
      <c r="E679" s="11" t="s">
        <v>3384</v>
      </c>
      <c r="F679" s="13" t="s">
        <v>3376</v>
      </c>
      <c r="G679" s="13" t="s">
        <v>523</v>
      </c>
      <c r="H679" s="13" t="s">
        <v>535</v>
      </c>
      <c r="I679" s="13" t="s">
        <v>46</v>
      </c>
      <c r="J679" s="13" t="s">
        <v>47</v>
      </c>
      <c r="K679" s="13"/>
      <c r="L679" s="14" t="s">
        <v>3385</v>
      </c>
      <c r="M679" s="14" t="s">
        <v>3386</v>
      </c>
      <c r="N679" s="13" t="s">
        <v>3387</v>
      </c>
      <c r="O679" s="13" t="s">
        <v>96</v>
      </c>
      <c r="P679" s="13" t="s">
        <v>76</v>
      </c>
      <c r="Q679" s="18"/>
      <c r="R679" s="18"/>
      <c r="S679" s="18"/>
      <c r="T679" s="18"/>
      <c r="U679" s="21"/>
      <c r="V679" s="11"/>
      <c r="W679" s="22"/>
      <c r="X679" s="22"/>
      <c r="Y679" s="22"/>
      <c r="Z679" s="22"/>
      <c r="AA679" s="22"/>
    </row>
    <row r="680" spans="1:27" ht="15.75" customHeight="1">
      <c r="A680" s="11" t="s">
        <v>81</v>
      </c>
      <c r="B680" s="11" t="s">
        <v>188</v>
      </c>
      <c r="C680" s="11" t="s">
        <v>527</v>
      </c>
      <c r="D680" s="11" t="s">
        <v>528</v>
      </c>
      <c r="E680" s="11" t="s">
        <v>3388</v>
      </c>
      <c r="F680" s="13" t="s">
        <v>3376</v>
      </c>
      <c r="G680" s="13" t="s">
        <v>523</v>
      </c>
      <c r="H680" s="13" t="s">
        <v>535</v>
      </c>
      <c r="I680" s="13" t="s">
        <v>46</v>
      </c>
      <c r="J680" s="13" t="s">
        <v>47</v>
      </c>
      <c r="K680" s="13"/>
      <c r="L680" s="14" t="s">
        <v>3389</v>
      </c>
      <c r="M680" s="14" t="s">
        <v>541</v>
      </c>
      <c r="N680" s="13" t="s">
        <v>3387</v>
      </c>
      <c r="O680" s="13" t="s">
        <v>96</v>
      </c>
      <c r="P680" s="13" t="s">
        <v>96</v>
      </c>
      <c r="Q680" s="18"/>
      <c r="R680" s="18"/>
      <c r="S680" s="18"/>
      <c r="T680" s="18"/>
      <c r="U680" s="21"/>
      <c r="V680" s="11"/>
      <c r="W680" s="22"/>
      <c r="X680" s="22"/>
      <c r="Y680" s="22"/>
      <c r="Z680" s="22"/>
      <c r="AA680" s="22"/>
    </row>
    <row r="681" spans="1:27" ht="15.75" customHeight="1">
      <c r="A681" s="11" t="s">
        <v>81</v>
      </c>
      <c r="B681" s="11" t="s">
        <v>188</v>
      </c>
      <c r="C681" s="11" t="s">
        <v>527</v>
      </c>
      <c r="D681" s="11" t="s">
        <v>528</v>
      </c>
      <c r="E681" s="11" t="s">
        <v>3390</v>
      </c>
      <c r="F681" s="13" t="s">
        <v>3376</v>
      </c>
      <c r="G681" s="13" t="s">
        <v>523</v>
      </c>
      <c r="H681" s="13" t="s">
        <v>535</v>
      </c>
      <c r="I681" s="13" t="s">
        <v>46</v>
      </c>
      <c r="J681" s="13" t="s">
        <v>47</v>
      </c>
      <c r="K681" s="13"/>
      <c r="L681" s="14" t="s">
        <v>3391</v>
      </c>
      <c r="M681" s="14" t="s">
        <v>3392</v>
      </c>
      <c r="N681" s="13" t="s">
        <v>3387</v>
      </c>
      <c r="O681" s="13" t="s">
        <v>96</v>
      </c>
      <c r="P681" s="13" t="s">
        <v>76</v>
      </c>
      <c r="Q681" s="18"/>
      <c r="R681" s="18"/>
      <c r="S681" s="18"/>
      <c r="T681" s="18"/>
      <c r="U681" s="21"/>
      <c r="V681" s="11"/>
      <c r="W681" s="22"/>
      <c r="X681" s="22"/>
      <c r="Y681" s="22"/>
      <c r="Z681" s="22"/>
      <c r="AA681" s="22"/>
    </row>
    <row r="682" spans="1:27" ht="15.75" customHeight="1">
      <c r="A682" s="11" t="s">
        <v>81</v>
      </c>
      <c r="B682" s="11" t="s">
        <v>188</v>
      </c>
      <c r="C682" s="11" t="s">
        <v>527</v>
      </c>
      <c r="D682" s="11" t="s">
        <v>528</v>
      </c>
      <c r="E682" s="11" t="s">
        <v>3393</v>
      </c>
      <c r="F682" s="13" t="s">
        <v>3376</v>
      </c>
      <c r="G682" s="13" t="s">
        <v>523</v>
      </c>
      <c r="H682" s="13" t="s">
        <v>535</v>
      </c>
      <c r="I682" s="13" t="s">
        <v>46</v>
      </c>
      <c r="J682" s="13" t="s">
        <v>47</v>
      </c>
      <c r="K682" s="13"/>
      <c r="L682" s="14" t="s">
        <v>3394</v>
      </c>
      <c r="M682" s="14" t="s">
        <v>3395</v>
      </c>
      <c r="N682" s="13" t="s">
        <v>3387</v>
      </c>
      <c r="O682" s="13" t="s">
        <v>96</v>
      </c>
      <c r="P682" s="13" t="s">
        <v>76</v>
      </c>
      <c r="Q682" s="18"/>
      <c r="R682" s="18"/>
      <c r="S682" s="18"/>
      <c r="T682" s="18"/>
      <c r="U682" s="21"/>
      <c r="V682" s="11"/>
      <c r="W682" s="22"/>
      <c r="X682" s="22"/>
      <c r="Y682" s="22"/>
      <c r="Z682" s="22"/>
      <c r="AA682" s="22"/>
    </row>
    <row r="683" spans="1:27" ht="15.75" customHeight="1">
      <c r="A683" s="11" t="s">
        <v>81</v>
      </c>
      <c r="B683" s="11" t="s">
        <v>42</v>
      </c>
      <c r="C683" s="11" t="s">
        <v>527</v>
      </c>
      <c r="D683" s="11" t="s">
        <v>528</v>
      </c>
      <c r="E683" s="11" t="s">
        <v>3396</v>
      </c>
      <c r="F683" s="13" t="s">
        <v>3376</v>
      </c>
      <c r="G683" s="13" t="s">
        <v>523</v>
      </c>
      <c r="H683" s="13" t="s">
        <v>550</v>
      </c>
      <c r="I683" s="13" t="s">
        <v>46</v>
      </c>
      <c r="J683" s="13" t="s">
        <v>47</v>
      </c>
      <c r="K683" s="13"/>
      <c r="L683" s="14" t="s">
        <v>3397</v>
      </c>
      <c r="M683" s="14" t="s">
        <v>552</v>
      </c>
      <c r="N683" s="13" t="s">
        <v>3387</v>
      </c>
      <c r="O683" s="13" t="s">
        <v>96</v>
      </c>
      <c r="P683" s="13" t="s">
        <v>96</v>
      </c>
      <c r="Q683" s="18"/>
      <c r="R683" s="18"/>
      <c r="S683" s="18"/>
      <c r="T683" s="20"/>
      <c r="U683" s="21"/>
      <c r="V683" s="11" t="s">
        <v>76</v>
      </c>
      <c r="W683" s="22"/>
      <c r="X683" s="22"/>
      <c r="Y683" s="22"/>
      <c r="Z683" s="22"/>
      <c r="AA683" s="22"/>
    </row>
    <row r="684" spans="1:27" ht="15.75" customHeight="1">
      <c r="A684" s="11" t="s">
        <v>81</v>
      </c>
      <c r="B684" s="11" t="s">
        <v>188</v>
      </c>
      <c r="C684" s="11" t="s">
        <v>527</v>
      </c>
      <c r="D684" s="11" t="s">
        <v>528</v>
      </c>
      <c r="E684" s="11" t="s">
        <v>3398</v>
      </c>
      <c r="F684" s="13" t="s">
        <v>3376</v>
      </c>
      <c r="G684" s="13" t="s">
        <v>523</v>
      </c>
      <c r="H684" s="13" t="s">
        <v>550</v>
      </c>
      <c r="I684" s="13" t="s">
        <v>46</v>
      </c>
      <c r="J684" s="13" t="s">
        <v>47</v>
      </c>
      <c r="K684" s="13"/>
      <c r="L684" s="14" t="s">
        <v>3399</v>
      </c>
      <c r="M684" s="14" t="s">
        <v>555</v>
      </c>
      <c r="N684" s="13" t="s">
        <v>485</v>
      </c>
      <c r="O684" s="13" t="s">
        <v>96</v>
      </c>
      <c r="P684" s="13" t="s">
        <v>96</v>
      </c>
      <c r="Q684" s="18"/>
      <c r="R684" s="18"/>
      <c r="S684" s="18"/>
      <c r="T684" s="18"/>
      <c r="U684" s="21"/>
      <c r="V684" s="11"/>
      <c r="W684" s="22"/>
      <c r="X684" s="22"/>
      <c r="Y684" s="22"/>
      <c r="Z684" s="22"/>
      <c r="AA684" s="22"/>
    </row>
    <row r="685" spans="1:27" ht="15.75" customHeight="1">
      <c r="A685" s="11" t="s">
        <v>81</v>
      </c>
      <c r="B685" s="11" t="s">
        <v>188</v>
      </c>
      <c r="C685" s="11" t="s">
        <v>527</v>
      </c>
      <c r="D685" s="11" t="s">
        <v>528</v>
      </c>
      <c r="E685" s="11" t="s">
        <v>3400</v>
      </c>
      <c r="F685" s="13" t="s">
        <v>3376</v>
      </c>
      <c r="G685" s="13" t="s">
        <v>523</v>
      </c>
      <c r="H685" s="13" t="s">
        <v>550</v>
      </c>
      <c r="I685" s="13" t="s">
        <v>46</v>
      </c>
      <c r="J685" s="13" t="s">
        <v>47</v>
      </c>
      <c r="K685" s="13"/>
      <c r="L685" s="14" t="s">
        <v>3401</v>
      </c>
      <c r="M685" s="14" t="s">
        <v>558</v>
      </c>
      <c r="N685" s="13" t="s">
        <v>485</v>
      </c>
      <c r="O685" s="13" t="s">
        <v>96</v>
      </c>
      <c r="P685" s="13" t="s">
        <v>96</v>
      </c>
      <c r="Q685" s="18"/>
      <c r="R685" s="18"/>
      <c r="S685" s="18"/>
      <c r="T685" s="18"/>
      <c r="U685" s="21"/>
      <c r="V685" s="11"/>
      <c r="W685" s="22"/>
      <c r="X685" s="22"/>
      <c r="Y685" s="22"/>
      <c r="Z685" s="22"/>
      <c r="AA685" s="22"/>
    </row>
    <row r="686" spans="1:27" ht="15.75" customHeight="1">
      <c r="A686" s="26" t="s">
        <v>101</v>
      </c>
      <c r="B686" s="11" t="s">
        <v>104</v>
      </c>
      <c r="C686" s="11" t="s">
        <v>527</v>
      </c>
      <c r="D686" s="11" t="s">
        <v>528</v>
      </c>
      <c r="E686" s="11" t="s">
        <v>3402</v>
      </c>
      <c r="F686" s="13" t="s">
        <v>3376</v>
      </c>
      <c r="G686" s="13" t="s">
        <v>523</v>
      </c>
      <c r="H686" s="13" t="s">
        <v>560</v>
      </c>
      <c r="I686" s="13" t="s">
        <v>46</v>
      </c>
      <c r="J686" s="13" t="s">
        <v>47</v>
      </c>
      <c r="K686" s="13"/>
      <c r="L686" s="14" t="s">
        <v>3403</v>
      </c>
      <c r="M686" s="14" t="s">
        <v>562</v>
      </c>
      <c r="N686" s="17" t="s">
        <v>3383</v>
      </c>
      <c r="O686" s="13" t="s">
        <v>96</v>
      </c>
      <c r="P686" s="13" t="s">
        <v>96</v>
      </c>
      <c r="Q686" s="18"/>
      <c r="R686" s="18"/>
      <c r="S686" s="18"/>
      <c r="T686" s="18"/>
      <c r="U686" s="21"/>
      <c r="V686" s="11" t="s">
        <v>76</v>
      </c>
      <c r="W686" s="22"/>
      <c r="X686" s="22"/>
      <c r="Y686" s="22"/>
      <c r="Z686" s="22"/>
      <c r="AA686" s="22"/>
    </row>
    <row r="687" spans="1:27" ht="15.75" customHeight="1">
      <c r="A687" s="26" t="s">
        <v>101</v>
      </c>
      <c r="B687" s="11" t="s">
        <v>188</v>
      </c>
      <c r="C687" s="11" t="s">
        <v>527</v>
      </c>
      <c r="D687" s="11" t="s">
        <v>528</v>
      </c>
      <c r="E687" s="11" t="s">
        <v>3404</v>
      </c>
      <c r="F687" s="13" t="s">
        <v>3376</v>
      </c>
      <c r="G687" s="13" t="s">
        <v>523</v>
      </c>
      <c r="H687" s="13" t="s">
        <v>565</v>
      </c>
      <c r="I687" s="13" t="s">
        <v>46</v>
      </c>
      <c r="J687" s="13" t="s">
        <v>47</v>
      </c>
      <c r="K687" s="13"/>
      <c r="L687" s="14" t="s">
        <v>3405</v>
      </c>
      <c r="M687" s="14" t="s">
        <v>567</v>
      </c>
      <c r="N687" s="13" t="s">
        <v>568</v>
      </c>
      <c r="O687" s="13" t="s">
        <v>96</v>
      </c>
      <c r="P687" s="13" t="s">
        <v>76</v>
      </c>
      <c r="Q687" s="18"/>
      <c r="R687" s="18"/>
      <c r="S687" s="18"/>
      <c r="T687" s="18"/>
      <c r="U687" s="21"/>
      <c r="V687" s="11"/>
      <c r="W687" s="22"/>
      <c r="X687" s="22"/>
      <c r="Y687" s="22"/>
      <c r="Z687" s="22"/>
      <c r="AA687" s="22"/>
    </row>
    <row r="688" spans="1:27" ht="15.75" customHeight="1">
      <c r="A688" s="26" t="s">
        <v>101</v>
      </c>
      <c r="B688" s="11" t="s">
        <v>188</v>
      </c>
      <c r="C688" s="11" t="s">
        <v>527</v>
      </c>
      <c r="D688" s="11" t="s">
        <v>528</v>
      </c>
      <c r="E688" s="11" t="s">
        <v>3406</v>
      </c>
      <c r="F688" s="13" t="s">
        <v>3376</v>
      </c>
      <c r="G688" s="13" t="s">
        <v>523</v>
      </c>
      <c r="H688" s="13" t="s">
        <v>570</v>
      </c>
      <c r="I688" s="13" t="s">
        <v>46</v>
      </c>
      <c r="J688" s="13" t="s">
        <v>47</v>
      </c>
      <c r="K688" s="13"/>
      <c r="L688" s="14" t="s">
        <v>3407</v>
      </c>
      <c r="M688" s="14" t="s">
        <v>3408</v>
      </c>
      <c r="N688" s="13" t="s">
        <v>3409</v>
      </c>
      <c r="O688" s="13" t="s">
        <v>96</v>
      </c>
      <c r="P688" s="13" t="s">
        <v>76</v>
      </c>
      <c r="Q688" s="18"/>
      <c r="R688" s="18"/>
      <c r="S688" s="18"/>
      <c r="T688" s="18"/>
      <c r="U688" s="21"/>
      <c r="V688" s="11"/>
      <c r="W688" s="22"/>
      <c r="X688" s="22"/>
      <c r="Y688" s="22"/>
      <c r="Z688" s="22"/>
      <c r="AA688" s="22"/>
    </row>
    <row r="689" spans="1:27" ht="15.75" customHeight="1">
      <c r="A689" s="26" t="s">
        <v>101</v>
      </c>
      <c r="B689" s="11" t="s">
        <v>42</v>
      </c>
      <c r="C689" s="11" t="s">
        <v>527</v>
      </c>
      <c r="D689" s="11" t="s">
        <v>528</v>
      </c>
      <c r="E689" s="11" t="s">
        <v>3410</v>
      </c>
      <c r="F689" s="13" t="s">
        <v>3376</v>
      </c>
      <c r="G689" s="13" t="s">
        <v>523</v>
      </c>
      <c r="H689" s="13" t="s">
        <v>565</v>
      </c>
      <c r="I689" s="13" t="s">
        <v>46</v>
      </c>
      <c r="J689" s="13" t="s">
        <v>47</v>
      </c>
      <c r="K689" s="13"/>
      <c r="L689" s="14" t="s">
        <v>3411</v>
      </c>
      <c r="M689" s="14" t="s">
        <v>575</v>
      </c>
      <c r="N689" s="13" t="s">
        <v>538</v>
      </c>
      <c r="O689" s="13" t="s">
        <v>96</v>
      </c>
      <c r="P689" s="13" t="s">
        <v>96</v>
      </c>
      <c r="Q689" s="18"/>
      <c r="R689" s="18"/>
      <c r="S689" s="18"/>
      <c r="T689" s="18"/>
      <c r="U689" s="21"/>
      <c r="V689" s="11" t="s">
        <v>76</v>
      </c>
      <c r="W689" s="22"/>
      <c r="X689" s="22"/>
      <c r="Y689" s="22"/>
      <c r="Z689" s="22"/>
      <c r="AA689" s="22"/>
    </row>
    <row r="690" spans="1:27" ht="15.75" customHeight="1">
      <c r="A690" s="11" t="s">
        <v>81</v>
      </c>
      <c r="B690" s="11" t="s">
        <v>188</v>
      </c>
      <c r="C690" s="11" t="s">
        <v>527</v>
      </c>
      <c r="D690" s="11" t="s">
        <v>528</v>
      </c>
      <c r="E690" s="11" t="s">
        <v>3412</v>
      </c>
      <c r="F690" s="13" t="s">
        <v>3376</v>
      </c>
      <c r="G690" s="13" t="s">
        <v>523</v>
      </c>
      <c r="H690" s="13" t="s">
        <v>578</v>
      </c>
      <c r="I690" s="13" t="s">
        <v>46</v>
      </c>
      <c r="J690" s="13" t="s">
        <v>47</v>
      </c>
      <c r="K690" s="13"/>
      <c r="L690" s="14" t="s">
        <v>3413</v>
      </c>
      <c r="M690" s="14" t="s">
        <v>580</v>
      </c>
      <c r="N690" s="17" t="s">
        <v>3383</v>
      </c>
      <c r="O690" s="13" t="s">
        <v>96</v>
      </c>
      <c r="P690" s="13" t="s">
        <v>96</v>
      </c>
      <c r="Q690" s="18"/>
      <c r="R690" s="18"/>
      <c r="S690" s="18"/>
      <c r="T690" s="18"/>
      <c r="U690" s="21"/>
      <c r="V690" s="11"/>
      <c r="W690" s="22"/>
      <c r="X690" s="22"/>
      <c r="Y690" s="22"/>
      <c r="Z690" s="22"/>
      <c r="AA690" s="22"/>
    </row>
    <row r="691" spans="1:27" ht="15.75" customHeight="1">
      <c r="A691" s="11" t="s">
        <v>81</v>
      </c>
      <c r="B691" s="11" t="s">
        <v>42</v>
      </c>
      <c r="C691" s="11" t="s">
        <v>527</v>
      </c>
      <c r="D691" s="11" t="s">
        <v>528</v>
      </c>
      <c r="E691" s="11" t="s">
        <v>3414</v>
      </c>
      <c r="F691" s="13" t="s">
        <v>3376</v>
      </c>
      <c r="G691" s="13" t="s">
        <v>523</v>
      </c>
      <c r="H691" s="13" t="s">
        <v>584</v>
      </c>
      <c r="I691" s="13" t="s">
        <v>46</v>
      </c>
      <c r="J691" s="13" t="s">
        <v>47</v>
      </c>
      <c r="K691" s="13"/>
      <c r="L691" s="14" t="s">
        <v>3415</v>
      </c>
      <c r="M691" s="14" t="s">
        <v>586</v>
      </c>
      <c r="N691" s="13" t="s">
        <v>3416</v>
      </c>
      <c r="O691" s="13" t="s">
        <v>96</v>
      </c>
      <c r="P691" s="13" t="s">
        <v>96</v>
      </c>
      <c r="Q691" s="18"/>
      <c r="R691" s="18"/>
      <c r="S691" s="18"/>
      <c r="T691" s="20"/>
      <c r="U691" s="21"/>
      <c r="V691" s="11" t="s">
        <v>76</v>
      </c>
      <c r="W691" s="22"/>
      <c r="X691" s="22"/>
      <c r="Y691" s="22"/>
      <c r="Z691" s="22"/>
      <c r="AA691" s="22"/>
    </row>
    <row r="692" spans="1:27" ht="15.75" customHeight="1">
      <c r="A692" s="11" t="s">
        <v>2126</v>
      </c>
      <c r="B692" s="11" t="s">
        <v>188</v>
      </c>
      <c r="C692" s="26" t="s">
        <v>3345</v>
      </c>
      <c r="D692" s="11" t="s">
        <v>521</v>
      </c>
      <c r="E692" s="11" t="s">
        <v>942</v>
      </c>
      <c r="F692" s="13" t="s">
        <v>3376</v>
      </c>
      <c r="G692" s="13" t="s">
        <v>588</v>
      </c>
      <c r="H692" s="13" t="s">
        <v>108</v>
      </c>
      <c r="I692" s="13" t="s">
        <v>109</v>
      </c>
      <c r="J692" s="13" t="s">
        <v>47</v>
      </c>
      <c r="K692" s="13"/>
      <c r="L692" s="14" t="s">
        <v>3417</v>
      </c>
      <c r="M692" s="28" t="s">
        <v>3418</v>
      </c>
      <c r="N692" s="17" t="s">
        <v>591</v>
      </c>
      <c r="O692" s="13" t="s">
        <v>138</v>
      </c>
      <c r="P692" s="13" t="s">
        <v>138</v>
      </c>
      <c r="Q692" s="18"/>
      <c r="R692" s="18"/>
      <c r="S692" s="18"/>
      <c r="T692" s="18"/>
      <c r="U692" s="21" t="s">
        <v>3380</v>
      </c>
      <c r="V692" s="11"/>
      <c r="W692" s="22"/>
      <c r="X692" s="22"/>
      <c r="Y692" s="22"/>
      <c r="Z692" s="22"/>
      <c r="AA692" s="22"/>
    </row>
    <row r="693" spans="1:27" ht="15.75" customHeight="1">
      <c r="A693" s="11" t="s">
        <v>81</v>
      </c>
      <c r="B693" s="11" t="s">
        <v>188</v>
      </c>
      <c r="C693" s="11" t="s">
        <v>527</v>
      </c>
      <c r="D693" s="11" t="s">
        <v>528</v>
      </c>
      <c r="E693" s="11" t="s">
        <v>3419</v>
      </c>
      <c r="F693" s="13" t="s">
        <v>3376</v>
      </c>
      <c r="G693" s="13" t="s">
        <v>588</v>
      </c>
      <c r="H693" s="13" t="s">
        <v>593</v>
      </c>
      <c r="I693" s="13" t="s">
        <v>46</v>
      </c>
      <c r="J693" s="13" t="s">
        <v>906</v>
      </c>
      <c r="K693" s="13"/>
      <c r="L693" s="14" t="s">
        <v>3420</v>
      </c>
      <c r="M693" s="14" t="s">
        <v>3421</v>
      </c>
      <c r="N693" s="13" t="s">
        <v>3416</v>
      </c>
      <c r="O693" s="46" t="s">
        <v>65</v>
      </c>
      <c r="P693" s="46" t="s">
        <v>65</v>
      </c>
      <c r="Q693" s="18"/>
      <c r="R693" s="18"/>
      <c r="S693" s="18"/>
      <c r="T693" s="18"/>
      <c r="U693" s="21"/>
      <c r="V693" s="11"/>
      <c r="W693" s="22"/>
      <c r="X693" s="22"/>
      <c r="Y693" s="22"/>
      <c r="Z693" s="22"/>
      <c r="AA693" s="22"/>
    </row>
    <row r="694" spans="1:27" ht="15.75" customHeight="1">
      <c r="A694" s="11" t="s">
        <v>81</v>
      </c>
      <c r="B694" s="11" t="s">
        <v>42</v>
      </c>
      <c r="C694" s="11" t="s">
        <v>527</v>
      </c>
      <c r="D694" s="11" t="s">
        <v>528</v>
      </c>
      <c r="E694" s="11" t="s">
        <v>3422</v>
      </c>
      <c r="F694" s="13" t="s">
        <v>3376</v>
      </c>
      <c r="G694" s="13" t="s">
        <v>588</v>
      </c>
      <c r="H694" s="13" t="s">
        <v>597</v>
      </c>
      <c r="I694" s="13" t="s">
        <v>46</v>
      </c>
      <c r="J694" s="13" t="s">
        <v>47</v>
      </c>
      <c r="K694" s="13"/>
      <c r="L694" s="14" t="s">
        <v>3423</v>
      </c>
      <c r="M694" s="14" t="s">
        <v>599</v>
      </c>
      <c r="N694" s="13" t="s">
        <v>3416</v>
      </c>
      <c r="O694" s="36" t="s">
        <v>65</v>
      </c>
      <c r="P694" s="36" t="s">
        <v>65</v>
      </c>
      <c r="Q694" s="18"/>
      <c r="R694" s="18"/>
      <c r="S694" s="18"/>
      <c r="T694" s="20"/>
      <c r="U694" s="21" t="s">
        <v>3424</v>
      </c>
      <c r="V694" s="11" t="s">
        <v>76</v>
      </c>
      <c r="W694" s="22"/>
      <c r="X694" s="22"/>
      <c r="Y694" s="22"/>
      <c r="Z694" s="22"/>
      <c r="AA694" s="22"/>
    </row>
    <row r="695" spans="1:27" ht="15.75" customHeight="1">
      <c r="A695" s="11" t="s">
        <v>81</v>
      </c>
      <c r="B695" s="11" t="s">
        <v>188</v>
      </c>
      <c r="C695" s="11" t="s">
        <v>527</v>
      </c>
      <c r="D695" s="11" t="s">
        <v>528</v>
      </c>
      <c r="E695" s="11" t="s">
        <v>3425</v>
      </c>
      <c r="F695" s="13" t="s">
        <v>3376</v>
      </c>
      <c r="G695" s="13" t="s">
        <v>588</v>
      </c>
      <c r="H695" s="13" t="s">
        <v>601</v>
      </c>
      <c r="I695" s="13" t="s">
        <v>46</v>
      </c>
      <c r="J695" s="13" t="s">
        <v>47</v>
      </c>
      <c r="K695" s="13"/>
      <c r="L695" s="14" t="s">
        <v>3426</v>
      </c>
      <c r="M695" s="14" t="s">
        <v>603</v>
      </c>
      <c r="N695" s="17" t="s">
        <v>3427</v>
      </c>
      <c r="O695" s="46" t="s">
        <v>65</v>
      </c>
      <c r="P695" s="46" t="s">
        <v>65</v>
      </c>
      <c r="Q695" s="18"/>
      <c r="R695" s="18"/>
      <c r="S695" s="18"/>
      <c r="T695" s="18"/>
      <c r="U695" s="21"/>
      <c r="V695" s="11"/>
      <c r="W695" s="22"/>
      <c r="X695" s="22"/>
      <c r="Y695" s="22"/>
      <c r="Z695" s="22"/>
      <c r="AA695" s="22"/>
    </row>
    <row r="696" spans="1:27" ht="15.75" customHeight="1">
      <c r="A696" s="11" t="s">
        <v>2126</v>
      </c>
      <c r="B696" s="11" t="s">
        <v>188</v>
      </c>
      <c r="C696" s="11" t="s">
        <v>520</v>
      </c>
      <c r="D696" s="11" t="s">
        <v>521</v>
      </c>
      <c r="E696" s="11" t="s">
        <v>3428</v>
      </c>
      <c r="F696" s="13" t="s">
        <v>3376</v>
      </c>
      <c r="G696" s="13" t="s">
        <v>588</v>
      </c>
      <c r="H696" s="13" t="s">
        <v>601</v>
      </c>
      <c r="I696" s="13" t="s">
        <v>46</v>
      </c>
      <c r="J696" s="13" t="s">
        <v>47</v>
      </c>
      <c r="K696" s="13"/>
      <c r="L696" s="14" t="s">
        <v>3429</v>
      </c>
      <c r="M696" s="14" t="s">
        <v>607</v>
      </c>
      <c r="N696" s="17" t="s">
        <v>3427</v>
      </c>
      <c r="O696" s="46" t="s">
        <v>65</v>
      </c>
      <c r="P696" s="46" t="s">
        <v>65</v>
      </c>
      <c r="Q696" s="18"/>
      <c r="R696" s="18"/>
      <c r="S696" s="18"/>
      <c r="T696" s="18"/>
      <c r="U696" s="21"/>
      <c r="V696" s="11"/>
      <c r="W696" s="22"/>
      <c r="X696" s="22"/>
      <c r="Y696" s="22"/>
      <c r="Z696" s="22"/>
      <c r="AA696" s="22"/>
    </row>
    <row r="697" spans="1:27" ht="15.75" customHeight="1">
      <c r="A697" s="11" t="s">
        <v>81</v>
      </c>
      <c r="B697" s="11" t="s">
        <v>188</v>
      </c>
      <c r="C697" s="11" t="s">
        <v>527</v>
      </c>
      <c r="D697" s="11" t="s">
        <v>528</v>
      </c>
      <c r="E697" s="11" t="s">
        <v>3430</v>
      </c>
      <c r="F697" s="13" t="s">
        <v>3376</v>
      </c>
      <c r="G697" s="13" t="s">
        <v>588</v>
      </c>
      <c r="H697" s="13" t="s">
        <v>609</v>
      </c>
      <c r="I697" s="13" t="s">
        <v>46</v>
      </c>
      <c r="J697" s="13" t="s">
        <v>47</v>
      </c>
      <c r="K697" s="13"/>
      <c r="L697" s="14" t="s">
        <v>3431</v>
      </c>
      <c r="M697" s="14" t="s">
        <v>611</v>
      </c>
      <c r="N697" s="17" t="s">
        <v>3427</v>
      </c>
      <c r="O697" s="13" t="s">
        <v>96</v>
      </c>
      <c r="P697" s="13" t="s">
        <v>96</v>
      </c>
      <c r="Q697" s="18"/>
      <c r="R697" s="18"/>
      <c r="S697" s="18"/>
      <c r="T697" s="18"/>
      <c r="U697" s="21"/>
      <c r="V697" s="11"/>
      <c r="W697" s="22"/>
      <c r="X697" s="22"/>
      <c r="Y697" s="22"/>
      <c r="Z697" s="22"/>
      <c r="AA697" s="22"/>
    </row>
    <row r="698" spans="1:27" ht="15.75" customHeight="1">
      <c r="A698" s="11" t="s">
        <v>81</v>
      </c>
      <c r="B698" s="11" t="s">
        <v>42</v>
      </c>
      <c r="C698" s="11" t="s">
        <v>527</v>
      </c>
      <c r="D698" s="11" t="s">
        <v>528</v>
      </c>
      <c r="E698" s="11" t="s">
        <v>3432</v>
      </c>
      <c r="F698" s="13" t="s">
        <v>3376</v>
      </c>
      <c r="G698" s="13" t="s">
        <v>588</v>
      </c>
      <c r="H698" s="13" t="s">
        <v>613</v>
      </c>
      <c r="I698" s="13" t="s">
        <v>46</v>
      </c>
      <c r="J698" s="13" t="s">
        <v>47</v>
      </c>
      <c r="K698" s="13"/>
      <c r="L698" s="14" t="s">
        <v>3433</v>
      </c>
      <c r="M698" s="14" t="s">
        <v>615</v>
      </c>
      <c r="N698" s="13" t="s">
        <v>3434</v>
      </c>
      <c r="O698" s="13" t="s">
        <v>96</v>
      </c>
      <c r="P698" s="13" t="s">
        <v>96</v>
      </c>
      <c r="Q698" s="18"/>
      <c r="R698" s="18"/>
      <c r="S698" s="18"/>
      <c r="T698" s="20"/>
      <c r="U698" s="21"/>
      <c r="V698" s="11" t="s">
        <v>76</v>
      </c>
      <c r="W698" s="22"/>
      <c r="X698" s="22"/>
      <c r="Y698" s="22"/>
      <c r="Z698" s="22"/>
      <c r="AA698" s="22"/>
    </row>
    <row r="699" spans="1:27" ht="15.75" customHeight="1">
      <c r="A699" s="11" t="s">
        <v>2126</v>
      </c>
      <c r="B699" s="11" t="s">
        <v>188</v>
      </c>
      <c r="C699" s="26" t="s">
        <v>3345</v>
      </c>
      <c r="D699" s="11" t="s">
        <v>521</v>
      </c>
      <c r="E699" s="11" t="s">
        <v>3435</v>
      </c>
      <c r="F699" s="13" t="s">
        <v>3376</v>
      </c>
      <c r="G699" s="13" t="s">
        <v>619</v>
      </c>
      <c r="H699" s="13" t="s">
        <v>108</v>
      </c>
      <c r="I699" s="13" t="s">
        <v>109</v>
      </c>
      <c r="J699" s="13" t="s">
        <v>47</v>
      </c>
      <c r="K699" s="13"/>
      <c r="L699" s="14" t="s">
        <v>3436</v>
      </c>
      <c r="M699" s="28" t="s">
        <v>3437</v>
      </c>
      <c r="N699" s="24" t="s">
        <v>3438</v>
      </c>
      <c r="O699" s="13" t="s">
        <v>138</v>
      </c>
      <c r="P699" s="13" t="s">
        <v>138</v>
      </c>
      <c r="Q699" s="18"/>
      <c r="R699" s="18"/>
      <c r="S699" s="18"/>
      <c r="T699" s="18"/>
      <c r="U699" s="115" t="s">
        <v>3380</v>
      </c>
      <c r="V699" s="11"/>
      <c r="W699" s="22"/>
      <c r="X699" s="22"/>
      <c r="Y699" s="22"/>
      <c r="Z699" s="22"/>
      <c r="AA699" s="22"/>
    </row>
    <row r="700" spans="1:27" ht="15.75" customHeight="1">
      <c r="A700" s="11" t="s">
        <v>81</v>
      </c>
      <c r="B700" s="11" t="s">
        <v>188</v>
      </c>
      <c r="C700" s="11" t="s">
        <v>527</v>
      </c>
      <c r="D700" s="11" t="s">
        <v>528</v>
      </c>
      <c r="E700" s="11" t="s">
        <v>1006</v>
      </c>
      <c r="F700" s="13" t="s">
        <v>3376</v>
      </c>
      <c r="G700" s="13" t="s">
        <v>619</v>
      </c>
      <c r="H700" s="13" t="s">
        <v>108</v>
      </c>
      <c r="I700" s="13" t="s">
        <v>109</v>
      </c>
      <c r="J700" s="13" t="s">
        <v>47</v>
      </c>
      <c r="K700" s="13"/>
      <c r="L700" s="14" t="s">
        <v>3439</v>
      </c>
      <c r="M700" s="28" t="s">
        <v>3440</v>
      </c>
      <c r="N700" s="13" t="s">
        <v>3434</v>
      </c>
      <c r="O700" s="46" t="s">
        <v>65</v>
      </c>
      <c r="P700" s="46" t="s">
        <v>65</v>
      </c>
      <c r="Q700" s="18"/>
      <c r="R700" s="18"/>
      <c r="S700" s="18"/>
      <c r="T700" s="18"/>
      <c r="U700" s="21"/>
      <c r="V700" s="11"/>
      <c r="W700" s="22"/>
      <c r="X700" s="22"/>
      <c r="Y700" s="22"/>
      <c r="Z700" s="22"/>
      <c r="AA700" s="22"/>
    </row>
    <row r="701" spans="1:27" ht="15.75" customHeight="1">
      <c r="A701" s="11" t="s">
        <v>81</v>
      </c>
      <c r="B701" s="11" t="s">
        <v>42</v>
      </c>
      <c r="C701" s="11" t="s">
        <v>527</v>
      </c>
      <c r="D701" s="11" t="s">
        <v>528</v>
      </c>
      <c r="E701" s="11" t="s">
        <v>981</v>
      </c>
      <c r="F701" s="13" t="s">
        <v>3376</v>
      </c>
      <c r="G701" s="13" t="s">
        <v>619</v>
      </c>
      <c r="H701" s="13" t="s">
        <v>3441</v>
      </c>
      <c r="I701" s="13" t="s">
        <v>46</v>
      </c>
      <c r="J701" s="13" t="s">
        <v>47</v>
      </c>
      <c r="K701" s="13"/>
      <c r="L701" s="14" t="s">
        <v>3442</v>
      </c>
      <c r="M701" s="28" t="s">
        <v>3443</v>
      </c>
      <c r="N701" s="13" t="s">
        <v>3434</v>
      </c>
      <c r="O701" s="13" t="s">
        <v>96</v>
      </c>
      <c r="P701" s="13" t="s">
        <v>96</v>
      </c>
      <c r="Q701" s="18"/>
      <c r="R701" s="18"/>
      <c r="S701" s="18"/>
      <c r="T701" s="20"/>
      <c r="U701" s="21"/>
      <c r="V701" s="11" t="s">
        <v>76</v>
      </c>
      <c r="W701" s="22"/>
      <c r="X701" s="22"/>
      <c r="Y701" s="22"/>
      <c r="Z701" s="22"/>
      <c r="AA701" s="22"/>
    </row>
    <row r="702" spans="1:27" ht="15.75" customHeight="1">
      <c r="A702" s="11" t="s">
        <v>81</v>
      </c>
      <c r="B702" s="11" t="s">
        <v>42</v>
      </c>
      <c r="C702" s="11" t="s">
        <v>527</v>
      </c>
      <c r="D702" s="11" t="s">
        <v>528</v>
      </c>
      <c r="E702" s="11" t="s">
        <v>3444</v>
      </c>
      <c r="F702" s="13" t="s">
        <v>3376</v>
      </c>
      <c r="G702" s="13" t="s">
        <v>619</v>
      </c>
      <c r="H702" s="13" t="s">
        <v>631</v>
      </c>
      <c r="I702" s="13" t="s">
        <v>46</v>
      </c>
      <c r="J702" s="13" t="s">
        <v>47</v>
      </c>
      <c r="K702" s="13"/>
      <c r="L702" s="14" t="s">
        <v>3445</v>
      </c>
      <c r="M702" s="14" t="s">
        <v>633</v>
      </c>
      <c r="N702" s="13" t="s">
        <v>3434</v>
      </c>
      <c r="O702" s="13" t="s">
        <v>96</v>
      </c>
      <c r="P702" s="13" t="s">
        <v>96</v>
      </c>
      <c r="Q702" s="18"/>
      <c r="R702" s="18"/>
      <c r="S702" s="18"/>
      <c r="T702" s="20"/>
      <c r="U702" s="21"/>
      <c r="V702" s="11" t="s">
        <v>76</v>
      </c>
      <c r="W702" s="22"/>
      <c r="X702" s="22"/>
      <c r="Y702" s="22"/>
      <c r="Z702" s="22"/>
      <c r="AA702" s="22"/>
    </row>
    <row r="703" spans="1:27" ht="15.75" customHeight="1">
      <c r="A703" s="11" t="s">
        <v>81</v>
      </c>
      <c r="B703" s="11" t="s">
        <v>188</v>
      </c>
      <c r="C703" s="11" t="s">
        <v>527</v>
      </c>
      <c r="D703" s="11" t="s">
        <v>528</v>
      </c>
      <c r="E703" s="11" t="s">
        <v>3446</v>
      </c>
      <c r="F703" s="13" t="s">
        <v>3376</v>
      </c>
      <c r="G703" s="13" t="s">
        <v>619</v>
      </c>
      <c r="H703" s="13" t="s">
        <v>631</v>
      </c>
      <c r="I703" s="13" t="s">
        <v>46</v>
      </c>
      <c r="J703" s="13" t="s">
        <v>47</v>
      </c>
      <c r="K703" s="13"/>
      <c r="L703" s="14" t="s">
        <v>3447</v>
      </c>
      <c r="M703" s="14" t="s">
        <v>3448</v>
      </c>
      <c r="N703" s="13" t="s">
        <v>3434</v>
      </c>
      <c r="O703" s="13" t="s">
        <v>96</v>
      </c>
      <c r="P703" s="13" t="s">
        <v>96</v>
      </c>
      <c r="Q703" s="18"/>
      <c r="R703" s="18"/>
      <c r="S703" s="18"/>
      <c r="T703" s="18"/>
      <c r="U703" s="21"/>
      <c r="V703" s="11"/>
      <c r="W703" s="22"/>
      <c r="X703" s="22"/>
      <c r="Y703" s="22"/>
      <c r="Z703" s="22"/>
      <c r="AA703" s="22"/>
    </row>
    <row r="704" spans="1:27" ht="15.75" customHeight="1">
      <c r="A704" s="11" t="s">
        <v>81</v>
      </c>
      <c r="B704" s="11" t="s">
        <v>188</v>
      </c>
      <c r="C704" s="11" t="s">
        <v>527</v>
      </c>
      <c r="D704" s="11" t="s">
        <v>528</v>
      </c>
      <c r="E704" s="11" t="s">
        <v>3449</v>
      </c>
      <c r="F704" s="13" t="s">
        <v>3376</v>
      </c>
      <c r="G704" s="13" t="s">
        <v>619</v>
      </c>
      <c r="H704" s="13" t="s">
        <v>530</v>
      </c>
      <c r="I704" s="13" t="s">
        <v>46</v>
      </c>
      <c r="J704" s="13" t="s">
        <v>47</v>
      </c>
      <c r="K704" s="13"/>
      <c r="L704" s="14" t="s">
        <v>3450</v>
      </c>
      <c r="M704" s="14" t="s">
        <v>639</v>
      </c>
      <c r="N704" s="13" t="s">
        <v>3434</v>
      </c>
      <c r="O704" s="13" t="s">
        <v>96</v>
      </c>
      <c r="P704" s="13" t="s">
        <v>96</v>
      </c>
      <c r="Q704" s="18"/>
      <c r="R704" s="18"/>
      <c r="S704" s="18"/>
      <c r="T704" s="18"/>
      <c r="U704" s="21"/>
      <c r="V704" s="11"/>
      <c r="W704" s="22"/>
      <c r="X704" s="22"/>
      <c r="Y704" s="22"/>
      <c r="Z704" s="22"/>
      <c r="AA704" s="22"/>
    </row>
    <row r="705" spans="1:27" ht="15.75" customHeight="1">
      <c r="A705" s="11" t="s">
        <v>2126</v>
      </c>
      <c r="B705" s="11" t="s">
        <v>188</v>
      </c>
      <c r="C705" s="26" t="s">
        <v>3345</v>
      </c>
      <c r="D705" s="11" t="s">
        <v>521</v>
      </c>
      <c r="E705" s="11" t="s">
        <v>3451</v>
      </c>
      <c r="F705" s="13" t="s">
        <v>3376</v>
      </c>
      <c r="G705" s="13" t="s">
        <v>642</v>
      </c>
      <c r="H705" s="13" t="s">
        <v>643</v>
      </c>
      <c r="I705" s="13" t="s">
        <v>109</v>
      </c>
      <c r="J705" s="13" t="s">
        <v>47</v>
      </c>
      <c r="K705" s="13"/>
      <c r="L705" s="14" t="s">
        <v>3452</v>
      </c>
      <c r="M705" s="28" t="s">
        <v>3453</v>
      </c>
      <c r="N705" s="17" t="s">
        <v>3454</v>
      </c>
      <c r="O705" s="13" t="s">
        <v>138</v>
      </c>
      <c r="P705" s="13" t="s">
        <v>138</v>
      </c>
      <c r="Q705" s="18"/>
      <c r="R705" s="18"/>
      <c r="S705" s="18"/>
      <c r="T705" s="18"/>
      <c r="U705" s="115" t="s">
        <v>3380</v>
      </c>
      <c r="V705" s="11"/>
      <c r="W705" s="22"/>
      <c r="X705" s="22"/>
      <c r="Y705" s="22"/>
      <c r="Z705" s="22"/>
      <c r="AA705" s="22"/>
    </row>
    <row r="706" spans="1:27" ht="15.75" customHeight="1">
      <c r="A706" s="11" t="s">
        <v>81</v>
      </c>
      <c r="B706" s="11" t="s">
        <v>42</v>
      </c>
      <c r="C706" s="11" t="s">
        <v>527</v>
      </c>
      <c r="D706" s="11" t="s">
        <v>528</v>
      </c>
      <c r="E706" s="11" t="s">
        <v>3455</v>
      </c>
      <c r="F706" s="13" t="s">
        <v>3376</v>
      </c>
      <c r="G706" s="13" t="s">
        <v>642</v>
      </c>
      <c r="H706" s="13" t="s">
        <v>649</v>
      </c>
      <c r="I706" s="13" t="s">
        <v>46</v>
      </c>
      <c r="J706" s="13" t="s">
        <v>47</v>
      </c>
      <c r="K706" s="13"/>
      <c r="L706" s="14" t="s">
        <v>3456</v>
      </c>
      <c r="M706" s="14" t="s">
        <v>651</v>
      </c>
      <c r="N706" s="17" t="s">
        <v>3454</v>
      </c>
      <c r="O706" s="13" t="s">
        <v>96</v>
      </c>
      <c r="P706" s="13" t="s">
        <v>96</v>
      </c>
      <c r="Q706" s="18"/>
      <c r="R706" s="18"/>
      <c r="S706" s="18"/>
      <c r="T706" s="20"/>
      <c r="U706" s="21"/>
      <c r="V706" s="11" t="s">
        <v>76</v>
      </c>
      <c r="W706" s="22"/>
      <c r="X706" s="22"/>
      <c r="Y706" s="22"/>
      <c r="Z706" s="22"/>
      <c r="AA706" s="22"/>
    </row>
    <row r="707" spans="1:27" ht="15.75" customHeight="1">
      <c r="A707" s="11" t="s">
        <v>81</v>
      </c>
      <c r="B707" s="11" t="s">
        <v>42</v>
      </c>
      <c r="C707" s="11" t="s">
        <v>527</v>
      </c>
      <c r="D707" s="11" t="s">
        <v>528</v>
      </c>
      <c r="E707" s="11" t="s">
        <v>3457</v>
      </c>
      <c r="F707" s="13" t="s">
        <v>3376</v>
      </c>
      <c r="G707" s="13" t="s">
        <v>642</v>
      </c>
      <c r="H707" s="13" t="s">
        <v>665</v>
      </c>
      <c r="I707" s="13" t="s">
        <v>46</v>
      </c>
      <c r="J707" s="13" t="s">
        <v>47</v>
      </c>
      <c r="K707" s="13"/>
      <c r="L707" s="14" t="s">
        <v>3458</v>
      </c>
      <c r="M707" s="14" t="s">
        <v>668</v>
      </c>
      <c r="N707" s="17" t="s">
        <v>3454</v>
      </c>
      <c r="O707" s="13" t="s">
        <v>96</v>
      </c>
      <c r="P707" s="13" t="s">
        <v>96</v>
      </c>
      <c r="Q707" s="18"/>
      <c r="R707" s="18"/>
      <c r="S707" s="18"/>
      <c r="T707" s="20"/>
      <c r="U707" s="21"/>
      <c r="V707" s="11" t="s">
        <v>76</v>
      </c>
      <c r="W707" s="22"/>
      <c r="X707" s="22"/>
      <c r="Y707" s="22"/>
      <c r="Z707" s="22"/>
      <c r="AA707" s="22"/>
    </row>
    <row r="708" spans="1:27" ht="15.75" customHeight="1">
      <c r="A708" s="11" t="s">
        <v>81</v>
      </c>
      <c r="B708" s="11" t="s">
        <v>188</v>
      </c>
      <c r="C708" s="11" t="s">
        <v>527</v>
      </c>
      <c r="D708" s="11" t="s">
        <v>528</v>
      </c>
      <c r="E708" s="11" t="s">
        <v>3459</v>
      </c>
      <c r="F708" s="13" t="s">
        <v>3376</v>
      </c>
      <c r="G708" s="13" t="s">
        <v>642</v>
      </c>
      <c r="H708" s="13" t="s">
        <v>530</v>
      </c>
      <c r="I708" s="13" t="s">
        <v>46</v>
      </c>
      <c r="J708" s="13" t="s">
        <v>47</v>
      </c>
      <c r="K708" s="13"/>
      <c r="L708" s="14" t="s">
        <v>3460</v>
      </c>
      <c r="M708" s="14" t="s">
        <v>3461</v>
      </c>
      <c r="N708" s="17" t="s">
        <v>3454</v>
      </c>
      <c r="O708" s="13" t="s">
        <v>96</v>
      </c>
      <c r="P708" s="13" t="s">
        <v>96</v>
      </c>
      <c r="Q708" s="18"/>
      <c r="R708" s="18"/>
      <c r="S708" s="18"/>
      <c r="T708" s="18"/>
      <c r="U708" s="21"/>
      <c r="V708" s="11"/>
      <c r="W708" s="22"/>
      <c r="X708" s="22"/>
      <c r="Y708" s="22"/>
      <c r="Z708" s="22"/>
      <c r="AA708" s="22"/>
    </row>
    <row r="709" spans="1:27" ht="15.75" customHeight="1">
      <c r="A709" s="11" t="s">
        <v>81</v>
      </c>
      <c r="B709" s="11" t="s">
        <v>42</v>
      </c>
      <c r="C709" s="13" t="s">
        <v>3462</v>
      </c>
      <c r="D709" s="13" t="s">
        <v>3463</v>
      </c>
      <c r="E709" s="11" t="s">
        <v>3464</v>
      </c>
      <c r="F709" s="13" t="s">
        <v>3325</v>
      </c>
      <c r="G709" s="13" t="s">
        <v>3325</v>
      </c>
      <c r="H709" s="13" t="s">
        <v>3465</v>
      </c>
      <c r="I709" s="13" t="s">
        <v>46</v>
      </c>
      <c r="J709" s="13" t="s">
        <v>47</v>
      </c>
      <c r="K709" s="13"/>
      <c r="L709" s="14" t="s">
        <v>3466</v>
      </c>
      <c r="M709" s="14" t="s">
        <v>3467</v>
      </c>
      <c r="N709" s="17" t="s">
        <v>3303</v>
      </c>
      <c r="O709" s="13" t="s">
        <v>96</v>
      </c>
      <c r="P709" s="13" t="s">
        <v>96</v>
      </c>
      <c r="Q709" s="11"/>
      <c r="R709" s="11"/>
      <c r="S709" s="11"/>
      <c r="T709" s="13"/>
      <c r="U709" s="21"/>
      <c r="V709" s="11" t="s">
        <v>76</v>
      </c>
      <c r="W709" s="22"/>
      <c r="X709" s="22"/>
      <c r="Y709" s="22"/>
      <c r="Z709" s="22"/>
      <c r="AA709" s="22"/>
    </row>
    <row r="710" spans="1:27" ht="15.75" customHeight="1">
      <c r="A710" s="13" t="s">
        <v>1434</v>
      </c>
      <c r="B710" s="13" t="s">
        <v>188</v>
      </c>
      <c r="C710" s="13" t="s">
        <v>3462</v>
      </c>
      <c r="D710" s="13" t="s">
        <v>3463</v>
      </c>
      <c r="E710" s="11" t="s">
        <v>790</v>
      </c>
      <c r="F710" s="13" t="s">
        <v>3325</v>
      </c>
      <c r="G710" s="13" t="s">
        <v>3299</v>
      </c>
      <c r="H710" s="40" t="s">
        <v>3300</v>
      </c>
      <c r="I710" s="40" t="s">
        <v>109</v>
      </c>
      <c r="J710" s="40" t="s">
        <v>47</v>
      </c>
      <c r="K710" s="40"/>
      <c r="L710" s="74" t="s">
        <v>3468</v>
      </c>
      <c r="M710" s="73" t="s">
        <v>3469</v>
      </c>
      <c r="N710" s="116" t="s">
        <v>3303</v>
      </c>
      <c r="O710" s="13" t="s">
        <v>96</v>
      </c>
      <c r="P710" s="13" t="s">
        <v>96</v>
      </c>
      <c r="Q710" s="11"/>
      <c r="R710" s="11"/>
      <c r="S710" s="11"/>
      <c r="T710" s="11"/>
      <c r="U710" s="21"/>
      <c r="V710" s="11"/>
      <c r="W710" s="22"/>
      <c r="X710" s="22"/>
      <c r="Y710" s="22"/>
      <c r="Z710" s="22"/>
      <c r="AA710" s="22"/>
    </row>
    <row r="711" spans="1:27" ht="15.75" customHeight="1">
      <c r="A711" s="13" t="s">
        <v>1434</v>
      </c>
      <c r="B711" s="13" t="s">
        <v>188</v>
      </c>
      <c r="C711" s="13" t="s">
        <v>3462</v>
      </c>
      <c r="D711" s="13" t="s">
        <v>3463</v>
      </c>
      <c r="E711" s="11" t="s">
        <v>3470</v>
      </c>
      <c r="F711" s="13" t="s">
        <v>3325</v>
      </c>
      <c r="G711" s="13" t="s">
        <v>3299</v>
      </c>
      <c r="H711" s="40" t="s">
        <v>3305</v>
      </c>
      <c r="I711" s="40" t="s">
        <v>46</v>
      </c>
      <c r="J711" s="40" t="s">
        <v>47</v>
      </c>
      <c r="K711" s="40"/>
      <c r="L711" s="74" t="s">
        <v>3471</v>
      </c>
      <c r="M711" s="74" t="s">
        <v>3472</v>
      </c>
      <c r="N711" s="40" t="s">
        <v>3473</v>
      </c>
      <c r="O711" s="13" t="s">
        <v>96</v>
      </c>
      <c r="P711" s="13" t="s">
        <v>96</v>
      </c>
      <c r="Q711" s="11"/>
      <c r="R711" s="11"/>
      <c r="S711" s="11"/>
      <c r="T711" s="11"/>
      <c r="U711" s="21"/>
      <c r="V711" s="11"/>
      <c r="W711" s="22"/>
      <c r="X711" s="22"/>
      <c r="Y711" s="22"/>
      <c r="Z711" s="22"/>
      <c r="AA711" s="22"/>
    </row>
    <row r="712" spans="1:27" ht="15.75" customHeight="1">
      <c r="A712" s="13" t="s">
        <v>1434</v>
      </c>
      <c r="B712" s="13" t="s">
        <v>42</v>
      </c>
      <c r="C712" s="13" t="s">
        <v>3462</v>
      </c>
      <c r="D712" s="13" t="s">
        <v>3463</v>
      </c>
      <c r="E712" s="11" t="s">
        <v>3474</v>
      </c>
      <c r="F712" s="13" t="s">
        <v>3325</v>
      </c>
      <c r="G712" s="13" t="s">
        <v>3299</v>
      </c>
      <c r="H712" s="40" t="s">
        <v>3309</v>
      </c>
      <c r="I712" s="40" t="s">
        <v>46</v>
      </c>
      <c r="J712" s="40" t="s">
        <v>47</v>
      </c>
      <c r="K712" s="40"/>
      <c r="L712" s="74" t="s">
        <v>3475</v>
      </c>
      <c r="M712" s="74" t="s">
        <v>3476</v>
      </c>
      <c r="N712" s="40" t="s">
        <v>3473</v>
      </c>
      <c r="O712" s="13" t="s">
        <v>96</v>
      </c>
      <c r="P712" s="13" t="s">
        <v>76</v>
      </c>
      <c r="Q712" s="11"/>
      <c r="R712" s="11"/>
      <c r="S712" s="11"/>
      <c r="T712" s="13"/>
      <c r="U712" s="21"/>
      <c r="V712" s="11" t="s">
        <v>76</v>
      </c>
      <c r="W712" s="22"/>
      <c r="X712" s="22"/>
      <c r="Y712" s="22"/>
      <c r="Z712" s="22"/>
      <c r="AA712" s="22"/>
    </row>
    <row r="713" spans="1:27" ht="15.75" customHeight="1">
      <c r="A713" s="40" t="s">
        <v>1434</v>
      </c>
      <c r="B713" s="40" t="s">
        <v>188</v>
      </c>
      <c r="C713" s="40" t="s">
        <v>3462</v>
      </c>
      <c r="D713" s="40" t="s">
        <v>3463</v>
      </c>
      <c r="E713" s="11" t="s">
        <v>3477</v>
      </c>
      <c r="F713" s="40" t="s">
        <v>3325</v>
      </c>
      <c r="G713" s="40" t="s">
        <v>3299</v>
      </c>
      <c r="H713" s="40" t="s">
        <v>3313</v>
      </c>
      <c r="I713" s="40" t="s">
        <v>46</v>
      </c>
      <c r="J713" s="40" t="s">
        <v>47</v>
      </c>
      <c r="K713" s="40"/>
      <c r="L713" s="74" t="s">
        <v>3478</v>
      </c>
      <c r="M713" s="74" t="s">
        <v>3479</v>
      </c>
      <c r="N713" s="40" t="s">
        <v>3480</v>
      </c>
      <c r="O713" s="40" t="s">
        <v>96</v>
      </c>
      <c r="P713" s="40" t="s">
        <v>96</v>
      </c>
      <c r="Q713" s="71" t="s">
        <v>3481</v>
      </c>
      <c r="R713" s="71"/>
      <c r="S713" s="71"/>
      <c r="T713" s="11"/>
      <c r="U713" s="21"/>
      <c r="V713" s="11" t="s">
        <v>76</v>
      </c>
      <c r="W713" s="22"/>
      <c r="X713" s="22"/>
      <c r="Y713" s="22"/>
      <c r="Z713" s="22"/>
      <c r="AA713" s="22"/>
    </row>
    <row r="714" spans="1:27" ht="15.75" customHeight="1">
      <c r="A714" s="40" t="s">
        <v>1434</v>
      </c>
      <c r="B714" s="40" t="s">
        <v>104</v>
      </c>
      <c r="C714" s="40" t="s">
        <v>3462</v>
      </c>
      <c r="D714" s="40" t="s">
        <v>3463</v>
      </c>
      <c r="E714" s="11" t="s">
        <v>3482</v>
      </c>
      <c r="F714" s="40" t="s">
        <v>3325</v>
      </c>
      <c r="G714" s="40" t="s">
        <v>3299</v>
      </c>
      <c r="H714" s="40" t="s">
        <v>3483</v>
      </c>
      <c r="I714" s="40" t="s">
        <v>46</v>
      </c>
      <c r="J714" s="40" t="s">
        <v>47</v>
      </c>
      <c r="K714" s="40"/>
      <c r="L714" s="74" t="s">
        <v>3484</v>
      </c>
      <c r="M714" s="74" t="s">
        <v>3485</v>
      </c>
      <c r="N714" s="40" t="s">
        <v>3480</v>
      </c>
      <c r="O714" s="40" t="s">
        <v>96</v>
      </c>
      <c r="P714" s="13" t="s">
        <v>76</v>
      </c>
      <c r="Q714" s="71"/>
      <c r="R714" s="71"/>
      <c r="S714" s="71"/>
      <c r="T714" s="13"/>
      <c r="U714" s="21"/>
      <c r="V714" s="11" t="s">
        <v>76</v>
      </c>
      <c r="W714" s="22"/>
      <c r="X714" s="22"/>
      <c r="Y714" s="22"/>
      <c r="Z714" s="22"/>
      <c r="AA714" s="22"/>
    </row>
    <row r="715" spans="1:27" ht="15.75" customHeight="1">
      <c r="A715" s="40" t="s">
        <v>1434</v>
      </c>
      <c r="B715" s="40" t="s">
        <v>188</v>
      </c>
      <c r="C715" s="40" t="s">
        <v>3462</v>
      </c>
      <c r="D715" s="40" t="s">
        <v>3463</v>
      </c>
      <c r="E715" s="11" t="s">
        <v>3486</v>
      </c>
      <c r="F715" s="40" t="s">
        <v>3325</v>
      </c>
      <c r="G715" s="40" t="s">
        <v>3299</v>
      </c>
      <c r="H715" s="40" t="s">
        <v>3487</v>
      </c>
      <c r="I715" s="40" t="s">
        <v>46</v>
      </c>
      <c r="J715" s="40" t="s">
        <v>47</v>
      </c>
      <c r="K715" s="40"/>
      <c r="L715" s="74" t="s">
        <v>3488</v>
      </c>
      <c r="M715" s="74" t="s">
        <v>3489</v>
      </c>
      <c r="N715" s="40" t="s">
        <v>3480</v>
      </c>
      <c r="O715" s="40" t="s">
        <v>96</v>
      </c>
      <c r="P715" s="13" t="s">
        <v>76</v>
      </c>
      <c r="Q715" s="71"/>
      <c r="R715" s="71"/>
      <c r="S715" s="71"/>
      <c r="T715" s="11"/>
      <c r="U715" s="21"/>
      <c r="V715" s="11"/>
      <c r="W715" s="22"/>
      <c r="X715" s="22"/>
      <c r="Y715" s="22"/>
      <c r="Z715" s="22"/>
      <c r="AA715" s="22"/>
    </row>
    <row r="716" spans="1:27" ht="15.75" customHeight="1">
      <c r="A716" s="40" t="s">
        <v>1434</v>
      </c>
      <c r="B716" s="40" t="s">
        <v>104</v>
      </c>
      <c r="C716" s="40" t="s">
        <v>3462</v>
      </c>
      <c r="D716" s="40" t="s">
        <v>3463</v>
      </c>
      <c r="E716" s="11" t="s">
        <v>3490</v>
      </c>
      <c r="F716" s="40" t="s">
        <v>3325</v>
      </c>
      <c r="G716" s="40" t="s">
        <v>3299</v>
      </c>
      <c r="H716" s="40" t="s">
        <v>3491</v>
      </c>
      <c r="I716" s="40" t="s">
        <v>46</v>
      </c>
      <c r="J716" s="40" t="s">
        <v>47</v>
      </c>
      <c r="K716" s="40"/>
      <c r="L716" s="74" t="s">
        <v>3492</v>
      </c>
      <c r="M716" s="74" t="s">
        <v>3493</v>
      </c>
      <c r="N716" s="40" t="s">
        <v>3480</v>
      </c>
      <c r="O716" s="40" t="s">
        <v>96</v>
      </c>
      <c r="P716" s="13" t="s">
        <v>76</v>
      </c>
      <c r="Q716" s="71"/>
      <c r="R716" s="71"/>
      <c r="S716" s="71"/>
      <c r="T716" s="13"/>
      <c r="U716" s="21"/>
      <c r="V716" s="11" t="s">
        <v>76</v>
      </c>
      <c r="W716" s="22"/>
      <c r="X716" s="22"/>
      <c r="Y716" s="22"/>
      <c r="Z716" s="22"/>
      <c r="AA716" s="22"/>
    </row>
    <row r="717" spans="1:27" ht="15.75" customHeight="1">
      <c r="A717" s="40" t="s">
        <v>1434</v>
      </c>
      <c r="B717" s="40" t="s">
        <v>188</v>
      </c>
      <c r="C717" s="40" t="s">
        <v>3462</v>
      </c>
      <c r="D717" s="40" t="s">
        <v>3463</v>
      </c>
      <c r="E717" s="11" t="s">
        <v>3494</v>
      </c>
      <c r="F717" s="40" t="s">
        <v>3325</v>
      </c>
      <c r="G717" s="40" t="s">
        <v>3299</v>
      </c>
      <c r="H717" s="40" t="s">
        <v>3495</v>
      </c>
      <c r="I717" s="40" t="s">
        <v>46</v>
      </c>
      <c r="J717" s="40" t="s">
        <v>47</v>
      </c>
      <c r="K717" s="40"/>
      <c r="L717" s="74" t="s">
        <v>3496</v>
      </c>
      <c r="M717" s="74" t="s">
        <v>3489</v>
      </c>
      <c r="N717" s="40" t="s">
        <v>3480</v>
      </c>
      <c r="O717" s="40" t="s">
        <v>96</v>
      </c>
      <c r="P717" s="13" t="s">
        <v>76</v>
      </c>
      <c r="Q717" s="71"/>
      <c r="R717" s="71"/>
      <c r="S717" s="71"/>
      <c r="T717" s="11"/>
      <c r="U717" s="21"/>
      <c r="V717" s="11"/>
      <c r="W717" s="22"/>
      <c r="X717" s="22"/>
      <c r="Y717" s="22"/>
      <c r="Z717" s="22"/>
      <c r="AA717" s="22"/>
    </row>
    <row r="718" spans="1:27" ht="15.75" customHeight="1">
      <c r="A718" s="40" t="s">
        <v>1434</v>
      </c>
      <c r="B718" s="40" t="s">
        <v>42</v>
      </c>
      <c r="C718" s="40" t="s">
        <v>3462</v>
      </c>
      <c r="D718" s="40" t="s">
        <v>3463</v>
      </c>
      <c r="E718" s="11" t="s">
        <v>3497</v>
      </c>
      <c r="F718" s="40" t="s">
        <v>3325</v>
      </c>
      <c r="G718" s="40" t="s">
        <v>3299</v>
      </c>
      <c r="H718" s="40" t="s">
        <v>3498</v>
      </c>
      <c r="I718" s="40" t="s">
        <v>46</v>
      </c>
      <c r="J718" s="40" t="s">
        <v>47</v>
      </c>
      <c r="K718" s="40"/>
      <c r="L718" s="74" t="s">
        <v>3499</v>
      </c>
      <c r="M718" s="74" t="s">
        <v>3500</v>
      </c>
      <c r="N718" s="40" t="s">
        <v>3480</v>
      </c>
      <c r="O718" s="40" t="s">
        <v>96</v>
      </c>
      <c r="P718" s="13" t="s">
        <v>76</v>
      </c>
      <c r="Q718" s="71"/>
      <c r="R718" s="71"/>
      <c r="S718" s="71"/>
      <c r="T718" s="13"/>
      <c r="U718" s="21"/>
      <c r="V718" s="11" t="s">
        <v>76</v>
      </c>
      <c r="W718" s="22"/>
      <c r="X718" s="22"/>
      <c r="Y718" s="22"/>
      <c r="Z718" s="22"/>
      <c r="AA718" s="22"/>
    </row>
    <row r="719" spans="1:27" ht="15.75" customHeight="1">
      <c r="A719" s="40" t="s">
        <v>1434</v>
      </c>
      <c r="B719" s="40" t="s">
        <v>42</v>
      </c>
      <c r="C719" s="40" t="s">
        <v>3462</v>
      </c>
      <c r="D719" s="40" t="s">
        <v>3463</v>
      </c>
      <c r="E719" s="11" t="s">
        <v>3501</v>
      </c>
      <c r="F719" s="40" t="s">
        <v>3325</v>
      </c>
      <c r="G719" s="40" t="s">
        <v>3299</v>
      </c>
      <c r="H719" s="40" t="s">
        <v>3502</v>
      </c>
      <c r="I719" s="40" t="s">
        <v>46</v>
      </c>
      <c r="J719" s="40" t="s">
        <v>47</v>
      </c>
      <c r="K719" s="40"/>
      <c r="L719" s="74" t="s">
        <v>3503</v>
      </c>
      <c r="M719" s="74" t="s">
        <v>3504</v>
      </c>
      <c r="N719" s="40" t="s">
        <v>3480</v>
      </c>
      <c r="O719" s="40" t="s">
        <v>96</v>
      </c>
      <c r="P719" s="13" t="s">
        <v>76</v>
      </c>
      <c r="Q719" s="71"/>
      <c r="R719" s="71"/>
      <c r="S719" s="71"/>
      <c r="T719" s="13"/>
      <c r="U719" s="21"/>
      <c r="V719" s="11" t="s">
        <v>76</v>
      </c>
      <c r="W719" s="22"/>
      <c r="X719" s="22"/>
      <c r="Y719" s="22"/>
      <c r="Z719" s="22"/>
      <c r="AA719" s="22"/>
    </row>
    <row r="720" spans="1:27" ht="15.75" customHeight="1">
      <c r="A720" s="40" t="s">
        <v>1434</v>
      </c>
      <c r="B720" s="40" t="s">
        <v>188</v>
      </c>
      <c r="C720" s="40" t="s">
        <v>3462</v>
      </c>
      <c r="D720" s="40" t="s">
        <v>3463</v>
      </c>
      <c r="E720" s="11" t="s">
        <v>3505</v>
      </c>
      <c r="F720" s="40" t="s">
        <v>3325</v>
      </c>
      <c r="G720" s="40" t="s">
        <v>3299</v>
      </c>
      <c r="H720" s="40" t="s">
        <v>3506</v>
      </c>
      <c r="I720" s="40" t="s">
        <v>46</v>
      </c>
      <c r="J720" s="40" t="s">
        <v>47</v>
      </c>
      <c r="K720" s="40"/>
      <c r="L720" s="74" t="s">
        <v>3507</v>
      </c>
      <c r="M720" s="74" t="s">
        <v>3489</v>
      </c>
      <c r="N720" s="40" t="s">
        <v>3480</v>
      </c>
      <c r="O720" s="40" t="s">
        <v>96</v>
      </c>
      <c r="P720" s="13" t="s">
        <v>76</v>
      </c>
      <c r="Q720" s="71"/>
      <c r="R720" s="71"/>
      <c r="S720" s="71"/>
      <c r="T720" s="11"/>
      <c r="U720" s="21"/>
      <c r="V720" s="11"/>
      <c r="W720" s="22"/>
      <c r="X720" s="22"/>
      <c r="Y720" s="22"/>
      <c r="Z720" s="22"/>
      <c r="AA720" s="22"/>
    </row>
    <row r="721" spans="1:27" ht="15.75" customHeight="1">
      <c r="A721" s="13" t="s">
        <v>1434</v>
      </c>
      <c r="B721" s="13" t="s">
        <v>188</v>
      </c>
      <c r="C721" s="13" t="s">
        <v>3462</v>
      </c>
      <c r="D721" s="13" t="s">
        <v>3463</v>
      </c>
      <c r="E721" s="11" t="s">
        <v>3508</v>
      </c>
      <c r="F721" s="13" t="s">
        <v>3325</v>
      </c>
      <c r="G721" s="13" t="s">
        <v>3299</v>
      </c>
      <c r="H721" s="40" t="s">
        <v>3316</v>
      </c>
      <c r="I721" s="40" t="s">
        <v>46</v>
      </c>
      <c r="J721" s="40" t="s">
        <v>47</v>
      </c>
      <c r="K721" s="40"/>
      <c r="L721" s="74" t="s">
        <v>3509</v>
      </c>
      <c r="M721" s="74" t="s">
        <v>516</v>
      </c>
      <c r="N721" s="40" t="s">
        <v>3473</v>
      </c>
      <c r="O721" s="170" t="s">
        <v>403</v>
      </c>
      <c r="P721" s="46" t="s">
        <v>76</v>
      </c>
      <c r="Q721" s="11"/>
      <c r="R721" s="11" t="s">
        <v>151</v>
      </c>
      <c r="S721" s="11" t="s">
        <v>99</v>
      </c>
      <c r="T721" s="13" t="s">
        <v>95</v>
      </c>
      <c r="U721" s="94" t="s">
        <v>63</v>
      </c>
      <c r="V721" s="11"/>
      <c r="W721" s="22"/>
      <c r="X721" s="22"/>
      <c r="Y721" s="22"/>
      <c r="Z721" s="22"/>
      <c r="AA721" s="22"/>
    </row>
    <row r="722" spans="1:27" ht="15.75" customHeight="1">
      <c r="A722" s="13" t="s">
        <v>1434</v>
      </c>
      <c r="B722" s="13" t="s">
        <v>42</v>
      </c>
      <c r="C722" s="13" t="s">
        <v>3462</v>
      </c>
      <c r="D722" s="13" t="s">
        <v>3463</v>
      </c>
      <c r="E722" s="11" t="s">
        <v>3510</v>
      </c>
      <c r="F722" s="13" t="s">
        <v>3325</v>
      </c>
      <c r="G722" s="13" t="s">
        <v>3299</v>
      </c>
      <c r="H722" s="40" t="s">
        <v>3319</v>
      </c>
      <c r="I722" s="40" t="s">
        <v>46</v>
      </c>
      <c r="J722" s="40" t="s">
        <v>47</v>
      </c>
      <c r="K722" s="40"/>
      <c r="L722" s="74" t="s">
        <v>3511</v>
      </c>
      <c r="M722" s="74" t="s">
        <v>3512</v>
      </c>
      <c r="N722" s="40" t="s">
        <v>3473</v>
      </c>
      <c r="O722" s="13" t="s">
        <v>96</v>
      </c>
      <c r="P722" s="13" t="s">
        <v>96</v>
      </c>
      <c r="Q722" s="11" t="s">
        <v>3481</v>
      </c>
      <c r="R722" s="11"/>
      <c r="S722" s="11"/>
      <c r="T722" s="13"/>
      <c r="U722" s="21"/>
      <c r="V722" s="11" t="s">
        <v>76</v>
      </c>
      <c r="W722" s="22"/>
      <c r="X722" s="22"/>
      <c r="Y722" s="22"/>
      <c r="Z722" s="22"/>
      <c r="AA722" s="22"/>
    </row>
    <row r="723" spans="1:27" ht="15.75" customHeight="1">
      <c r="A723" s="11" t="s">
        <v>81</v>
      </c>
      <c r="B723" s="11" t="s">
        <v>188</v>
      </c>
      <c r="C723" s="13" t="s">
        <v>3513</v>
      </c>
      <c r="D723" s="13" t="s">
        <v>3514</v>
      </c>
      <c r="E723" s="11" t="s">
        <v>3515</v>
      </c>
      <c r="F723" s="13" t="s">
        <v>3325</v>
      </c>
      <c r="G723" s="13" t="s">
        <v>3325</v>
      </c>
      <c r="H723" s="13" t="s">
        <v>3516</v>
      </c>
      <c r="I723" s="13" t="s">
        <v>109</v>
      </c>
      <c r="J723" s="13" t="s">
        <v>47</v>
      </c>
      <c r="K723" s="13"/>
      <c r="L723" s="14" t="s">
        <v>3517</v>
      </c>
      <c r="M723" s="14" t="s">
        <v>3518</v>
      </c>
      <c r="N723" s="13" t="s">
        <v>3519</v>
      </c>
      <c r="O723" s="13" t="s">
        <v>96</v>
      </c>
      <c r="P723" s="13" t="s">
        <v>96</v>
      </c>
      <c r="Q723" s="11"/>
      <c r="R723" s="11"/>
      <c r="S723" s="11"/>
      <c r="T723" s="11"/>
      <c r="U723" s="21"/>
      <c r="V723" s="11"/>
      <c r="W723" s="22"/>
      <c r="X723" s="22"/>
      <c r="Y723" s="22"/>
      <c r="Z723" s="22"/>
      <c r="AA723" s="22"/>
    </row>
    <row r="724" spans="1:27" ht="15.75" customHeight="1">
      <c r="A724" s="11" t="s">
        <v>81</v>
      </c>
      <c r="B724" s="11" t="s">
        <v>188</v>
      </c>
      <c r="C724" s="13" t="s">
        <v>3513</v>
      </c>
      <c r="D724" s="13" t="s">
        <v>3514</v>
      </c>
      <c r="E724" s="11" t="s">
        <v>3520</v>
      </c>
      <c r="F724" s="13" t="s">
        <v>3325</v>
      </c>
      <c r="G724" s="13" t="s">
        <v>3325</v>
      </c>
      <c r="H724" s="13" t="s">
        <v>190</v>
      </c>
      <c r="I724" s="13" t="s">
        <v>46</v>
      </c>
      <c r="J724" s="13" t="s">
        <v>47</v>
      </c>
      <c r="K724" s="13"/>
      <c r="L724" s="14" t="s">
        <v>3521</v>
      </c>
      <c r="M724" s="14" t="s">
        <v>3522</v>
      </c>
      <c r="N724" s="13" t="s">
        <v>3519</v>
      </c>
      <c r="O724" s="13" t="s">
        <v>96</v>
      </c>
      <c r="P724" s="13" t="s">
        <v>96</v>
      </c>
      <c r="Q724" s="11"/>
      <c r="R724" s="11"/>
      <c r="S724" s="11"/>
      <c r="T724" s="11"/>
      <c r="U724" s="21"/>
      <c r="V724" s="11"/>
      <c r="W724" s="22"/>
      <c r="X724" s="22"/>
      <c r="Y724" s="22"/>
      <c r="Z724" s="22"/>
      <c r="AA724" s="22"/>
    </row>
    <row r="725" spans="1:27" ht="15.75" customHeight="1">
      <c r="A725" s="11" t="s">
        <v>81</v>
      </c>
      <c r="B725" s="11" t="s">
        <v>42</v>
      </c>
      <c r="C725" s="13" t="s">
        <v>3513</v>
      </c>
      <c r="D725" s="13" t="s">
        <v>3514</v>
      </c>
      <c r="E725" s="11" t="s">
        <v>3523</v>
      </c>
      <c r="F725" s="13" t="s">
        <v>3325</v>
      </c>
      <c r="G725" s="13" t="s">
        <v>3325</v>
      </c>
      <c r="H725" s="13" t="s">
        <v>3524</v>
      </c>
      <c r="I725" s="13" t="s">
        <v>46</v>
      </c>
      <c r="J725" s="13" t="s">
        <v>47</v>
      </c>
      <c r="K725" s="13"/>
      <c r="L725" s="14" t="s">
        <v>3525</v>
      </c>
      <c r="M725" s="14" t="s">
        <v>3526</v>
      </c>
      <c r="N725" s="13" t="s">
        <v>3519</v>
      </c>
      <c r="O725" s="13" t="s">
        <v>96</v>
      </c>
      <c r="P725" s="13" t="s">
        <v>96</v>
      </c>
      <c r="Q725" s="11"/>
      <c r="R725" s="11"/>
      <c r="S725" s="11"/>
      <c r="T725" s="13"/>
      <c r="U725" s="21"/>
      <c r="V725" s="11" t="s">
        <v>76</v>
      </c>
      <c r="W725" s="22"/>
      <c r="X725" s="22"/>
      <c r="Y725" s="22"/>
      <c r="Z725" s="22"/>
      <c r="AA725" s="22"/>
    </row>
    <row r="726" spans="1:27" ht="15.75" customHeight="1">
      <c r="A726" s="11" t="s">
        <v>81</v>
      </c>
      <c r="B726" s="11" t="s">
        <v>188</v>
      </c>
      <c r="C726" s="13" t="s">
        <v>3513</v>
      </c>
      <c r="D726" s="13" t="s">
        <v>3514</v>
      </c>
      <c r="E726" s="11" t="s">
        <v>3527</v>
      </c>
      <c r="F726" s="13" t="s">
        <v>3325</v>
      </c>
      <c r="G726" s="13" t="s">
        <v>3528</v>
      </c>
      <c r="H726" s="13" t="s">
        <v>3528</v>
      </c>
      <c r="I726" s="13" t="s">
        <v>46</v>
      </c>
      <c r="J726" s="13" t="s">
        <v>47</v>
      </c>
      <c r="K726" s="13"/>
      <c r="L726" s="14" t="s">
        <v>3529</v>
      </c>
      <c r="M726" s="14" t="s">
        <v>3530</v>
      </c>
      <c r="N726" s="13" t="s">
        <v>3519</v>
      </c>
      <c r="O726" s="13" t="s">
        <v>96</v>
      </c>
      <c r="P726" s="13" t="s">
        <v>96</v>
      </c>
      <c r="Q726" s="11"/>
      <c r="R726" s="11"/>
      <c r="S726" s="11"/>
      <c r="T726" s="11"/>
      <c r="U726" s="21"/>
      <c r="V726" s="11"/>
      <c r="W726" s="22"/>
      <c r="X726" s="22"/>
      <c r="Y726" s="22"/>
      <c r="Z726" s="22"/>
      <c r="AA726" s="22"/>
    </row>
    <row r="727" spans="1:27" ht="15.75" customHeight="1">
      <c r="A727" s="11" t="s">
        <v>81</v>
      </c>
      <c r="B727" s="11" t="s">
        <v>188</v>
      </c>
      <c r="C727" s="13" t="s">
        <v>3513</v>
      </c>
      <c r="D727" s="13" t="s">
        <v>3531</v>
      </c>
      <c r="E727" s="11" t="s">
        <v>854</v>
      </c>
      <c r="F727" s="13" t="s">
        <v>3325</v>
      </c>
      <c r="G727" s="13" t="s">
        <v>3528</v>
      </c>
      <c r="H727" s="13" t="s">
        <v>3532</v>
      </c>
      <c r="I727" s="13" t="s">
        <v>109</v>
      </c>
      <c r="J727" s="13" t="s">
        <v>47</v>
      </c>
      <c r="K727" s="13"/>
      <c r="L727" s="14" t="s">
        <v>3533</v>
      </c>
      <c r="M727" s="28" t="s">
        <v>3534</v>
      </c>
      <c r="N727" s="13" t="s">
        <v>3535</v>
      </c>
      <c r="O727" s="13" t="s">
        <v>96</v>
      </c>
      <c r="P727" s="13" t="s">
        <v>96</v>
      </c>
      <c r="Q727" s="11"/>
      <c r="R727" s="11"/>
      <c r="S727" s="11"/>
      <c r="T727" s="11"/>
      <c r="U727" s="21"/>
      <c r="V727" s="11"/>
      <c r="W727" s="22"/>
      <c r="X727" s="22"/>
      <c r="Y727" s="22"/>
      <c r="Z727" s="22"/>
      <c r="AA727" s="22"/>
    </row>
    <row r="728" spans="1:27" ht="15.75" customHeight="1">
      <c r="A728" s="11" t="s">
        <v>81</v>
      </c>
      <c r="B728" s="11" t="s">
        <v>188</v>
      </c>
      <c r="C728" s="13" t="s">
        <v>3513</v>
      </c>
      <c r="D728" s="13" t="s">
        <v>3531</v>
      </c>
      <c r="E728" s="11" t="s">
        <v>3536</v>
      </c>
      <c r="F728" s="13" t="s">
        <v>3325</v>
      </c>
      <c r="G728" s="13" t="s">
        <v>3528</v>
      </c>
      <c r="H728" s="13" t="s">
        <v>190</v>
      </c>
      <c r="I728" s="13" t="s">
        <v>46</v>
      </c>
      <c r="J728" s="13" t="s">
        <v>47</v>
      </c>
      <c r="K728" s="13"/>
      <c r="L728" s="14" t="s">
        <v>3537</v>
      </c>
      <c r="M728" s="14" t="s">
        <v>3538</v>
      </c>
      <c r="N728" s="13" t="s">
        <v>3539</v>
      </c>
      <c r="O728" s="13" t="s">
        <v>96</v>
      </c>
      <c r="P728" s="13" t="s">
        <v>96</v>
      </c>
      <c r="Q728" s="11"/>
      <c r="R728" s="11"/>
      <c r="S728" s="11"/>
      <c r="T728" s="11"/>
      <c r="U728" s="21"/>
      <c r="V728" s="11"/>
      <c r="W728" s="22"/>
      <c r="X728" s="22"/>
      <c r="Y728" s="22"/>
      <c r="Z728" s="22"/>
      <c r="AA728" s="22"/>
    </row>
    <row r="729" spans="1:27" ht="15.75" customHeight="1">
      <c r="A729" s="26" t="s">
        <v>101</v>
      </c>
      <c r="B729" s="11" t="s">
        <v>188</v>
      </c>
      <c r="C729" s="13" t="s">
        <v>3513</v>
      </c>
      <c r="D729" s="13" t="s">
        <v>3531</v>
      </c>
      <c r="E729" s="11" t="s">
        <v>856</v>
      </c>
      <c r="F729" s="13" t="s">
        <v>3325</v>
      </c>
      <c r="G729" s="13" t="s">
        <v>3528</v>
      </c>
      <c r="H729" s="13" t="s">
        <v>3540</v>
      </c>
      <c r="I729" s="13" t="s">
        <v>46</v>
      </c>
      <c r="J729" s="13" t="s">
        <v>47</v>
      </c>
      <c r="K729" s="13"/>
      <c r="L729" s="14" t="s">
        <v>3541</v>
      </c>
      <c r="M729" s="14" t="s">
        <v>3542</v>
      </c>
      <c r="N729" s="13" t="s">
        <v>3539</v>
      </c>
      <c r="O729" s="13" t="s">
        <v>96</v>
      </c>
      <c r="P729" s="13" t="s">
        <v>76</v>
      </c>
      <c r="Q729" s="11"/>
      <c r="R729" s="11"/>
      <c r="S729" s="11"/>
      <c r="T729" s="11"/>
      <c r="U729" s="21"/>
      <c r="V729" s="11"/>
      <c r="W729" s="22"/>
      <c r="X729" s="22"/>
      <c r="Y729" s="22"/>
      <c r="Z729" s="22"/>
      <c r="AA729" s="22"/>
    </row>
    <row r="730" spans="1:27" ht="15.75" customHeight="1">
      <c r="A730" s="11" t="s">
        <v>81</v>
      </c>
      <c r="B730" s="11" t="s">
        <v>188</v>
      </c>
      <c r="C730" s="13" t="s">
        <v>3513</v>
      </c>
      <c r="D730" s="13" t="s">
        <v>3531</v>
      </c>
      <c r="E730" s="11" t="s">
        <v>3543</v>
      </c>
      <c r="F730" s="13" t="s">
        <v>3325</v>
      </c>
      <c r="G730" s="13" t="s">
        <v>3528</v>
      </c>
      <c r="H730" s="13" t="s">
        <v>3544</v>
      </c>
      <c r="I730" s="13" t="s">
        <v>46</v>
      </c>
      <c r="J730" s="13" t="s">
        <v>47</v>
      </c>
      <c r="K730" s="13"/>
      <c r="L730" s="14" t="s">
        <v>3545</v>
      </c>
      <c r="M730" s="14" t="s">
        <v>3546</v>
      </c>
      <c r="N730" s="13" t="s">
        <v>3539</v>
      </c>
      <c r="O730" s="13" t="s">
        <v>96</v>
      </c>
      <c r="P730" s="13" t="s">
        <v>76</v>
      </c>
      <c r="Q730" s="11"/>
      <c r="R730" s="11"/>
      <c r="S730" s="11"/>
      <c r="T730" s="11"/>
      <c r="U730" s="21"/>
      <c r="V730" s="11"/>
      <c r="W730" s="22"/>
      <c r="X730" s="22"/>
      <c r="Y730" s="22"/>
      <c r="Z730" s="22"/>
      <c r="AA730" s="22"/>
    </row>
    <row r="731" spans="1:27" ht="15.75" customHeight="1">
      <c r="A731" s="11" t="s">
        <v>81</v>
      </c>
      <c r="B731" s="11" t="s">
        <v>188</v>
      </c>
      <c r="C731" s="13" t="s">
        <v>3513</v>
      </c>
      <c r="D731" s="13" t="s">
        <v>3531</v>
      </c>
      <c r="E731" s="11" t="s">
        <v>858</v>
      </c>
      <c r="F731" s="13" t="s">
        <v>3325</v>
      </c>
      <c r="G731" s="13" t="s">
        <v>3528</v>
      </c>
      <c r="H731" s="13" t="s">
        <v>3547</v>
      </c>
      <c r="I731" s="13" t="s">
        <v>46</v>
      </c>
      <c r="J731" s="13" t="s">
        <v>47</v>
      </c>
      <c r="K731" s="13"/>
      <c r="L731" s="14" t="s">
        <v>3548</v>
      </c>
      <c r="M731" s="28" t="s">
        <v>3549</v>
      </c>
      <c r="N731" s="13" t="s">
        <v>3550</v>
      </c>
      <c r="O731" s="13" t="s">
        <v>96</v>
      </c>
      <c r="P731" s="13" t="s">
        <v>76</v>
      </c>
      <c r="Q731" s="11"/>
      <c r="R731" s="11"/>
      <c r="S731" s="11"/>
      <c r="T731" s="11"/>
      <c r="U731" s="21"/>
      <c r="V731" s="11"/>
      <c r="W731" s="22"/>
      <c r="X731" s="22"/>
      <c r="Y731" s="22"/>
      <c r="Z731" s="22"/>
      <c r="AA731" s="22"/>
    </row>
    <row r="732" spans="1:27" ht="15.75" customHeight="1">
      <c r="A732" s="11" t="s">
        <v>81</v>
      </c>
      <c r="B732" s="11" t="s">
        <v>188</v>
      </c>
      <c r="C732" s="13" t="s">
        <v>3513</v>
      </c>
      <c r="D732" s="13" t="s">
        <v>3531</v>
      </c>
      <c r="E732" s="11" t="s">
        <v>3551</v>
      </c>
      <c r="F732" s="13" t="s">
        <v>3325</v>
      </c>
      <c r="G732" s="13" t="s">
        <v>3528</v>
      </c>
      <c r="H732" s="13" t="s">
        <v>3552</v>
      </c>
      <c r="I732" s="13" t="s">
        <v>109</v>
      </c>
      <c r="J732" s="13" t="s">
        <v>47</v>
      </c>
      <c r="K732" s="13"/>
      <c r="L732" s="14" t="s">
        <v>3553</v>
      </c>
      <c r="M732" s="14" t="s">
        <v>3554</v>
      </c>
      <c r="N732" s="13" t="s">
        <v>3555</v>
      </c>
      <c r="O732" s="13" t="s">
        <v>96</v>
      </c>
      <c r="P732" s="13" t="s">
        <v>76</v>
      </c>
      <c r="Q732" s="11"/>
      <c r="R732" s="11"/>
      <c r="S732" s="11"/>
      <c r="T732" s="11"/>
      <c r="U732" s="21"/>
      <c r="V732" s="11"/>
      <c r="W732" s="22"/>
      <c r="X732" s="22"/>
      <c r="Y732" s="22"/>
      <c r="Z732" s="22"/>
      <c r="AA732" s="22"/>
    </row>
    <row r="733" spans="1:27" ht="15.75" customHeight="1">
      <c r="A733" s="11" t="s">
        <v>81</v>
      </c>
      <c r="B733" s="11" t="s">
        <v>188</v>
      </c>
      <c r="C733" s="13" t="s">
        <v>3513</v>
      </c>
      <c r="D733" s="13" t="s">
        <v>3531</v>
      </c>
      <c r="E733" s="11" t="s">
        <v>3556</v>
      </c>
      <c r="F733" s="13" t="s">
        <v>3325</v>
      </c>
      <c r="G733" s="13" t="s">
        <v>3528</v>
      </c>
      <c r="H733" s="13" t="s">
        <v>3557</v>
      </c>
      <c r="I733" s="13" t="s">
        <v>46</v>
      </c>
      <c r="J733" s="13" t="s">
        <v>47</v>
      </c>
      <c r="K733" s="13"/>
      <c r="L733" s="14" t="s">
        <v>3558</v>
      </c>
      <c r="M733" s="14" t="s">
        <v>3559</v>
      </c>
      <c r="N733" s="13" t="s">
        <v>3555</v>
      </c>
      <c r="O733" s="13" t="s">
        <v>96</v>
      </c>
      <c r="P733" s="13" t="s">
        <v>76</v>
      </c>
      <c r="Q733" s="11"/>
      <c r="R733" s="11"/>
      <c r="S733" s="11"/>
      <c r="T733" s="11"/>
      <c r="U733" s="21"/>
      <c r="V733" s="11"/>
      <c r="W733" s="22"/>
      <c r="X733" s="22"/>
      <c r="Y733" s="22"/>
      <c r="Z733" s="22"/>
      <c r="AA733" s="22"/>
    </row>
    <row r="734" spans="1:27" ht="15.75" customHeight="1">
      <c r="A734" s="11" t="s">
        <v>81</v>
      </c>
      <c r="B734" s="11" t="s">
        <v>104</v>
      </c>
      <c r="C734" s="13" t="s">
        <v>3513</v>
      </c>
      <c r="D734" s="13" t="s">
        <v>3531</v>
      </c>
      <c r="E734" s="11" t="s">
        <v>3560</v>
      </c>
      <c r="F734" s="13" t="s">
        <v>3325</v>
      </c>
      <c r="G734" s="13" t="s">
        <v>3528</v>
      </c>
      <c r="H734" s="13" t="s">
        <v>3561</v>
      </c>
      <c r="I734" s="13" t="s">
        <v>46</v>
      </c>
      <c r="J734" s="13" t="s">
        <v>47</v>
      </c>
      <c r="K734" s="13"/>
      <c r="L734" s="14" t="s">
        <v>3562</v>
      </c>
      <c r="M734" s="14" t="s">
        <v>3563</v>
      </c>
      <c r="N734" s="13" t="s">
        <v>3555</v>
      </c>
      <c r="O734" s="13" t="s">
        <v>96</v>
      </c>
      <c r="P734" s="13" t="s">
        <v>96</v>
      </c>
      <c r="Q734" s="11"/>
      <c r="R734" s="11"/>
      <c r="S734" s="11"/>
      <c r="T734" s="13"/>
      <c r="U734" s="21"/>
      <c r="V734" s="11" t="s">
        <v>76</v>
      </c>
      <c r="W734" s="22"/>
      <c r="X734" s="22"/>
      <c r="Y734" s="22"/>
      <c r="Z734" s="22"/>
      <c r="AA734" s="22"/>
    </row>
    <row r="735" spans="1:27" ht="15.75" customHeight="1">
      <c r="A735" s="11" t="s">
        <v>81</v>
      </c>
      <c r="B735" s="11" t="s">
        <v>188</v>
      </c>
      <c r="C735" s="13" t="s">
        <v>3513</v>
      </c>
      <c r="D735" s="13" t="s">
        <v>3531</v>
      </c>
      <c r="E735" s="11" t="s">
        <v>3564</v>
      </c>
      <c r="F735" s="13" t="s">
        <v>3325</v>
      </c>
      <c r="G735" s="13" t="s">
        <v>3528</v>
      </c>
      <c r="H735" s="13" t="s">
        <v>3561</v>
      </c>
      <c r="I735" s="13" t="s">
        <v>46</v>
      </c>
      <c r="J735" s="13" t="s">
        <v>47</v>
      </c>
      <c r="K735" s="13"/>
      <c r="L735" s="14" t="s">
        <v>3565</v>
      </c>
      <c r="M735" s="14" t="s">
        <v>3566</v>
      </c>
      <c r="N735" s="13" t="s">
        <v>485</v>
      </c>
      <c r="O735" s="13" t="s">
        <v>96</v>
      </c>
      <c r="P735" s="13" t="s">
        <v>76</v>
      </c>
      <c r="Q735" s="11"/>
      <c r="R735" s="11"/>
      <c r="S735" s="11"/>
      <c r="T735" s="11"/>
      <c r="U735" s="21"/>
      <c r="V735" s="11"/>
      <c r="W735" s="22"/>
      <c r="X735" s="22"/>
      <c r="Y735" s="22"/>
      <c r="Z735" s="22"/>
      <c r="AA735" s="22"/>
    </row>
    <row r="736" spans="1:27" ht="15.75" customHeight="1">
      <c r="A736" s="11" t="s">
        <v>81</v>
      </c>
      <c r="B736" s="11" t="s">
        <v>188</v>
      </c>
      <c r="C736" s="13" t="s">
        <v>3513</v>
      </c>
      <c r="D736" s="13" t="s">
        <v>3531</v>
      </c>
      <c r="E736" s="11" t="s">
        <v>3567</v>
      </c>
      <c r="F736" s="13" t="s">
        <v>3325</v>
      </c>
      <c r="G736" s="13" t="s">
        <v>3528</v>
      </c>
      <c r="H736" s="13" t="s">
        <v>3561</v>
      </c>
      <c r="I736" s="13" t="s">
        <v>46</v>
      </c>
      <c r="J736" s="13" t="s">
        <v>47</v>
      </c>
      <c r="K736" s="13"/>
      <c r="L736" s="14" t="s">
        <v>3568</v>
      </c>
      <c r="M736" s="14" t="s">
        <v>3569</v>
      </c>
      <c r="N736" s="13" t="s">
        <v>485</v>
      </c>
      <c r="O736" s="13" t="s">
        <v>96</v>
      </c>
      <c r="P736" s="13" t="s">
        <v>76</v>
      </c>
      <c r="Q736" s="11"/>
      <c r="R736" s="11"/>
      <c r="S736" s="11"/>
      <c r="T736" s="11"/>
      <c r="U736" s="21"/>
      <c r="V736" s="11"/>
      <c r="W736" s="22"/>
      <c r="X736" s="22"/>
      <c r="Y736" s="22"/>
      <c r="Z736" s="22"/>
      <c r="AA736" s="22"/>
    </row>
    <row r="737" spans="1:27" ht="15.75" customHeight="1">
      <c r="A737" s="11" t="s">
        <v>81</v>
      </c>
      <c r="B737" s="11" t="s">
        <v>188</v>
      </c>
      <c r="C737" s="13" t="s">
        <v>3513</v>
      </c>
      <c r="D737" s="13" t="s">
        <v>3531</v>
      </c>
      <c r="E737" s="11" t="s">
        <v>3570</v>
      </c>
      <c r="F737" s="13" t="s">
        <v>3325</v>
      </c>
      <c r="G737" s="13" t="s">
        <v>3528</v>
      </c>
      <c r="H737" s="13" t="s">
        <v>3561</v>
      </c>
      <c r="I737" s="13" t="s">
        <v>46</v>
      </c>
      <c r="J737" s="13" t="s">
        <v>47</v>
      </c>
      <c r="K737" s="13"/>
      <c r="L737" s="14" t="s">
        <v>3571</v>
      </c>
      <c r="M737" s="14" t="s">
        <v>3572</v>
      </c>
      <c r="N737" s="13" t="s">
        <v>485</v>
      </c>
      <c r="O737" s="13" t="s">
        <v>96</v>
      </c>
      <c r="P737" s="13" t="s">
        <v>76</v>
      </c>
      <c r="Q737" s="11"/>
      <c r="R737" s="11"/>
      <c r="S737" s="11"/>
      <c r="T737" s="11"/>
      <c r="U737" s="21"/>
      <c r="V737" s="11"/>
      <c r="W737" s="22"/>
      <c r="X737" s="22"/>
      <c r="Y737" s="22"/>
      <c r="Z737" s="22"/>
      <c r="AA737" s="22"/>
    </row>
    <row r="738" spans="1:27" ht="15.75" customHeight="1">
      <c r="A738" s="26" t="s">
        <v>3573</v>
      </c>
      <c r="B738" s="71" t="s">
        <v>188</v>
      </c>
      <c r="C738" s="40" t="s">
        <v>3513</v>
      </c>
      <c r="D738" s="40" t="s">
        <v>3531</v>
      </c>
      <c r="E738" s="11" t="s">
        <v>3574</v>
      </c>
      <c r="F738" s="40" t="s">
        <v>3325</v>
      </c>
      <c r="G738" s="40" t="s">
        <v>3528</v>
      </c>
      <c r="H738" s="40" t="s">
        <v>3575</v>
      </c>
      <c r="I738" s="40" t="s">
        <v>46</v>
      </c>
      <c r="J738" s="40" t="s">
        <v>47</v>
      </c>
      <c r="K738" s="40"/>
      <c r="L738" s="74" t="s">
        <v>3576</v>
      </c>
      <c r="M738" s="74" t="s">
        <v>3577</v>
      </c>
      <c r="N738" s="40" t="s">
        <v>3555</v>
      </c>
      <c r="O738" s="13" t="s">
        <v>101</v>
      </c>
      <c r="P738" s="13" t="s">
        <v>101</v>
      </c>
      <c r="Q738" s="71"/>
      <c r="R738" s="71"/>
      <c r="S738" s="71"/>
      <c r="T738" s="11"/>
      <c r="U738" s="23" t="s">
        <v>330</v>
      </c>
      <c r="V738" s="11"/>
      <c r="W738" s="22"/>
      <c r="X738" s="22"/>
      <c r="Y738" s="22"/>
      <c r="Z738" s="22"/>
      <c r="AA738" s="22"/>
    </row>
    <row r="739" spans="1:27" ht="15.75" customHeight="1">
      <c r="A739" s="26" t="s">
        <v>3573</v>
      </c>
      <c r="B739" s="71" t="s">
        <v>188</v>
      </c>
      <c r="C739" s="40" t="s">
        <v>3513</v>
      </c>
      <c r="D739" s="40" t="s">
        <v>3531</v>
      </c>
      <c r="E739" s="11" t="s">
        <v>3578</v>
      </c>
      <c r="F739" s="40" t="s">
        <v>3325</v>
      </c>
      <c r="G739" s="40" t="s">
        <v>3528</v>
      </c>
      <c r="H739" s="40" t="s">
        <v>3579</v>
      </c>
      <c r="I739" s="40" t="s">
        <v>46</v>
      </c>
      <c r="J739" s="40" t="s">
        <v>47</v>
      </c>
      <c r="K739" s="40"/>
      <c r="L739" s="74" t="s">
        <v>3580</v>
      </c>
      <c r="M739" s="74" t="s">
        <v>3581</v>
      </c>
      <c r="N739" s="40" t="s">
        <v>3582</v>
      </c>
      <c r="O739" s="13" t="s">
        <v>101</v>
      </c>
      <c r="P739" s="13" t="s">
        <v>101</v>
      </c>
      <c r="Q739" s="71"/>
      <c r="R739" s="71"/>
      <c r="S739" s="71"/>
      <c r="T739" s="13" t="s">
        <v>95</v>
      </c>
      <c r="U739" s="23" t="s">
        <v>330</v>
      </c>
      <c r="V739" s="11"/>
      <c r="W739" s="22"/>
      <c r="X739" s="22"/>
      <c r="Y739" s="22"/>
      <c r="Z739" s="22"/>
      <c r="AA739" s="22"/>
    </row>
    <row r="740" spans="1:27" ht="15.75" customHeight="1">
      <c r="A740" s="26" t="s">
        <v>3573</v>
      </c>
      <c r="B740" s="171" t="s">
        <v>42</v>
      </c>
      <c r="C740" s="40" t="s">
        <v>3513</v>
      </c>
      <c r="D740" s="40" t="s">
        <v>3531</v>
      </c>
      <c r="E740" s="11" t="s">
        <v>861</v>
      </c>
      <c r="F740" s="40" t="s">
        <v>3325</v>
      </c>
      <c r="G740" s="40" t="s">
        <v>3528</v>
      </c>
      <c r="H740" s="13" t="s">
        <v>3561</v>
      </c>
      <c r="I740" s="40" t="s">
        <v>46</v>
      </c>
      <c r="J740" s="40" t="s">
        <v>47</v>
      </c>
      <c r="K740" s="40"/>
      <c r="L740" s="74" t="s">
        <v>3583</v>
      </c>
      <c r="M740" s="74" t="s">
        <v>3584</v>
      </c>
      <c r="N740" s="40" t="s">
        <v>3585</v>
      </c>
      <c r="O740" s="90" t="s">
        <v>76</v>
      </c>
      <c r="P740" s="90" t="s">
        <v>76</v>
      </c>
      <c r="Q740" s="71"/>
      <c r="R740" s="71"/>
      <c r="S740" s="71"/>
      <c r="T740" s="13"/>
      <c r="U740" s="21"/>
      <c r="V740" s="11" t="s">
        <v>76</v>
      </c>
      <c r="W740" s="22"/>
      <c r="X740" s="22"/>
      <c r="Y740" s="22"/>
      <c r="Z740" s="22"/>
      <c r="AA740" s="22"/>
    </row>
    <row r="741" spans="1:27" ht="15.75" customHeight="1">
      <c r="A741" s="26" t="s">
        <v>3573</v>
      </c>
      <c r="B741" s="71" t="s">
        <v>188</v>
      </c>
      <c r="C741" s="40" t="s">
        <v>3513</v>
      </c>
      <c r="D741" s="40" t="s">
        <v>3531</v>
      </c>
      <c r="E741" s="11" t="s">
        <v>3586</v>
      </c>
      <c r="F741" s="40" t="s">
        <v>3325</v>
      </c>
      <c r="G741" s="40" t="s">
        <v>3528</v>
      </c>
      <c r="H741" s="13" t="s">
        <v>3561</v>
      </c>
      <c r="I741" s="40" t="s">
        <v>109</v>
      </c>
      <c r="J741" s="40" t="s">
        <v>47</v>
      </c>
      <c r="K741" s="40"/>
      <c r="L741" s="74" t="s">
        <v>3587</v>
      </c>
      <c r="M741" s="74" t="s">
        <v>3588</v>
      </c>
      <c r="N741" s="75" t="s">
        <v>3589</v>
      </c>
      <c r="O741" s="40" t="s">
        <v>96</v>
      </c>
      <c r="P741" s="40" t="s">
        <v>76</v>
      </c>
      <c r="Q741" s="71"/>
      <c r="R741" s="71"/>
      <c r="S741" s="71"/>
      <c r="T741" s="71"/>
      <c r="U741" s="21"/>
      <c r="V741" s="71"/>
      <c r="W741" s="31"/>
      <c r="X741" s="31"/>
      <c r="Y741" s="31"/>
      <c r="Z741" s="31"/>
      <c r="AA741" s="31"/>
    </row>
    <row r="742" spans="1:27" ht="15.75" customHeight="1">
      <c r="A742" s="26" t="s">
        <v>3573</v>
      </c>
      <c r="B742" s="71" t="s">
        <v>188</v>
      </c>
      <c r="C742" s="40" t="s">
        <v>3513</v>
      </c>
      <c r="D742" s="40" t="s">
        <v>3531</v>
      </c>
      <c r="E742" s="11" t="s">
        <v>3590</v>
      </c>
      <c r="F742" s="40" t="s">
        <v>3325</v>
      </c>
      <c r="G742" s="40" t="s">
        <v>3528</v>
      </c>
      <c r="H742" s="13" t="s">
        <v>3591</v>
      </c>
      <c r="I742" s="40" t="s">
        <v>46</v>
      </c>
      <c r="J742" s="40" t="s">
        <v>47</v>
      </c>
      <c r="K742" s="40"/>
      <c r="L742" s="74" t="s">
        <v>3592</v>
      </c>
      <c r="M742" s="74" t="s">
        <v>3593</v>
      </c>
      <c r="N742" s="75" t="s">
        <v>3594</v>
      </c>
      <c r="O742" s="40" t="s">
        <v>96</v>
      </c>
      <c r="P742" s="40" t="s">
        <v>76</v>
      </c>
      <c r="Q742" s="71"/>
      <c r="R742" s="71"/>
      <c r="S742" s="71"/>
      <c r="T742" s="71"/>
      <c r="U742" s="21"/>
      <c r="V742" s="71"/>
      <c r="W742" s="31"/>
      <c r="X742" s="31"/>
      <c r="Y742" s="31"/>
      <c r="Z742" s="31"/>
      <c r="AA742" s="31"/>
    </row>
    <row r="743" spans="1:27" ht="15.75" customHeight="1">
      <c r="A743" s="26" t="s">
        <v>3573</v>
      </c>
      <c r="B743" s="171" t="s">
        <v>104</v>
      </c>
      <c r="C743" s="40" t="s">
        <v>3513</v>
      </c>
      <c r="D743" s="40" t="s">
        <v>3531</v>
      </c>
      <c r="E743" s="11" t="s">
        <v>864</v>
      </c>
      <c r="F743" s="40" t="s">
        <v>3325</v>
      </c>
      <c r="G743" s="40" t="s">
        <v>3528</v>
      </c>
      <c r="H743" s="13" t="s">
        <v>3591</v>
      </c>
      <c r="I743" s="40" t="s">
        <v>46</v>
      </c>
      <c r="J743" s="40" t="s">
        <v>47</v>
      </c>
      <c r="K743" s="40"/>
      <c r="L743" s="74" t="s">
        <v>3595</v>
      </c>
      <c r="M743" s="74" t="s">
        <v>3596</v>
      </c>
      <c r="N743" s="40"/>
      <c r="O743" s="90" t="s">
        <v>96</v>
      </c>
      <c r="P743" s="90" t="s">
        <v>96</v>
      </c>
      <c r="Q743" s="71"/>
      <c r="R743" s="71"/>
      <c r="S743" s="71" t="s">
        <v>3597</v>
      </c>
      <c r="T743" s="13" t="s">
        <v>95</v>
      </c>
      <c r="U743" s="23"/>
      <c r="V743" s="11" t="s">
        <v>76</v>
      </c>
      <c r="W743" s="31"/>
      <c r="X743" s="31"/>
      <c r="Y743" s="31"/>
      <c r="Z743" s="31"/>
      <c r="AA743" s="31"/>
    </row>
    <row r="744" spans="1:27" ht="15.75" customHeight="1">
      <c r="A744" s="26" t="s">
        <v>3573</v>
      </c>
      <c r="B744" s="71" t="s">
        <v>188</v>
      </c>
      <c r="C744" s="40" t="s">
        <v>3598</v>
      </c>
      <c r="D744" s="40" t="s">
        <v>3531</v>
      </c>
      <c r="E744" s="11" t="s">
        <v>3599</v>
      </c>
      <c r="F744" s="40" t="s">
        <v>3325</v>
      </c>
      <c r="G744" s="40" t="s">
        <v>3528</v>
      </c>
      <c r="H744" s="40" t="s">
        <v>3600</v>
      </c>
      <c r="I744" s="40" t="s">
        <v>46</v>
      </c>
      <c r="J744" s="40" t="s">
        <v>47</v>
      </c>
      <c r="K744" s="40"/>
      <c r="L744" s="74" t="s">
        <v>3601</v>
      </c>
      <c r="M744" s="74" t="s">
        <v>3602</v>
      </c>
      <c r="N744" s="75" t="s">
        <v>807</v>
      </c>
      <c r="O744" s="13" t="s">
        <v>101</v>
      </c>
      <c r="P744" s="13" t="s">
        <v>101</v>
      </c>
      <c r="Q744" s="71"/>
      <c r="R744" s="71"/>
      <c r="S744" s="71"/>
      <c r="T744" s="13" t="s">
        <v>95</v>
      </c>
      <c r="U744" s="23" t="s">
        <v>330</v>
      </c>
      <c r="V744" s="11"/>
      <c r="W744" s="22"/>
      <c r="X744" s="22"/>
      <c r="Y744" s="22"/>
      <c r="Z744" s="22"/>
      <c r="AA744" s="22"/>
    </row>
    <row r="745" spans="1:27" ht="15.75" customHeight="1">
      <c r="A745" s="26" t="s">
        <v>3573</v>
      </c>
      <c r="B745" s="71" t="s">
        <v>188</v>
      </c>
      <c r="C745" s="40" t="s">
        <v>3513</v>
      </c>
      <c r="D745" s="40" t="s">
        <v>3531</v>
      </c>
      <c r="E745" s="11" t="s">
        <v>3603</v>
      </c>
      <c r="F745" s="40" t="s">
        <v>3325</v>
      </c>
      <c r="G745" s="40" t="s">
        <v>3528</v>
      </c>
      <c r="H745" s="40" t="s">
        <v>3600</v>
      </c>
      <c r="I745" s="40" t="s">
        <v>46</v>
      </c>
      <c r="J745" s="40" t="s">
        <v>47</v>
      </c>
      <c r="K745" s="40"/>
      <c r="L745" s="74" t="s">
        <v>3604</v>
      </c>
      <c r="M745" s="74" t="s">
        <v>3605</v>
      </c>
      <c r="N745" s="40" t="s">
        <v>485</v>
      </c>
      <c r="O745" s="13" t="s">
        <v>101</v>
      </c>
      <c r="P745" s="13" t="s">
        <v>101</v>
      </c>
      <c r="Q745" s="71"/>
      <c r="R745" s="71"/>
      <c r="S745" s="71"/>
      <c r="T745" s="13" t="s">
        <v>95</v>
      </c>
      <c r="U745" s="23" t="s">
        <v>330</v>
      </c>
      <c r="V745" s="11"/>
      <c r="W745" s="22"/>
      <c r="X745" s="22"/>
      <c r="Y745" s="22"/>
      <c r="Z745" s="22"/>
      <c r="AA745" s="22"/>
    </row>
    <row r="746" spans="1:27" ht="15.75" customHeight="1">
      <c r="A746" s="11" t="s">
        <v>81</v>
      </c>
      <c r="B746" s="11" t="s">
        <v>188</v>
      </c>
      <c r="C746" s="13" t="s">
        <v>3513</v>
      </c>
      <c r="D746" s="13" t="s">
        <v>3531</v>
      </c>
      <c r="E746" s="11" t="s">
        <v>3606</v>
      </c>
      <c r="F746" s="13" t="s">
        <v>3325</v>
      </c>
      <c r="G746" s="13" t="s">
        <v>3528</v>
      </c>
      <c r="H746" s="13" t="s">
        <v>906</v>
      </c>
      <c r="I746" s="13" t="s">
        <v>46</v>
      </c>
      <c r="J746" s="13" t="s">
        <v>47</v>
      </c>
      <c r="K746" s="13"/>
      <c r="L746" s="14" t="s">
        <v>3607</v>
      </c>
      <c r="M746" s="14" t="s">
        <v>3608</v>
      </c>
      <c r="N746" s="13" t="s">
        <v>3609</v>
      </c>
      <c r="O746" s="13" t="s">
        <v>96</v>
      </c>
      <c r="P746" s="13" t="s">
        <v>76</v>
      </c>
      <c r="Q746" s="11"/>
      <c r="R746" s="11"/>
      <c r="S746" s="11"/>
      <c r="T746" s="11"/>
      <c r="U746" s="21"/>
      <c r="V746" s="11"/>
      <c r="W746" s="22"/>
      <c r="X746" s="22"/>
      <c r="Y746" s="22"/>
      <c r="Z746" s="22"/>
      <c r="AA746" s="22"/>
    </row>
    <row r="747" spans="1:27" ht="15.75" customHeight="1">
      <c r="A747" s="11" t="s">
        <v>1434</v>
      </c>
      <c r="B747" s="11" t="s">
        <v>188</v>
      </c>
      <c r="C747" s="13" t="s">
        <v>3610</v>
      </c>
      <c r="D747" s="13" t="s">
        <v>3611</v>
      </c>
      <c r="E747" s="11" t="s">
        <v>3612</v>
      </c>
      <c r="F747" s="13" t="s">
        <v>3325</v>
      </c>
      <c r="G747" s="13" t="s">
        <v>3528</v>
      </c>
      <c r="H747" s="13" t="s">
        <v>3613</v>
      </c>
      <c r="I747" s="13" t="s">
        <v>109</v>
      </c>
      <c r="J747" s="13" t="s">
        <v>47</v>
      </c>
      <c r="K747" s="13"/>
      <c r="L747" s="14" t="s">
        <v>3614</v>
      </c>
      <c r="M747" s="14" t="s">
        <v>3615</v>
      </c>
      <c r="N747" s="13" t="s">
        <v>3609</v>
      </c>
      <c r="O747" s="13" t="s">
        <v>96</v>
      </c>
      <c r="P747" s="13" t="s">
        <v>76</v>
      </c>
      <c r="Q747" s="11"/>
      <c r="R747" s="11"/>
      <c r="S747" s="11"/>
      <c r="T747" s="11"/>
      <c r="U747" s="21"/>
      <c r="V747" s="11"/>
      <c r="W747" s="22"/>
      <c r="X747" s="22"/>
      <c r="Y747" s="22"/>
      <c r="Z747" s="22"/>
      <c r="AA747" s="22"/>
    </row>
    <row r="748" spans="1:27" ht="15.75" customHeight="1">
      <c r="A748" s="11" t="s">
        <v>1434</v>
      </c>
      <c r="B748" s="11" t="s">
        <v>188</v>
      </c>
      <c r="C748" s="13" t="s">
        <v>3610</v>
      </c>
      <c r="D748" s="13" t="s">
        <v>3611</v>
      </c>
      <c r="E748" s="11" t="s">
        <v>3616</v>
      </c>
      <c r="F748" s="13" t="s">
        <v>3325</v>
      </c>
      <c r="G748" s="13" t="s">
        <v>3528</v>
      </c>
      <c r="H748" s="13" t="s">
        <v>3617</v>
      </c>
      <c r="I748" s="13" t="s">
        <v>46</v>
      </c>
      <c r="J748" s="13" t="s">
        <v>47</v>
      </c>
      <c r="K748" s="13"/>
      <c r="L748" s="14" t="s">
        <v>3618</v>
      </c>
      <c r="M748" s="14" t="s">
        <v>3559</v>
      </c>
      <c r="N748" s="13" t="s">
        <v>3609</v>
      </c>
      <c r="O748" s="13" t="s">
        <v>96</v>
      </c>
      <c r="P748" s="13" t="s">
        <v>76</v>
      </c>
      <c r="Q748" s="11"/>
      <c r="R748" s="11"/>
      <c r="S748" s="11"/>
      <c r="T748" s="11"/>
      <c r="U748" s="21"/>
      <c r="V748" s="11"/>
      <c r="W748" s="22"/>
      <c r="X748" s="22"/>
      <c r="Y748" s="22"/>
      <c r="Z748" s="22"/>
      <c r="AA748" s="22"/>
    </row>
    <row r="749" spans="1:27" ht="15.75" customHeight="1">
      <c r="A749" s="11" t="s">
        <v>1434</v>
      </c>
      <c r="B749" s="11" t="s">
        <v>42</v>
      </c>
      <c r="C749" s="13" t="s">
        <v>3610</v>
      </c>
      <c r="D749" s="13" t="s">
        <v>3611</v>
      </c>
      <c r="E749" s="11" t="s">
        <v>3619</v>
      </c>
      <c r="F749" s="13" t="s">
        <v>3325</v>
      </c>
      <c r="G749" s="13" t="s">
        <v>3620</v>
      </c>
      <c r="H749" s="13" t="s">
        <v>3621</v>
      </c>
      <c r="I749" s="13" t="s">
        <v>46</v>
      </c>
      <c r="J749" s="13" t="s">
        <v>47</v>
      </c>
      <c r="K749" s="13"/>
      <c r="L749" s="14" t="s">
        <v>3622</v>
      </c>
      <c r="M749" s="14" t="s">
        <v>3623</v>
      </c>
      <c r="N749" s="13" t="s">
        <v>3624</v>
      </c>
      <c r="O749" s="36" t="s">
        <v>403</v>
      </c>
      <c r="P749" s="36" t="s">
        <v>403</v>
      </c>
      <c r="Q749" s="11"/>
      <c r="R749" s="11"/>
      <c r="S749" s="11"/>
      <c r="T749" s="13"/>
      <c r="U749" s="45" t="s">
        <v>64</v>
      </c>
      <c r="V749" s="11" t="s">
        <v>76</v>
      </c>
      <c r="W749" s="22"/>
      <c r="X749" s="22"/>
      <c r="Y749" s="22"/>
      <c r="Z749" s="22"/>
      <c r="AA749" s="22"/>
    </row>
    <row r="750" spans="1:27" ht="15.75" customHeight="1">
      <c r="A750" s="11" t="s">
        <v>2399</v>
      </c>
      <c r="B750" s="11" t="s">
        <v>188</v>
      </c>
      <c r="C750" s="13" t="s">
        <v>3625</v>
      </c>
      <c r="D750" s="13" t="s">
        <v>3611</v>
      </c>
      <c r="E750" s="11" t="s">
        <v>3626</v>
      </c>
      <c r="F750" s="13" t="s">
        <v>3325</v>
      </c>
      <c r="G750" s="13" t="s">
        <v>3620</v>
      </c>
      <c r="H750" s="13" t="s">
        <v>3621</v>
      </c>
      <c r="I750" s="13" t="s">
        <v>46</v>
      </c>
      <c r="J750" s="13" t="s">
        <v>47</v>
      </c>
      <c r="K750" s="13"/>
      <c r="L750" s="14" t="s">
        <v>3627</v>
      </c>
      <c r="M750" s="14" t="s">
        <v>3628</v>
      </c>
      <c r="N750" s="17" t="s">
        <v>807</v>
      </c>
      <c r="O750" s="13" t="s">
        <v>96</v>
      </c>
      <c r="P750" s="13" t="s">
        <v>76</v>
      </c>
      <c r="Q750" s="11"/>
      <c r="R750" s="11"/>
      <c r="S750" s="11"/>
      <c r="T750" s="11"/>
      <c r="U750" s="21"/>
      <c r="V750" s="11"/>
      <c r="W750" s="22"/>
      <c r="X750" s="22"/>
      <c r="Y750" s="22"/>
      <c r="Z750" s="22"/>
      <c r="AA750" s="22"/>
    </row>
    <row r="751" spans="1:27" ht="15.75" customHeight="1">
      <c r="A751" s="11" t="s">
        <v>1434</v>
      </c>
      <c r="B751" s="11" t="s">
        <v>188</v>
      </c>
      <c r="C751" s="13" t="s">
        <v>3610</v>
      </c>
      <c r="D751" s="13" t="s">
        <v>3611</v>
      </c>
      <c r="E751" s="11" t="s">
        <v>3629</v>
      </c>
      <c r="F751" s="13" t="s">
        <v>3325</v>
      </c>
      <c r="G751" s="13" t="s">
        <v>3620</v>
      </c>
      <c r="H751" s="13" t="s">
        <v>3621</v>
      </c>
      <c r="I751" s="13" t="s">
        <v>46</v>
      </c>
      <c r="J751" s="13" t="s">
        <v>47</v>
      </c>
      <c r="K751" s="13"/>
      <c r="L751" s="14" t="s">
        <v>3630</v>
      </c>
      <c r="M751" s="14" t="s">
        <v>3631</v>
      </c>
      <c r="N751" s="13" t="s">
        <v>485</v>
      </c>
      <c r="O751" s="13" t="s">
        <v>96</v>
      </c>
      <c r="P751" s="13" t="s">
        <v>76</v>
      </c>
      <c r="Q751" s="11"/>
      <c r="R751" s="11"/>
      <c r="S751" s="11"/>
      <c r="T751" s="11"/>
      <c r="U751" s="21"/>
      <c r="V751" s="11"/>
      <c r="W751" s="22"/>
      <c r="X751" s="22"/>
      <c r="Y751" s="22"/>
      <c r="Z751" s="22"/>
      <c r="AA751" s="22"/>
    </row>
    <row r="752" spans="1:27" ht="15.75" customHeight="1">
      <c r="A752" s="11" t="s">
        <v>1434</v>
      </c>
      <c r="B752" s="11" t="s">
        <v>188</v>
      </c>
      <c r="C752" s="13" t="s">
        <v>3610</v>
      </c>
      <c r="D752" s="13" t="s">
        <v>3611</v>
      </c>
      <c r="E752" s="11" t="s">
        <v>3632</v>
      </c>
      <c r="F752" s="13" t="s">
        <v>3325</v>
      </c>
      <c r="G752" s="13" t="s">
        <v>3620</v>
      </c>
      <c r="H752" s="13" t="s">
        <v>3621</v>
      </c>
      <c r="I752" s="13" t="s">
        <v>46</v>
      </c>
      <c r="J752" s="13" t="s">
        <v>47</v>
      </c>
      <c r="K752" s="13"/>
      <c r="L752" s="14" t="s">
        <v>3633</v>
      </c>
      <c r="M752" s="14" t="s">
        <v>3634</v>
      </c>
      <c r="N752" s="13" t="s">
        <v>485</v>
      </c>
      <c r="O752" s="13" t="s">
        <v>96</v>
      </c>
      <c r="P752" s="13" t="s">
        <v>76</v>
      </c>
      <c r="Q752" s="11"/>
      <c r="R752" s="11"/>
      <c r="S752" s="11"/>
      <c r="T752" s="11"/>
      <c r="U752" s="21"/>
      <c r="V752" s="11"/>
      <c r="W752" s="22"/>
      <c r="X752" s="22"/>
      <c r="Y752" s="22"/>
      <c r="Z752" s="22"/>
      <c r="AA752" s="22"/>
    </row>
    <row r="753" spans="1:27" ht="15.75" customHeight="1">
      <c r="A753" s="26" t="s">
        <v>101</v>
      </c>
      <c r="B753" s="11" t="s">
        <v>188</v>
      </c>
      <c r="C753" s="13" t="s">
        <v>3610</v>
      </c>
      <c r="D753" s="13" t="s">
        <v>3611</v>
      </c>
      <c r="E753" s="11" t="s">
        <v>956</v>
      </c>
      <c r="F753" s="13" t="s">
        <v>3325</v>
      </c>
      <c r="G753" s="13" t="s">
        <v>3620</v>
      </c>
      <c r="H753" s="13" t="s">
        <v>3635</v>
      </c>
      <c r="I753" s="13" t="s">
        <v>46</v>
      </c>
      <c r="J753" s="13" t="s">
        <v>47</v>
      </c>
      <c r="K753" s="13"/>
      <c r="L753" s="14" t="s">
        <v>3636</v>
      </c>
      <c r="M753" s="14" t="s">
        <v>3637</v>
      </c>
      <c r="N753" s="13" t="s">
        <v>3624</v>
      </c>
      <c r="O753" s="13" t="s">
        <v>96</v>
      </c>
      <c r="P753" s="13" t="s">
        <v>76</v>
      </c>
      <c r="Q753" s="11"/>
      <c r="R753" s="11"/>
      <c r="S753" s="11"/>
      <c r="T753" s="11"/>
      <c r="U753" s="21"/>
      <c r="V753" s="11"/>
      <c r="W753" s="22"/>
      <c r="X753" s="22"/>
      <c r="Y753" s="22"/>
      <c r="Z753" s="22"/>
      <c r="AA753" s="22"/>
    </row>
    <row r="754" spans="1:27" ht="15.75" customHeight="1">
      <c r="A754" s="26" t="s">
        <v>101</v>
      </c>
      <c r="B754" s="11" t="s">
        <v>188</v>
      </c>
      <c r="C754" s="13" t="s">
        <v>3610</v>
      </c>
      <c r="D754" s="13" t="s">
        <v>3611</v>
      </c>
      <c r="E754" s="11" t="s">
        <v>3638</v>
      </c>
      <c r="F754" s="13" t="s">
        <v>3325</v>
      </c>
      <c r="G754" s="13" t="s">
        <v>3620</v>
      </c>
      <c r="H754" s="13" t="s">
        <v>3639</v>
      </c>
      <c r="I754" s="13" t="s">
        <v>109</v>
      </c>
      <c r="J754" s="13" t="s">
        <v>47</v>
      </c>
      <c r="K754" s="13"/>
      <c r="L754" s="14" t="s">
        <v>3640</v>
      </c>
      <c r="M754" s="14" t="s">
        <v>3641</v>
      </c>
      <c r="N754" s="17" t="s">
        <v>3642</v>
      </c>
      <c r="O754" s="46" t="s">
        <v>65</v>
      </c>
      <c r="P754" s="46" t="s">
        <v>65</v>
      </c>
      <c r="Q754" s="11"/>
      <c r="R754" s="11"/>
      <c r="S754" s="11"/>
      <c r="T754" s="11"/>
      <c r="U754" s="21"/>
      <c r="V754" s="11"/>
      <c r="W754" s="22"/>
      <c r="X754" s="22"/>
      <c r="Y754" s="22"/>
      <c r="Z754" s="22"/>
      <c r="AA754" s="22"/>
    </row>
    <row r="755" spans="1:27" ht="15.75" customHeight="1">
      <c r="A755" s="26" t="s">
        <v>101</v>
      </c>
      <c r="B755" s="11" t="s">
        <v>188</v>
      </c>
      <c r="C755" s="13" t="s">
        <v>3610</v>
      </c>
      <c r="D755" s="13" t="s">
        <v>3611</v>
      </c>
      <c r="E755" s="11" t="s">
        <v>3643</v>
      </c>
      <c r="F755" s="13" t="s">
        <v>3325</v>
      </c>
      <c r="G755" s="13" t="s">
        <v>3620</v>
      </c>
      <c r="H755" s="13" t="s">
        <v>395</v>
      </c>
      <c r="I755" s="13" t="s">
        <v>46</v>
      </c>
      <c r="J755" s="13" t="s">
        <v>391</v>
      </c>
      <c r="K755" s="13"/>
      <c r="L755" s="14" t="s">
        <v>3644</v>
      </c>
      <c r="M755" s="14" t="s">
        <v>3645</v>
      </c>
      <c r="N755" s="17" t="s">
        <v>3642</v>
      </c>
      <c r="O755" s="157" t="s">
        <v>76</v>
      </c>
      <c r="P755" s="157" t="s">
        <v>76</v>
      </c>
      <c r="Q755" s="11"/>
      <c r="R755" s="11" t="s">
        <v>125</v>
      </c>
      <c r="S755" s="11"/>
      <c r="T755" s="13" t="s">
        <v>95</v>
      </c>
      <c r="U755" s="23"/>
      <c r="V755" s="11"/>
      <c r="W755" s="22"/>
      <c r="X755" s="22"/>
      <c r="Y755" s="22"/>
      <c r="Z755" s="22"/>
      <c r="AA755" s="22"/>
    </row>
    <row r="756" spans="1:27" ht="15.75" customHeight="1">
      <c r="A756" s="26" t="s">
        <v>101</v>
      </c>
      <c r="B756" s="11" t="s">
        <v>188</v>
      </c>
      <c r="C756" s="13" t="s">
        <v>3610</v>
      </c>
      <c r="D756" s="13" t="s">
        <v>3611</v>
      </c>
      <c r="E756" s="11" t="s">
        <v>3646</v>
      </c>
      <c r="F756" s="13" t="s">
        <v>3325</v>
      </c>
      <c r="G756" s="13" t="s">
        <v>3620</v>
      </c>
      <c r="H756" s="13" t="s">
        <v>399</v>
      </c>
      <c r="I756" s="13" t="s">
        <v>109</v>
      </c>
      <c r="J756" s="13" t="s">
        <v>47</v>
      </c>
      <c r="K756" s="13"/>
      <c r="L756" s="14" t="s">
        <v>3647</v>
      </c>
      <c r="M756" s="14" t="s">
        <v>3648</v>
      </c>
      <c r="N756" s="17" t="s">
        <v>3642</v>
      </c>
      <c r="O756" s="46" t="s">
        <v>65</v>
      </c>
      <c r="P756" s="46" t="s">
        <v>65</v>
      </c>
      <c r="Q756" s="11"/>
      <c r="R756" s="11"/>
      <c r="S756" s="11"/>
      <c r="T756" s="11"/>
      <c r="U756" s="21"/>
      <c r="V756" s="11"/>
      <c r="W756" s="22"/>
      <c r="X756" s="22"/>
      <c r="Y756" s="22"/>
      <c r="Z756" s="22"/>
      <c r="AA756" s="22"/>
    </row>
    <row r="757" spans="1:27" ht="15.75" customHeight="1">
      <c r="A757" s="26" t="s">
        <v>101</v>
      </c>
      <c r="B757" s="11" t="s">
        <v>42</v>
      </c>
      <c r="C757" s="13" t="s">
        <v>3610</v>
      </c>
      <c r="D757" s="13" t="s">
        <v>3611</v>
      </c>
      <c r="E757" s="11" t="s">
        <v>3649</v>
      </c>
      <c r="F757" s="13" t="s">
        <v>3325</v>
      </c>
      <c r="G757" s="13" t="s">
        <v>3620</v>
      </c>
      <c r="H757" s="13" t="s">
        <v>399</v>
      </c>
      <c r="I757" s="13" t="s">
        <v>46</v>
      </c>
      <c r="J757" s="13" t="s">
        <v>47</v>
      </c>
      <c r="K757" s="13"/>
      <c r="L757" s="14" t="s">
        <v>3650</v>
      </c>
      <c r="M757" s="14" t="s">
        <v>3651</v>
      </c>
      <c r="N757" s="17" t="s">
        <v>3642</v>
      </c>
      <c r="O757" s="36" t="s">
        <v>403</v>
      </c>
      <c r="P757" s="36" t="s">
        <v>403</v>
      </c>
      <c r="Q757" s="11"/>
      <c r="R757" s="11"/>
      <c r="S757" s="11"/>
      <c r="T757" s="11"/>
      <c r="U757" s="45" t="s">
        <v>64</v>
      </c>
      <c r="V757" s="11" t="s">
        <v>76</v>
      </c>
      <c r="W757" s="22"/>
      <c r="X757" s="22"/>
      <c r="Y757" s="22"/>
      <c r="Z757" s="22"/>
      <c r="AA757" s="22"/>
    </row>
    <row r="758" spans="1:27" ht="15.75" customHeight="1">
      <c r="A758" s="11" t="s">
        <v>1434</v>
      </c>
      <c r="B758" s="11" t="s">
        <v>188</v>
      </c>
      <c r="C758" s="13" t="s">
        <v>3610</v>
      </c>
      <c r="D758" s="13" t="s">
        <v>3611</v>
      </c>
      <c r="E758" s="11" t="s">
        <v>3652</v>
      </c>
      <c r="F758" s="13" t="s">
        <v>3325</v>
      </c>
      <c r="G758" s="13" t="s">
        <v>3620</v>
      </c>
      <c r="H758" s="13" t="s">
        <v>414</v>
      </c>
      <c r="I758" s="13" t="s">
        <v>46</v>
      </c>
      <c r="J758" s="13" t="s">
        <v>47</v>
      </c>
      <c r="K758" s="13"/>
      <c r="L758" s="14" t="s">
        <v>3653</v>
      </c>
      <c r="M758" s="14" t="s">
        <v>416</v>
      </c>
      <c r="N758" s="17" t="s">
        <v>3642</v>
      </c>
      <c r="O758" s="46" t="s">
        <v>96</v>
      </c>
      <c r="P758" s="46" t="s">
        <v>76</v>
      </c>
      <c r="Q758" s="11"/>
      <c r="R758" s="11"/>
      <c r="S758" s="11"/>
      <c r="T758" s="13"/>
      <c r="U758" s="23"/>
      <c r="V758" s="11"/>
      <c r="W758" s="22"/>
      <c r="X758" s="22"/>
      <c r="Y758" s="22"/>
      <c r="Z758" s="22"/>
      <c r="AA758" s="22"/>
    </row>
    <row r="759" spans="1:27" ht="15.75" customHeight="1">
      <c r="A759" s="11" t="s">
        <v>1434</v>
      </c>
      <c r="B759" s="11" t="s">
        <v>188</v>
      </c>
      <c r="C759" s="13" t="s">
        <v>3610</v>
      </c>
      <c r="D759" s="13" t="s">
        <v>3611</v>
      </c>
      <c r="E759" s="11" t="s">
        <v>785</v>
      </c>
      <c r="F759" s="13" t="s">
        <v>3325</v>
      </c>
      <c r="G759" s="13" t="s">
        <v>3620</v>
      </c>
      <c r="H759" s="13" t="s">
        <v>414</v>
      </c>
      <c r="I759" s="13" t="s">
        <v>109</v>
      </c>
      <c r="J759" s="13" t="s">
        <v>47</v>
      </c>
      <c r="K759" s="13"/>
      <c r="L759" s="14" t="s">
        <v>3654</v>
      </c>
      <c r="M759" s="28" t="s">
        <v>3655</v>
      </c>
      <c r="N759" s="17" t="s">
        <v>3642</v>
      </c>
      <c r="O759" s="46" t="s">
        <v>96</v>
      </c>
      <c r="P759" s="46" t="s">
        <v>76</v>
      </c>
      <c r="Q759" s="11"/>
      <c r="R759" s="11"/>
      <c r="S759" s="11"/>
      <c r="T759" s="13"/>
      <c r="U759" s="23"/>
      <c r="V759" s="11"/>
      <c r="W759" s="22"/>
      <c r="X759" s="22"/>
      <c r="Y759" s="22"/>
      <c r="Z759" s="22"/>
      <c r="AA759" s="22"/>
    </row>
    <row r="760" spans="1:27" ht="15.75" customHeight="1">
      <c r="A760" s="11" t="s">
        <v>1434</v>
      </c>
      <c r="B760" s="11" t="s">
        <v>188</v>
      </c>
      <c r="C760" s="13" t="s">
        <v>3610</v>
      </c>
      <c r="D760" s="13" t="s">
        <v>3611</v>
      </c>
      <c r="E760" s="11" t="s">
        <v>3656</v>
      </c>
      <c r="F760" s="13" t="s">
        <v>3325</v>
      </c>
      <c r="G760" s="13" t="s">
        <v>3620</v>
      </c>
      <c r="H760" s="13" t="s">
        <v>423</v>
      </c>
      <c r="I760" s="13" t="s">
        <v>46</v>
      </c>
      <c r="J760" s="13" t="s">
        <v>47</v>
      </c>
      <c r="K760" s="13"/>
      <c r="L760" s="14" t="s">
        <v>3657</v>
      </c>
      <c r="M760" s="14" t="s">
        <v>3658</v>
      </c>
      <c r="N760" s="17" t="s">
        <v>3642</v>
      </c>
      <c r="O760" s="46" t="s">
        <v>96</v>
      </c>
      <c r="P760" s="46" t="s">
        <v>76</v>
      </c>
      <c r="Q760" s="11"/>
      <c r="R760" s="11"/>
      <c r="S760" s="11"/>
      <c r="T760" s="13"/>
      <c r="U760" s="23"/>
      <c r="V760" s="11"/>
      <c r="W760" s="22"/>
      <c r="X760" s="22"/>
      <c r="Y760" s="22"/>
      <c r="Z760" s="22"/>
      <c r="AA760" s="22"/>
    </row>
    <row r="761" spans="1:27" ht="15.75" customHeight="1">
      <c r="A761" s="11" t="s">
        <v>1434</v>
      </c>
      <c r="B761" s="11" t="s">
        <v>42</v>
      </c>
      <c r="C761" s="13" t="s">
        <v>3610</v>
      </c>
      <c r="D761" s="13" t="s">
        <v>3611</v>
      </c>
      <c r="E761" s="11" t="s">
        <v>3659</v>
      </c>
      <c r="F761" s="13" t="s">
        <v>3325</v>
      </c>
      <c r="G761" s="13" t="s">
        <v>3620</v>
      </c>
      <c r="H761" s="13" t="s">
        <v>3660</v>
      </c>
      <c r="I761" s="13" t="s">
        <v>46</v>
      </c>
      <c r="J761" s="13" t="s">
        <v>47</v>
      </c>
      <c r="K761" s="13"/>
      <c r="L761" s="14" t="s">
        <v>3661</v>
      </c>
      <c r="M761" s="14" t="s">
        <v>429</v>
      </c>
      <c r="N761" s="17" t="s">
        <v>3642</v>
      </c>
      <c r="O761" s="36" t="s">
        <v>403</v>
      </c>
      <c r="P761" s="36" t="s">
        <v>403</v>
      </c>
      <c r="Q761" s="11"/>
      <c r="R761" s="11"/>
      <c r="S761" s="11"/>
      <c r="T761" s="13"/>
      <c r="U761" s="45" t="s">
        <v>64</v>
      </c>
      <c r="V761" s="11" t="s">
        <v>76</v>
      </c>
      <c r="W761" s="22"/>
      <c r="X761" s="22"/>
      <c r="Y761" s="22"/>
      <c r="Z761" s="22"/>
      <c r="AA761" s="22"/>
    </row>
    <row r="762" spans="1:27" ht="15.75" customHeight="1">
      <c r="A762" s="11" t="s">
        <v>1434</v>
      </c>
      <c r="B762" s="11" t="s">
        <v>188</v>
      </c>
      <c r="C762" s="13" t="s">
        <v>3610</v>
      </c>
      <c r="D762" s="13" t="s">
        <v>3611</v>
      </c>
      <c r="E762" s="11" t="s">
        <v>986</v>
      </c>
      <c r="F762" s="13" t="s">
        <v>3325</v>
      </c>
      <c r="G762" s="13" t="s">
        <v>3620</v>
      </c>
      <c r="H762" s="13" t="s">
        <v>3660</v>
      </c>
      <c r="I762" s="13" t="s">
        <v>46</v>
      </c>
      <c r="J762" s="13" t="s">
        <v>47</v>
      </c>
      <c r="K762" s="13"/>
      <c r="L762" s="14" t="s">
        <v>3662</v>
      </c>
      <c r="M762" s="28" t="s">
        <v>3663</v>
      </c>
      <c r="N762" s="13" t="s">
        <v>3664</v>
      </c>
      <c r="O762" s="46" t="s">
        <v>403</v>
      </c>
      <c r="P762" s="46" t="s">
        <v>403</v>
      </c>
      <c r="Q762" s="11"/>
      <c r="R762" s="11" t="s">
        <v>99</v>
      </c>
      <c r="S762" s="11" t="s">
        <v>99</v>
      </c>
      <c r="T762" s="13" t="s">
        <v>95</v>
      </c>
      <c r="U762" s="23" t="s">
        <v>66</v>
      </c>
      <c r="V762" s="11"/>
      <c r="W762" s="22"/>
      <c r="X762" s="22"/>
      <c r="Y762" s="22"/>
      <c r="Z762" s="22"/>
      <c r="AA762" s="22"/>
    </row>
    <row r="763" spans="1:27" ht="15.75" customHeight="1">
      <c r="A763" s="11" t="s">
        <v>1434</v>
      </c>
      <c r="B763" s="11" t="s">
        <v>188</v>
      </c>
      <c r="C763" s="13" t="s">
        <v>3610</v>
      </c>
      <c r="D763" s="13" t="s">
        <v>3611</v>
      </c>
      <c r="E763" s="11" t="s">
        <v>3665</v>
      </c>
      <c r="F763" s="13" t="s">
        <v>3325</v>
      </c>
      <c r="G763" s="13" t="s">
        <v>3620</v>
      </c>
      <c r="H763" s="13" t="s">
        <v>3660</v>
      </c>
      <c r="I763" s="13" t="s">
        <v>46</v>
      </c>
      <c r="J763" s="13" t="s">
        <v>47</v>
      </c>
      <c r="K763" s="13"/>
      <c r="L763" s="14" t="s">
        <v>3666</v>
      </c>
      <c r="M763" s="14" t="s">
        <v>3667</v>
      </c>
      <c r="N763" s="13" t="s">
        <v>3664</v>
      </c>
      <c r="O763" s="46" t="s">
        <v>403</v>
      </c>
      <c r="P763" s="46" t="s">
        <v>403</v>
      </c>
      <c r="Q763" s="11"/>
      <c r="R763" s="11" t="s">
        <v>99</v>
      </c>
      <c r="S763" s="172" t="s">
        <v>99</v>
      </c>
      <c r="T763" s="13" t="s">
        <v>95</v>
      </c>
      <c r="U763" s="23" t="s">
        <v>66</v>
      </c>
      <c r="V763" s="11"/>
      <c r="W763" s="22"/>
      <c r="X763" s="22"/>
      <c r="Y763" s="22"/>
      <c r="Z763" s="22"/>
      <c r="AA763" s="22"/>
    </row>
    <row r="764" spans="1:27" ht="15.75" customHeight="1">
      <c r="A764" s="11" t="s">
        <v>1434</v>
      </c>
      <c r="B764" s="11" t="s">
        <v>42</v>
      </c>
      <c r="C764" s="13" t="s">
        <v>3610</v>
      </c>
      <c r="D764" s="13" t="s">
        <v>3611</v>
      </c>
      <c r="E764" s="11" t="s">
        <v>3668</v>
      </c>
      <c r="F764" s="13" t="s">
        <v>3325</v>
      </c>
      <c r="G764" s="13" t="s">
        <v>3620</v>
      </c>
      <c r="H764" s="13" t="s">
        <v>441</v>
      </c>
      <c r="I764" s="13" t="s">
        <v>46</v>
      </c>
      <c r="J764" s="13" t="s">
        <v>47</v>
      </c>
      <c r="K764" s="13"/>
      <c r="L764" s="14" t="s">
        <v>3669</v>
      </c>
      <c r="M764" s="14" t="s">
        <v>3670</v>
      </c>
      <c r="N764" s="17" t="s">
        <v>3642</v>
      </c>
      <c r="O764" s="36" t="s">
        <v>403</v>
      </c>
      <c r="P764" s="36" t="s">
        <v>403</v>
      </c>
      <c r="Q764" s="11"/>
      <c r="R764" s="11"/>
      <c r="S764" s="11"/>
      <c r="T764" s="13"/>
      <c r="U764" s="45" t="s">
        <v>64</v>
      </c>
      <c r="V764" s="11" t="s">
        <v>76</v>
      </c>
      <c r="W764" s="22"/>
      <c r="X764" s="22"/>
      <c r="Y764" s="22"/>
      <c r="Z764" s="22"/>
      <c r="AA764" s="22"/>
    </row>
    <row r="765" spans="1:27" ht="15.75" customHeight="1">
      <c r="A765" s="11" t="s">
        <v>1434</v>
      </c>
      <c r="B765" s="11" t="s">
        <v>188</v>
      </c>
      <c r="C765" s="13" t="s">
        <v>3610</v>
      </c>
      <c r="D765" s="13" t="s">
        <v>3611</v>
      </c>
      <c r="E765" s="11" t="s">
        <v>3671</v>
      </c>
      <c r="F765" s="13" t="s">
        <v>3325</v>
      </c>
      <c r="G765" s="13" t="s">
        <v>3620</v>
      </c>
      <c r="H765" s="13" t="s">
        <v>445</v>
      </c>
      <c r="I765" s="13" t="s">
        <v>46</v>
      </c>
      <c r="J765" s="13" t="s">
        <v>47</v>
      </c>
      <c r="K765" s="13"/>
      <c r="L765" s="14" t="s">
        <v>3672</v>
      </c>
      <c r="M765" s="14" t="s">
        <v>447</v>
      </c>
      <c r="N765" s="17" t="s">
        <v>3642</v>
      </c>
      <c r="O765" s="46" t="s">
        <v>403</v>
      </c>
      <c r="P765" s="46" t="s">
        <v>403</v>
      </c>
      <c r="Q765" s="11"/>
      <c r="R765" s="11" t="s">
        <v>449</v>
      </c>
      <c r="S765" s="11"/>
      <c r="T765" s="13" t="s">
        <v>101</v>
      </c>
      <c r="U765" s="45" t="s">
        <v>64</v>
      </c>
      <c r="V765" s="11"/>
      <c r="W765" s="22"/>
      <c r="X765" s="22"/>
      <c r="Y765" s="22"/>
      <c r="Z765" s="22"/>
      <c r="AA765" s="22"/>
    </row>
    <row r="766" spans="1:27" ht="15.75" customHeight="1">
      <c r="A766" s="11" t="s">
        <v>1434</v>
      </c>
      <c r="B766" s="11" t="s">
        <v>188</v>
      </c>
      <c r="C766" s="13" t="s">
        <v>3610</v>
      </c>
      <c r="D766" s="13" t="s">
        <v>3611</v>
      </c>
      <c r="E766" s="11" t="s">
        <v>3673</v>
      </c>
      <c r="F766" s="13" t="s">
        <v>3325</v>
      </c>
      <c r="G766" s="13" t="s">
        <v>3620</v>
      </c>
      <c r="H766" s="13" t="s">
        <v>445</v>
      </c>
      <c r="I766" s="13" t="s">
        <v>109</v>
      </c>
      <c r="J766" s="13" t="s">
        <v>47</v>
      </c>
      <c r="K766" s="13"/>
      <c r="L766" s="14" t="s">
        <v>3674</v>
      </c>
      <c r="M766" s="14" t="s">
        <v>3675</v>
      </c>
      <c r="N766" s="17" t="s">
        <v>3642</v>
      </c>
      <c r="O766" s="13" t="s">
        <v>403</v>
      </c>
      <c r="P766" s="13" t="s">
        <v>403</v>
      </c>
      <c r="Q766" s="11"/>
      <c r="R766" s="11" t="s">
        <v>449</v>
      </c>
      <c r="S766" s="11"/>
      <c r="T766" s="13" t="s">
        <v>101</v>
      </c>
      <c r="U766" s="45" t="s">
        <v>64</v>
      </c>
      <c r="V766" s="11"/>
      <c r="W766" s="22"/>
      <c r="X766" s="22"/>
      <c r="Y766" s="22"/>
      <c r="Z766" s="22"/>
      <c r="AA766" s="22"/>
    </row>
    <row r="767" spans="1:27" ht="15.75" customHeight="1">
      <c r="A767" s="11" t="s">
        <v>1434</v>
      </c>
      <c r="B767" s="11" t="s">
        <v>188</v>
      </c>
      <c r="C767" s="13" t="s">
        <v>3610</v>
      </c>
      <c r="D767" s="13" t="s">
        <v>3611</v>
      </c>
      <c r="E767" s="11" t="s">
        <v>3676</v>
      </c>
      <c r="F767" s="13" t="s">
        <v>3325</v>
      </c>
      <c r="G767" s="13" t="s">
        <v>3620</v>
      </c>
      <c r="H767" s="13" t="s">
        <v>454</v>
      </c>
      <c r="I767" s="13" t="s">
        <v>46</v>
      </c>
      <c r="J767" s="13" t="s">
        <v>47</v>
      </c>
      <c r="K767" s="13"/>
      <c r="L767" s="14" t="s">
        <v>3677</v>
      </c>
      <c r="M767" s="14" t="s">
        <v>3678</v>
      </c>
      <c r="N767" s="13" t="s">
        <v>3664</v>
      </c>
      <c r="O767" s="13" t="s">
        <v>403</v>
      </c>
      <c r="P767" s="13" t="s">
        <v>403</v>
      </c>
      <c r="Q767" s="11"/>
      <c r="R767" s="11" t="s">
        <v>449</v>
      </c>
      <c r="S767" s="11"/>
      <c r="T767" s="13" t="s">
        <v>101</v>
      </c>
      <c r="U767" s="45" t="s">
        <v>64</v>
      </c>
      <c r="V767" s="11"/>
      <c r="W767" s="22"/>
      <c r="X767" s="22"/>
      <c r="Y767" s="22"/>
      <c r="Z767" s="22"/>
      <c r="AA767" s="22"/>
    </row>
    <row r="768" spans="1:27" ht="15.75" customHeight="1">
      <c r="A768" s="11" t="s">
        <v>1434</v>
      </c>
      <c r="B768" s="11" t="s">
        <v>188</v>
      </c>
      <c r="C768" s="13" t="s">
        <v>3610</v>
      </c>
      <c r="D768" s="13" t="s">
        <v>3611</v>
      </c>
      <c r="E768" s="11" t="s">
        <v>3679</v>
      </c>
      <c r="F768" s="13" t="s">
        <v>3325</v>
      </c>
      <c r="G768" s="13" t="s">
        <v>3620</v>
      </c>
      <c r="H768" s="13" t="s">
        <v>459</v>
      </c>
      <c r="I768" s="13" t="s">
        <v>109</v>
      </c>
      <c r="J768" s="13" t="s">
        <v>47</v>
      </c>
      <c r="K768" s="13"/>
      <c r="L768" s="14" t="s">
        <v>3680</v>
      </c>
      <c r="M768" s="14" t="s">
        <v>3681</v>
      </c>
      <c r="N768" s="13" t="s">
        <v>3664</v>
      </c>
      <c r="O768" s="46" t="s">
        <v>403</v>
      </c>
      <c r="P768" s="46" t="s">
        <v>403</v>
      </c>
      <c r="Q768" s="11"/>
      <c r="R768" s="11" t="s">
        <v>449</v>
      </c>
      <c r="S768" s="11"/>
      <c r="T768" s="13" t="s">
        <v>101</v>
      </c>
      <c r="U768" s="42" t="s">
        <v>64</v>
      </c>
      <c r="V768" s="11"/>
      <c r="W768" s="22"/>
      <c r="X768" s="22"/>
      <c r="Y768" s="22"/>
      <c r="Z768" s="22"/>
      <c r="AA768" s="22"/>
    </row>
    <row r="769" spans="1:27" ht="15.75" customHeight="1">
      <c r="A769" s="11" t="s">
        <v>1434</v>
      </c>
      <c r="B769" s="11" t="s">
        <v>188</v>
      </c>
      <c r="C769" s="13" t="s">
        <v>3610</v>
      </c>
      <c r="D769" s="13" t="s">
        <v>3611</v>
      </c>
      <c r="E769" s="11" t="s">
        <v>3682</v>
      </c>
      <c r="F769" s="13" t="s">
        <v>3325</v>
      </c>
      <c r="G769" s="13" t="s">
        <v>3620</v>
      </c>
      <c r="H769" s="13" t="s">
        <v>459</v>
      </c>
      <c r="I769" s="13" t="s">
        <v>46</v>
      </c>
      <c r="J769" s="13" t="s">
        <v>47</v>
      </c>
      <c r="K769" s="13"/>
      <c r="L769" s="14" t="s">
        <v>3683</v>
      </c>
      <c r="M769" s="14" t="s">
        <v>3684</v>
      </c>
      <c r="N769" s="17" t="s">
        <v>3642</v>
      </c>
      <c r="O769" s="13" t="s">
        <v>403</v>
      </c>
      <c r="P769" s="13" t="s">
        <v>403</v>
      </c>
      <c r="Q769" s="11"/>
      <c r="R769" s="11" t="s">
        <v>449</v>
      </c>
      <c r="S769" s="11"/>
      <c r="T769" s="13" t="s">
        <v>101</v>
      </c>
      <c r="U769" s="45" t="s">
        <v>64</v>
      </c>
      <c r="V769" s="11"/>
      <c r="W769" s="22"/>
      <c r="X769" s="22"/>
      <c r="Y769" s="22"/>
      <c r="Z769" s="22"/>
      <c r="AA769" s="22"/>
    </row>
    <row r="770" spans="1:27" ht="15.75" customHeight="1">
      <c r="A770" s="11" t="s">
        <v>1434</v>
      </c>
      <c r="B770" s="11" t="s">
        <v>42</v>
      </c>
      <c r="C770" s="13" t="s">
        <v>3610</v>
      </c>
      <c r="D770" s="13" t="s">
        <v>3611</v>
      </c>
      <c r="E770" s="11" t="s">
        <v>3685</v>
      </c>
      <c r="F770" s="13" t="s">
        <v>3325</v>
      </c>
      <c r="G770" s="40" t="s">
        <v>3528</v>
      </c>
      <c r="H770" s="40" t="s">
        <v>3686</v>
      </c>
      <c r="I770" s="40" t="s">
        <v>46</v>
      </c>
      <c r="J770" s="40" t="s">
        <v>47</v>
      </c>
      <c r="K770" s="40"/>
      <c r="L770" s="74" t="s">
        <v>3687</v>
      </c>
      <c r="M770" s="74" t="s">
        <v>3688</v>
      </c>
      <c r="N770" s="75" t="s">
        <v>3689</v>
      </c>
      <c r="O770" s="13" t="s">
        <v>403</v>
      </c>
      <c r="P770" s="13" t="s">
        <v>403</v>
      </c>
      <c r="Q770" s="11"/>
      <c r="R770" s="11"/>
      <c r="S770" s="11"/>
      <c r="T770" s="13"/>
      <c r="U770" s="45" t="s">
        <v>64</v>
      </c>
      <c r="V770" s="11" t="s">
        <v>76</v>
      </c>
      <c r="W770" s="22"/>
      <c r="X770" s="22"/>
      <c r="Y770" s="22"/>
      <c r="Z770" s="22"/>
      <c r="AA770" s="22"/>
    </row>
    <row r="771" spans="1:27" ht="15.75" customHeight="1">
      <c r="A771" s="11" t="s">
        <v>1434</v>
      </c>
      <c r="B771" s="11" t="s">
        <v>188</v>
      </c>
      <c r="C771" s="13" t="s">
        <v>3610</v>
      </c>
      <c r="D771" s="13" t="s">
        <v>3611</v>
      </c>
      <c r="E771" s="11" t="s">
        <v>3690</v>
      </c>
      <c r="F771" s="13" t="s">
        <v>3325</v>
      </c>
      <c r="G771" s="40" t="s">
        <v>3528</v>
      </c>
      <c r="H771" s="40" t="s">
        <v>3691</v>
      </c>
      <c r="I771" s="40" t="s">
        <v>109</v>
      </c>
      <c r="J771" s="40" t="s">
        <v>47</v>
      </c>
      <c r="K771" s="40"/>
      <c r="L771" s="74" t="s">
        <v>3692</v>
      </c>
      <c r="M771" s="74" t="s">
        <v>3693</v>
      </c>
      <c r="N771" s="75" t="s">
        <v>3689</v>
      </c>
      <c r="O771" s="13" t="s">
        <v>320</v>
      </c>
      <c r="P771" s="13" t="s">
        <v>320</v>
      </c>
      <c r="Q771" s="11"/>
      <c r="R771" s="11"/>
      <c r="S771" s="11"/>
      <c r="T771" s="11"/>
      <c r="U771" s="21"/>
      <c r="V771" s="11"/>
      <c r="W771" s="22"/>
      <c r="X771" s="22"/>
      <c r="Y771" s="22"/>
      <c r="Z771" s="22"/>
      <c r="AA771" s="22"/>
    </row>
    <row r="772" spans="1:27" ht="15.75" customHeight="1">
      <c r="A772" s="11" t="s">
        <v>1434</v>
      </c>
      <c r="B772" s="11" t="s">
        <v>188</v>
      </c>
      <c r="C772" s="13" t="s">
        <v>3610</v>
      </c>
      <c r="D772" s="13" t="s">
        <v>3611</v>
      </c>
      <c r="E772" s="11" t="s">
        <v>3694</v>
      </c>
      <c r="F772" s="13" t="s">
        <v>3325</v>
      </c>
      <c r="G772" s="40" t="s">
        <v>3528</v>
      </c>
      <c r="H772" s="40" t="s">
        <v>3695</v>
      </c>
      <c r="I772" s="40" t="s">
        <v>46</v>
      </c>
      <c r="J772" s="40" t="s">
        <v>47</v>
      </c>
      <c r="K772" s="40"/>
      <c r="L772" s="74" t="s">
        <v>3696</v>
      </c>
      <c r="M772" s="74" t="s">
        <v>3593</v>
      </c>
      <c r="N772" s="75" t="s">
        <v>3689</v>
      </c>
      <c r="O772" s="13" t="s">
        <v>320</v>
      </c>
      <c r="P772" s="13" t="s">
        <v>320</v>
      </c>
      <c r="Q772" s="11"/>
      <c r="R772" s="11"/>
      <c r="S772" s="11"/>
      <c r="T772" s="11"/>
      <c r="U772" s="21"/>
      <c r="V772" s="11"/>
      <c r="W772" s="22"/>
      <c r="X772" s="22"/>
      <c r="Y772" s="22"/>
      <c r="Z772" s="22"/>
      <c r="AA772" s="22"/>
    </row>
    <row r="773" spans="1:27" ht="15.75" customHeight="1">
      <c r="A773" s="71" t="s">
        <v>81</v>
      </c>
      <c r="B773" s="40" t="s">
        <v>42</v>
      </c>
      <c r="C773" s="71"/>
      <c r="D773" s="71"/>
      <c r="E773" s="11" t="s">
        <v>3697</v>
      </c>
      <c r="F773" s="13" t="s">
        <v>3325</v>
      </c>
      <c r="G773" s="13" t="s">
        <v>3528</v>
      </c>
      <c r="H773" s="13" t="s">
        <v>3698</v>
      </c>
      <c r="I773" s="13" t="s">
        <v>46</v>
      </c>
      <c r="J773" s="13" t="s">
        <v>47</v>
      </c>
      <c r="K773" s="40"/>
      <c r="L773" s="14" t="s">
        <v>3699</v>
      </c>
      <c r="M773" s="14" t="s">
        <v>3700</v>
      </c>
      <c r="N773" s="75" t="s">
        <v>3701</v>
      </c>
      <c r="O773" s="40" t="s">
        <v>96</v>
      </c>
      <c r="P773" s="40" t="s">
        <v>96</v>
      </c>
      <c r="Q773" s="71"/>
      <c r="R773" s="71"/>
      <c r="S773" s="71"/>
      <c r="T773" s="40"/>
      <c r="U773" s="21"/>
      <c r="V773" s="11" t="s">
        <v>76</v>
      </c>
      <c r="W773" s="31"/>
      <c r="X773" s="31"/>
      <c r="Y773" s="31"/>
      <c r="Z773" s="31"/>
      <c r="AA773" s="31"/>
    </row>
    <row r="774" spans="1:27" ht="15.75" customHeight="1">
      <c r="A774" s="71" t="s">
        <v>81</v>
      </c>
      <c r="B774" s="40" t="s">
        <v>188</v>
      </c>
      <c r="C774" s="71" t="s">
        <v>3513</v>
      </c>
      <c r="D774" s="71" t="s">
        <v>3531</v>
      </c>
      <c r="E774" s="11" t="s">
        <v>3702</v>
      </c>
      <c r="F774" s="13" t="s">
        <v>3325</v>
      </c>
      <c r="G774" s="13" t="s">
        <v>3528</v>
      </c>
      <c r="H774" s="13" t="s">
        <v>3698</v>
      </c>
      <c r="I774" s="13" t="s">
        <v>109</v>
      </c>
      <c r="J774" s="13" t="s">
        <v>47</v>
      </c>
      <c r="K774" s="40"/>
      <c r="L774" s="14" t="s">
        <v>3703</v>
      </c>
      <c r="M774" s="14" t="s">
        <v>3704</v>
      </c>
      <c r="N774" s="75" t="s">
        <v>3701</v>
      </c>
      <c r="O774" s="40" t="s">
        <v>96</v>
      </c>
      <c r="P774" s="40" t="s">
        <v>96</v>
      </c>
      <c r="Q774" s="71"/>
      <c r="R774" s="71"/>
      <c r="S774" s="71"/>
      <c r="T774" s="71"/>
      <c r="U774" s="21"/>
      <c r="V774" s="71"/>
      <c r="W774" s="31"/>
      <c r="X774" s="31"/>
      <c r="Y774" s="31"/>
      <c r="Z774" s="31"/>
      <c r="AA774" s="31"/>
    </row>
    <row r="775" spans="1:27" ht="15.75" customHeight="1">
      <c r="A775" s="71" t="s">
        <v>81</v>
      </c>
      <c r="B775" s="40" t="s">
        <v>188</v>
      </c>
      <c r="C775" s="71" t="s">
        <v>3513</v>
      </c>
      <c r="D775" s="71" t="s">
        <v>3531</v>
      </c>
      <c r="E775" s="11" t="s">
        <v>3705</v>
      </c>
      <c r="F775" s="13" t="s">
        <v>3325</v>
      </c>
      <c r="G775" s="13" t="s">
        <v>3528</v>
      </c>
      <c r="H775" s="13" t="s">
        <v>3706</v>
      </c>
      <c r="I775" s="13" t="s">
        <v>46</v>
      </c>
      <c r="J775" s="13" t="s">
        <v>47</v>
      </c>
      <c r="K775" s="40"/>
      <c r="L775" s="14" t="s">
        <v>3707</v>
      </c>
      <c r="M775" s="14" t="s">
        <v>3708</v>
      </c>
      <c r="N775" s="75" t="s">
        <v>3701</v>
      </c>
      <c r="O775" s="40" t="s">
        <v>96</v>
      </c>
      <c r="P775" s="40" t="s">
        <v>96</v>
      </c>
      <c r="Q775" s="71"/>
      <c r="R775" s="71"/>
      <c r="S775" s="71"/>
      <c r="T775" s="71"/>
      <c r="U775" s="21"/>
      <c r="V775" s="71"/>
      <c r="W775" s="31"/>
      <c r="X775" s="31"/>
      <c r="Y775" s="31"/>
      <c r="Z775" s="31"/>
      <c r="AA775" s="31"/>
    </row>
    <row r="776" spans="1:27" ht="15.75" customHeight="1">
      <c r="A776" s="71" t="s">
        <v>81</v>
      </c>
      <c r="B776" s="40" t="s">
        <v>42</v>
      </c>
      <c r="C776" s="71" t="s">
        <v>3513</v>
      </c>
      <c r="D776" s="71" t="s">
        <v>3531</v>
      </c>
      <c r="E776" s="11" t="s">
        <v>3709</v>
      </c>
      <c r="F776" s="13" t="s">
        <v>3325</v>
      </c>
      <c r="G776" s="13" t="s">
        <v>3528</v>
      </c>
      <c r="H776" s="40" t="s">
        <v>3710</v>
      </c>
      <c r="I776" s="40" t="s">
        <v>46</v>
      </c>
      <c r="J776" s="40" t="s">
        <v>47</v>
      </c>
      <c r="K776" s="40"/>
      <c r="L776" s="74" t="s">
        <v>3711</v>
      </c>
      <c r="M776" s="74" t="s">
        <v>3712</v>
      </c>
      <c r="N776" s="75" t="s">
        <v>3701</v>
      </c>
      <c r="O776" s="40" t="s">
        <v>96</v>
      </c>
      <c r="P776" s="40" t="s">
        <v>76</v>
      </c>
      <c r="Q776" s="71"/>
      <c r="R776" s="71" t="s">
        <v>127</v>
      </c>
      <c r="S776" s="71"/>
      <c r="T776" s="40" t="s">
        <v>95</v>
      </c>
      <c r="U776" s="23"/>
      <c r="V776" s="11" t="s">
        <v>76</v>
      </c>
      <c r="W776" s="31"/>
      <c r="X776" s="31"/>
      <c r="Y776" s="31"/>
      <c r="Z776" s="31"/>
      <c r="AA776" s="31"/>
    </row>
    <row r="777" spans="1:27" ht="15.75" customHeight="1">
      <c r="A777" s="71" t="s">
        <v>81</v>
      </c>
      <c r="B777" s="40" t="s">
        <v>104</v>
      </c>
      <c r="C777" s="71" t="s">
        <v>3513</v>
      </c>
      <c r="D777" s="71" t="s">
        <v>3531</v>
      </c>
      <c r="E777" s="11" t="s">
        <v>3713</v>
      </c>
      <c r="F777" s="13" t="s">
        <v>3325</v>
      </c>
      <c r="G777" s="13" t="s">
        <v>3528</v>
      </c>
      <c r="H777" s="40" t="s">
        <v>3714</v>
      </c>
      <c r="I777" s="40" t="s">
        <v>46</v>
      </c>
      <c r="J777" s="40" t="s">
        <v>47</v>
      </c>
      <c r="K777" s="40"/>
      <c r="L777" s="74" t="s">
        <v>3715</v>
      </c>
      <c r="M777" s="74" t="s">
        <v>3716</v>
      </c>
      <c r="N777" s="75" t="s">
        <v>3701</v>
      </c>
      <c r="O777" s="40" t="s">
        <v>96</v>
      </c>
      <c r="P777" s="40" t="s">
        <v>76</v>
      </c>
      <c r="Q777" s="71"/>
      <c r="R777" s="71" t="s">
        <v>127</v>
      </c>
      <c r="S777" s="71"/>
      <c r="T777" s="40" t="s">
        <v>95</v>
      </c>
      <c r="U777" s="173" t="s">
        <v>3717</v>
      </c>
      <c r="V777" s="11" t="s">
        <v>76</v>
      </c>
      <c r="W777" s="31"/>
      <c r="X777" s="31"/>
      <c r="Y777" s="31"/>
      <c r="Z777" s="31"/>
      <c r="AA777" s="31"/>
    </row>
    <row r="778" spans="1:27" ht="15.75" customHeight="1">
      <c r="A778" s="71" t="s">
        <v>81</v>
      </c>
      <c r="B778" s="40" t="s">
        <v>188</v>
      </c>
      <c r="C778" s="71" t="s">
        <v>3513</v>
      </c>
      <c r="D778" s="71" t="s">
        <v>3531</v>
      </c>
      <c r="E778" s="11" t="s">
        <v>3718</v>
      </c>
      <c r="F778" s="13" t="s">
        <v>3325</v>
      </c>
      <c r="G778" s="13" t="s">
        <v>3528</v>
      </c>
      <c r="H778" s="40" t="s">
        <v>3719</v>
      </c>
      <c r="I778" s="40" t="s">
        <v>46</v>
      </c>
      <c r="J778" s="40" t="s">
        <v>47</v>
      </c>
      <c r="K778" s="40"/>
      <c r="L778" s="74" t="s">
        <v>3720</v>
      </c>
      <c r="M778" s="74" t="s">
        <v>3721</v>
      </c>
      <c r="N778" s="75" t="s">
        <v>3701</v>
      </c>
      <c r="O778" s="90" t="s">
        <v>76</v>
      </c>
      <c r="P778" s="90" t="s">
        <v>76</v>
      </c>
      <c r="Q778" s="71"/>
      <c r="R778" s="71" t="s">
        <v>127</v>
      </c>
      <c r="S778" s="71"/>
      <c r="T778" s="40" t="s">
        <v>95</v>
      </c>
      <c r="U778" s="23"/>
      <c r="V778" s="71"/>
      <c r="W778" s="31"/>
      <c r="X778" s="31"/>
      <c r="Y778" s="31"/>
      <c r="Z778" s="31"/>
      <c r="AA778" s="31"/>
    </row>
    <row r="779" spans="1:27" ht="15.75" customHeight="1">
      <c r="A779" s="71" t="s">
        <v>81</v>
      </c>
      <c r="B779" s="40" t="s">
        <v>42</v>
      </c>
      <c r="C779" s="71" t="s">
        <v>3513</v>
      </c>
      <c r="D779" s="71" t="s">
        <v>3531</v>
      </c>
      <c r="E779" s="11" t="s">
        <v>3722</v>
      </c>
      <c r="F779" s="13" t="s">
        <v>3325</v>
      </c>
      <c r="G779" s="13" t="s">
        <v>3528</v>
      </c>
      <c r="H779" s="40" t="s">
        <v>3723</v>
      </c>
      <c r="I779" s="40" t="s">
        <v>46</v>
      </c>
      <c r="J779" s="40" t="s">
        <v>47</v>
      </c>
      <c r="K779" s="40"/>
      <c r="L779" s="74" t="s">
        <v>3724</v>
      </c>
      <c r="M779" s="74" t="s">
        <v>3725</v>
      </c>
      <c r="N779" s="116" t="s">
        <v>3726</v>
      </c>
      <c r="O779" s="40" t="s">
        <v>96</v>
      </c>
      <c r="P779" s="40" t="s">
        <v>96</v>
      </c>
      <c r="Q779" s="71"/>
      <c r="R779" s="71"/>
      <c r="S779" s="71"/>
      <c r="T779" s="40"/>
      <c r="U779" s="21"/>
      <c r="V779" s="11" t="s">
        <v>76</v>
      </c>
      <c r="W779" s="31"/>
      <c r="X779" s="31"/>
      <c r="Y779" s="31"/>
      <c r="Z779" s="31"/>
      <c r="AA779" s="31"/>
    </row>
    <row r="780" spans="1:27" ht="15.75" customHeight="1">
      <c r="A780" s="71" t="s">
        <v>81</v>
      </c>
      <c r="B780" s="40" t="s">
        <v>188</v>
      </c>
      <c r="C780" s="71" t="s">
        <v>3513</v>
      </c>
      <c r="D780" s="71" t="s">
        <v>3531</v>
      </c>
      <c r="E780" s="11" t="s">
        <v>3727</v>
      </c>
      <c r="F780" s="13" t="s">
        <v>3325</v>
      </c>
      <c r="G780" s="13" t="s">
        <v>3528</v>
      </c>
      <c r="H780" s="40" t="s">
        <v>3728</v>
      </c>
      <c r="I780" s="40" t="s">
        <v>46</v>
      </c>
      <c r="J780" s="40" t="s">
        <v>47</v>
      </c>
      <c r="K780" s="40"/>
      <c r="L780" s="74" t="s">
        <v>3729</v>
      </c>
      <c r="M780" s="74" t="s">
        <v>3730</v>
      </c>
      <c r="N780" s="75" t="s">
        <v>3701</v>
      </c>
      <c r="O780" s="40" t="s">
        <v>96</v>
      </c>
      <c r="P780" s="40" t="s">
        <v>96</v>
      </c>
      <c r="Q780" s="71"/>
      <c r="R780" s="71"/>
      <c r="S780" s="71"/>
      <c r="T780" s="71"/>
      <c r="U780" s="21"/>
      <c r="V780" s="71"/>
      <c r="W780" s="31"/>
      <c r="X780" s="31"/>
      <c r="Y780" s="31"/>
      <c r="Z780" s="31"/>
      <c r="AA780" s="31"/>
    </row>
    <row r="781" spans="1:27" ht="15.75" customHeight="1">
      <c r="A781" s="71" t="s">
        <v>81</v>
      </c>
      <c r="B781" s="40" t="s">
        <v>188</v>
      </c>
      <c r="C781" s="71" t="s">
        <v>3513</v>
      </c>
      <c r="D781" s="71" t="s">
        <v>3531</v>
      </c>
      <c r="E781" s="11" t="s">
        <v>3731</v>
      </c>
      <c r="F781" s="13" t="s">
        <v>3325</v>
      </c>
      <c r="G781" s="13" t="s">
        <v>3528</v>
      </c>
      <c r="H781" s="40" t="s">
        <v>3732</v>
      </c>
      <c r="I781" s="40" t="s">
        <v>46</v>
      </c>
      <c r="J781" s="40" t="s">
        <v>47</v>
      </c>
      <c r="K781" s="40"/>
      <c r="L781" s="74" t="s">
        <v>3733</v>
      </c>
      <c r="M781" s="74" t="s">
        <v>3734</v>
      </c>
      <c r="N781" s="75" t="s">
        <v>3701</v>
      </c>
      <c r="O781" s="40" t="s">
        <v>96</v>
      </c>
      <c r="P781" s="40" t="s">
        <v>96</v>
      </c>
      <c r="Q781" s="71"/>
      <c r="R781" s="71"/>
      <c r="S781" s="71"/>
      <c r="T781" s="71"/>
      <c r="U781" s="21"/>
      <c r="V781" s="71"/>
      <c r="W781" s="31"/>
      <c r="X781" s="31"/>
      <c r="Y781" s="31"/>
      <c r="Z781" s="31"/>
      <c r="AA781" s="31"/>
    </row>
    <row r="782" spans="1:27" ht="15.75" customHeight="1">
      <c r="A782" s="71" t="s">
        <v>81</v>
      </c>
      <c r="B782" s="40" t="s">
        <v>42</v>
      </c>
      <c r="C782" s="71" t="s">
        <v>3513</v>
      </c>
      <c r="D782" s="71" t="s">
        <v>3531</v>
      </c>
      <c r="E782" s="11" t="s">
        <v>3735</v>
      </c>
      <c r="F782" s="13" t="s">
        <v>3325</v>
      </c>
      <c r="G782" s="13" t="s">
        <v>3528</v>
      </c>
      <c r="H782" s="40" t="s">
        <v>3736</v>
      </c>
      <c r="I782" s="40" t="s">
        <v>46</v>
      </c>
      <c r="J782" s="40" t="s">
        <v>47</v>
      </c>
      <c r="K782" s="40"/>
      <c r="L782" s="74" t="s">
        <v>3737</v>
      </c>
      <c r="M782" s="74" t="s">
        <v>3738</v>
      </c>
      <c r="N782" s="116" t="s">
        <v>3739</v>
      </c>
      <c r="O782" s="40" t="s">
        <v>96</v>
      </c>
      <c r="P782" s="40" t="s">
        <v>96</v>
      </c>
      <c r="Q782" s="71"/>
      <c r="R782" s="71"/>
      <c r="S782" s="71"/>
      <c r="T782" s="40"/>
      <c r="U782" s="21"/>
      <c r="V782" s="11" t="s">
        <v>76</v>
      </c>
      <c r="W782" s="31"/>
      <c r="X782" s="31"/>
      <c r="Y782" s="31"/>
      <c r="Z782" s="31"/>
      <c r="AA782" s="31"/>
    </row>
    <row r="783" spans="1:27" ht="15.75" customHeight="1">
      <c r="A783" s="71" t="s">
        <v>81</v>
      </c>
      <c r="B783" s="40" t="s">
        <v>188</v>
      </c>
      <c r="C783" s="71" t="s">
        <v>3513</v>
      </c>
      <c r="D783" s="71" t="s">
        <v>3531</v>
      </c>
      <c r="E783" s="11" t="s">
        <v>3740</v>
      </c>
      <c r="F783" s="13" t="s">
        <v>3325</v>
      </c>
      <c r="G783" s="13" t="s">
        <v>3528</v>
      </c>
      <c r="H783" s="40" t="s">
        <v>3741</v>
      </c>
      <c r="I783" s="40" t="s">
        <v>46</v>
      </c>
      <c r="J783" s="40" t="s">
        <v>47</v>
      </c>
      <c r="K783" s="40"/>
      <c r="L783" s="74" t="s">
        <v>3742</v>
      </c>
      <c r="M783" s="74" t="s">
        <v>3734</v>
      </c>
      <c r="N783" s="116" t="s">
        <v>3739</v>
      </c>
      <c r="O783" s="40" t="s">
        <v>96</v>
      </c>
      <c r="P783" s="40" t="s">
        <v>96</v>
      </c>
      <c r="Q783" s="71"/>
      <c r="R783" s="71"/>
      <c r="S783" s="71"/>
      <c r="T783" s="71"/>
      <c r="U783" s="21"/>
      <c r="V783" s="71"/>
      <c r="W783" s="31"/>
      <c r="X783" s="31"/>
      <c r="Y783" s="31"/>
      <c r="Z783" s="31"/>
      <c r="AA783" s="31"/>
    </row>
    <row r="784" spans="1:27" ht="15.75" customHeight="1">
      <c r="A784" s="71" t="s">
        <v>81</v>
      </c>
      <c r="B784" s="40" t="s">
        <v>188</v>
      </c>
      <c r="C784" s="71" t="s">
        <v>3513</v>
      </c>
      <c r="D784" s="71" t="s">
        <v>3531</v>
      </c>
      <c r="E784" s="11" t="s">
        <v>3743</v>
      </c>
      <c r="F784" s="13" t="s">
        <v>3325</v>
      </c>
      <c r="G784" s="13" t="s">
        <v>3528</v>
      </c>
      <c r="H784" s="40" t="s">
        <v>3744</v>
      </c>
      <c r="I784" s="40" t="s">
        <v>46</v>
      </c>
      <c r="J784" s="40" t="s">
        <v>47</v>
      </c>
      <c r="K784" s="40"/>
      <c r="L784" s="74" t="s">
        <v>3745</v>
      </c>
      <c r="M784" s="74" t="s">
        <v>3746</v>
      </c>
      <c r="N784" s="116" t="s">
        <v>3739</v>
      </c>
      <c r="O784" s="40" t="s">
        <v>403</v>
      </c>
      <c r="P784" s="40" t="s">
        <v>403</v>
      </c>
      <c r="Q784" s="71"/>
      <c r="R784" s="71" t="s">
        <v>127</v>
      </c>
      <c r="S784" s="71"/>
      <c r="T784" s="40" t="s">
        <v>95</v>
      </c>
      <c r="U784" s="23" t="s">
        <v>66</v>
      </c>
      <c r="V784" s="71"/>
      <c r="W784" s="31"/>
      <c r="X784" s="31"/>
      <c r="Y784" s="31"/>
      <c r="Z784" s="31"/>
      <c r="AA784" s="31"/>
    </row>
    <row r="785" spans="1:27" ht="15.75" customHeight="1">
      <c r="A785" s="71" t="s">
        <v>81</v>
      </c>
      <c r="B785" s="40" t="s">
        <v>42</v>
      </c>
      <c r="C785" s="71" t="s">
        <v>3513</v>
      </c>
      <c r="D785" s="71" t="s">
        <v>3531</v>
      </c>
      <c r="E785" s="11" t="s">
        <v>3747</v>
      </c>
      <c r="F785" s="13" t="s">
        <v>3325</v>
      </c>
      <c r="G785" s="13" t="s">
        <v>3528</v>
      </c>
      <c r="H785" s="40" t="s">
        <v>3748</v>
      </c>
      <c r="I785" s="40" t="s">
        <v>46</v>
      </c>
      <c r="J785" s="40" t="s">
        <v>47</v>
      </c>
      <c r="K785" s="40"/>
      <c r="L785" s="74" t="s">
        <v>3749</v>
      </c>
      <c r="M785" s="74" t="s">
        <v>3750</v>
      </c>
      <c r="N785" s="116" t="s">
        <v>3751</v>
      </c>
      <c r="O785" s="40" t="s">
        <v>96</v>
      </c>
      <c r="P785" s="40" t="s">
        <v>96</v>
      </c>
      <c r="Q785" s="71"/>
      <c r="R785" s="71"/>
      <c r="S785" s="71"/>
      <c r="T785" s="40"/>
      <c r="U785" s="21"/>
      <c r="V785" s="11" t="s">
        <v>76</v>
      </c>
      <c r="W785" s="31"/>
      <c r="X785" s="31"/>
      <c r="Y785" s="31"/>
      <c r="Z785" s="31"/>
      <c r="AA785" s="31"/>
    </row>
    <row r="786" spans="1:27" ht="15.75" customHeight="1">
      <c r="A786" s="71" t="s">
        <v>81</v>
      </c>
      <c r="B786" s="40" t="s">
        <v>188</v>
      </c>
      <c r="C786" s="71" t="s">
        <v>3513</v>
      </c>
      <c r="D786" s="71" t="s">
        <v>3531</v>
      </c>
      <c r="E786" s="11" t="s">
        <v>3752</v>
      </c>
      <c r="F786" s="13" t="s">
        <v>3325</v>
      </c>
      <c r="G786" s="13" t="s">
        <v>3528</v>
      </c>
      <c r="H786" s="40" t="s">
        <v>3753</v>
      </c>
      <c r="I786" s="40" t="s">
        <v>109</v>
      </c>
      <c r="J786" s="40" t="s">
        <v>47</v>
      </c>
      <c r="K786" s="40"/>
      <c r="L786" s="14" t="s">
        <v>3754</v>
      </c>
      <c r="M786" s="14" t="s">
        <v>3755</v>
      </c>
      <c r="N786" s="116" t="s">
        <v>3751</v>
      </c>
      <c r="O786" s="40" t="s">
        <v>96</v>
      </c>
      <c r="P786" s="40" t="s">
        <v>96</v>
      </c>
      <c r="Q786" s="71"/>
      <c r="R786" s="71"/>
      <c r="S786" s="71"/>
      <c r="T786" s="71"/>
      <c r="U786" s="174" t="s">
        <v>3756</v>
      </c>
      <c r="V786" s="71"/>
      <c r="W786" s="31"/>
      <c r="X786" s="31"/>
      <c r="Y786" s="31"/>
      <c r="Z786" s="31"/>
      <c r="AA786" s="31"/>
    </row>
    <row r="787" spans="1:27" ht="15.75" customHeight="1">
      <c r="A787" s="71" t="s">
        <v>81</v>
      </c>
      <c r="B787" s="40" t="s">
        <v>188</v>
      </c>
      <c r="C787" s="71" t="s">
        <v>3513</v>
      </c>
      <c r="D787" s="71" t="s">
        <v>3531</v>
      </c>
      <c r="E787" s="11" t="s">
        <v>3757</v>
      </c>
      <c r="F787" s="13" t="s">
        <v>3325</v>
      </c>
      <c r="G787" s="13" t="s">
        <v>3528</v>
      </c>
      <c r="H787" s="40" t="s">
        <v>3758</v>
      </c>
      <c r="I787" s="40" t="s">
        <v>46</v>
      </c>
      <c r="J787" s="40" t="s">
        <v>47</v>
      </c>
      <c r="K787" s="40"/>
      <c r="L787" s="14" t="s">
        <v>3759</v>
      </c>
      <c r="M787" s="14" t="s">
        <v>3760</v>
      </c>
      <c r="N787" s="116" t="s">
        <v>3751</v>
      </c>
      <c r="O787" s="40" t="s">
        <v>96</v>
      </c>
      <c r="P787" s="40" t="s">
        <v>96</v>
      </c>
      <c r="Q787" s="71"/>
      <c r="R787" s="71"/>
      <c r="S787" s="71"/>
      <c r="T787" s="71"/>
      <c r="U787" s="21"/>
      <c r="V787" s="71"/>
      <c r="W787" s="31"/>
      <c r="X787" s="31"/>
      <c r="Y787" s="31"/>
      <c r="Z787" s="31"/>
      <c r="AA787" s="31"/>
    </row>
    <row r="788" spans="1:27" ht="15.75" customHeight="1">
      <c r="A788" s="71" t="s">
        <v>81</v>
      </c>
      <c r="B788" s="40" t="s">
        <v>188</v>
      </c>
      <c r="C788" s="71" t="s">
        <v>3513</v>
      </c>
      <c r="D788" s="71" t="s">
        <v>3531</v>
      </c>
      <c r="E788" s="11" t="s">
        <v>3761</v>
      </c>
      <c r="F788" s="13" t="s">
        <v>3325</v>
      </c>
      <c r="G788" s="13" t="s">
        <v>3528</v>
      </c>
      <c r="H788" s="40" t="s">
        <v>3762</v>
      </c>
      <c r="I788" s="40" t="s">
        <v>46</v>
      </c>
      <c r="J788" s="40" t="s">
        <v>47</v>
      </c>
      <c r="K788" s="40"/>
      <c r="L788" s="74" t="s">
        <v>3763</v>
      </c>
      <c r="M788" s="74" t="s">
        <v>3764</v>
      </c>
      <c r="N788" s="116" t="s">
        <v>3739</v>
      </c>
      <c r="O788" s="40" t="s">
        <v>96</v>
      </c>
      <c r="P788" s="40" t="s">
        <v>96</v>
      </c>
      <c r="Q788" s="71"/>
      <c r="R788" s="71"/>
      <c r="S788" s="71"/>
      <c r="T788" s="71"/>
      <c r="U788" s="21"/>
      <c r="V788" s="71"/>
      <c r="W788" s="31"/>
      <c r="X788" s="31"/>
      <c r="Y788" s="31"/>
      <c r="Z788" s="31"/>
      <c r="AA788" s="31"/>
    </row>
    <row r="789" spans="1:27" ht="15.75" customHeight="1">
      <c r="A789" s="71" t="s">
        <v>81</v>
      </c>
      <c r="B789" s="40" t="s">
        <v>188</v>
      </c>
      <c r="C789" s="71" t="s">
        <v>3513</v>
      </c>
      <c r="D789" s="71" t="s">
        <v>3531</v>
      </c>
      <c r="E789" s="11" t="s">
        <v>3765</v>
      </c>
      <c r="F789" s="13" t="s">
        <v>3325</v>
      </c>
      <c r="G789" s="13" t="s">
        <v>3528</v>
      </c>
      <c r="H789" s="40" t="s">
        <v>3766</v>
      </c>
      <c r="I789" s="40" t="s">
        <v>46</v>
      </c>
      <c r="J789" s="40" t="s">
        <v>47</v>
      </c>
      <c r="K789" s="40"/>
      <c r="L789" s="74" t="s">
        <v>3767</v>
      </c>
      <c r="M789" s="74" t="s">
        <v>3734</v>
      </c>
      <c r="N789" s="116" t="s">
        <v>3739</v>
      </c>
      <c r="O789" s="40" t="s">
        <v>96</v>
      </c>
      <c r="P789" s="40" t="s">
        <v>96</v>
      </c>
      <c r="Q789" s="71"/>
      <c r="R789" s="71"/>
      <c r="S789" s="71"/>
      <c r="T789" s="71"/>
      <c r="U789" s="21"/>
      <c r="V789" s="71"/>
      <c r="W789" s="31"/>
      <c r="X789" s="31"/>
      <c r="Y789" s="31"/>
      <c r="Z789" s="31"/>
      <c r="AA789" s="31"/>
    </row>
    <row r="790" spans="1:27" ht="15.75" customHeight="1">
      <c r="A790" s="11" t="s">
        <v>81</v>
      </c>
      <c r="B790" s="11" t="s">
        <v>42</v>
      </c>
      <c r="C790" s="13" t="s">
        <v>3513</v>
      </c>
      <c r="D790" s="13" t="s">
        <v>3768</v>
      </c>
      <c r="E790" s="11" t="s">
        <v>3769</v>
      </c>
      <c r="F790" s="13" t="s">
        <v>3325</v>
      </c>
      <c r="G790" s="13" t="s">
        <v>3770</v>
      </c>
      <c r="H790" s="13" t="s">
        <v>3771</v>
      </c>
      <c r="I790" s="13" t="s">
        <v>46</v>
      </c>
      <c r="J790" s="13" t="s">
        <v>47</v>
      </c>
      <c r="K790" s="13"/>
      <c r="L790" s="14" t="s">
        <v>3772</v>
      </c>
      <c r="M790" s="14" t="s">
        <v>3773</v>
      </c>
      <c r="N790" s="13" t="s">
        <v>3624</v>
      </c>
      <c r="O790" s="13" t="s">
        <v>96</v>
      </c>
      <c r="P790" s="13" t="s">
        <v>96</v>
      </c>
      <c r="Q790" s="11"/>
      <c r="R790" s="11"/>
      <c r="S790" s="11"/>
      <c r="T790" s="13"/>
      <c r="U790" s="21"/>
      <c r="V790" s="11" t="s">
        <v>76</v>
      </c>
      <c r="W790" s="22"/>
      <c r="X790" s="22"/>
      <c r="Y790" s="22"/>
      <c r="Z790" s="22"/>
      <c r="AA790" s="22"/>
    </row>
    <row r="791" spans="1:27" ht="15.75" customHeight="1">
      <c r="A791" s="11" t="s">
        <v>81</v>
      </c>
      <c r="B791" s="11" t="s">
        <v>188</v>
      </c>
      <c r="C791" s="24" t="s">
        <v>3774</v>
      </c>
      <c r="D791" s="13" t="s">
        <v>3768</v>
      </c>
      <c r="E791" s="11" t="s">
        <v>960</v>
      </c>
      <c r="F791" s="13" t="s">
        <v>3325</v>
      </c>
      <c r="G791" s="13" t="s">
        <v>3770</v>
      </c>
      <c r="H791" s="13" t="s">
        <v>3775</v>
      </c>
      <c r="I791" s="13" t="s">
        <v>2377</v>
      </c>
      <c r="J791" s="13" t="s">
        <v>47</v>
      </c>
      <c r="K791" s="13"/>
      <c r="L791" s="28" t="s">
        <v>3776</v>
      </c>
      <c r="M791" s="14" t="s">
        <v>3777</v>
      </c>
      <c r="N791" s="13" t="s">
        <v>3624</v>
      </c>
      <c r="O791" s="13" t="s">
        <v>96</v>
      </c>
      <c r="P791" s="13" t="s">
        <v>96</v>
      </c>
      <c r="Q791" s="11"/>
      <c r="R791" s="11"/>
      <c r="S791" s="11"/>
      <c r="T791" s="11"/>
      <c r="U791" s="21"/>
      <c r="V791" s="11"/>
      <c r="W791" s="22"/>
      <c r="X791" s="22"/>
      <c r="Y791" s="22"/>
      <c r="Z791" s="22"/>
      <c r="AA791" s="22"/>
    </row>
    <row r="792" spans="1:27" ht="15.75" customHeight="1">
      <c r="A792" s="11" t="s">
        <v>81</v>
      </c>
      <c r="B792" s="11" t="s">
        <v>188</v>
      </c>
      <c r="C792" s="24" t="s">
        <v>3774</v>
      </c>
      <c r="D792" s="13" t="s">
        <v>3768</v>
      </c>
      <c r="E792" s="11" t="s">
        <v>3778</v>
      </c>
      <c r="F792" s="13" t="s">
        <v>3325</v>
      </c>
      <c r="G792" s="13" t="s">
        <v>3770</v>
      </c>
      <c r="H792" s="13" t="s">
        <v>3775</v>
      </c>
      <c r="I792" s="13" t="s">
        <v>2377</v>
      </c>
      <c r="J792" s="13" t="s">
        <v>47</v>
      </c>
      <c r="K792" s="13"/>
      <c r="L792" s="28" t="s">
        <v>3779</v>
      </c>
      <c r="M792" s="14" t="s">
        <v>3780</v>
      </c>
      <c r="N792" s="13" t="s">
        <v>3624</v>
      </c>
      <c r="O792" s="13" t="s">
        <v>96</v>
      </c>
      <c r="P792" s="13" t="s">
        <v>96</v>
      </c>
      <c r="Q792" s="11"/>
      <c r="R792" s="11"/>
      <c r="S792" s="11"/>
      <c r="T792" s="11"/>
      <c r="U792" s="21"/>
      <c r="V792" s="11"/>
      <c r="W792" s="22"/>
      <c r="X792" s="22"/>
      <c r="Y792" s="22"/>
      <c r="Z792" s="22"/>
      <c r="AA792" s="22"/>
    </row>
    <row r="793" spans="1:27" ht="15.75" customHeight="1">
      <c r="A793" s="11" t="s">
        <v>81</v>
      </c>
      <c r="B793" s="11" t="s">
        <v>188</v>
      </c>
      <c r="C793" s="13" t="s">
        <v>3513</v>
      </c>
      <c r="D793" s="13" t="s">
        <v>3768</v>
      </c>
      <c r="E793" s="11" t="s">
        <v>3781</v>
      </c>
      <c r="F793" s="13" t="s">
        <v>3325</v>
      </c>
      <c r="G793" s="13" t="s">
        <v>3770</v>
      </c>
      <c r="H793" s="13" t="s">
        <v>3782</v>
      </c>
      <c r="I793" s="13" t="s">
        <v>46</v>
      </c>
      <c r="J793" s="13" t="s">
        <v>47</v>
      </c>
      <c r="K793" s="13"/>
      <c r="L793" s="14" t="s">
        <v>3783</v>
      </c>
      <c r="M793" s="28" t="s">
        <v>3784</v>
      </c>
      <c r="N793" s="13" t="s">
        <v>3624</v>
      </c>
      <c r="O793" s="13" t="s">
        <v>96</v>
      </c>
      <c r="P793" s="13" t="s">
        <v>96</v>
      </c>
      <c r="Q793" s="11"/>
      <c r="R793" s="11"/>
      <c r="S793" s="11"/>
      <c r="T793" s="11"/>
      <c r="U793" s="21"/>
      <c r="V793" s="11"/>
      <c r="W793" s="22"/>
      <c r="X793" s="22"/>
      <c r="Y793" s="22"/>
      <c r="Z793" s="22"/>
      <c r="AA793" s="22"/>
    </row>
    <row r="794" spans="1:27" ht="15.75" customHeight="1">
      <c r="A794" s="11" t="s">
        <v>81</v>
      </c>
      <c r="B794" s="11" t="s">
        <v>104</v>
      </c>
      <c r="C794" s="24" t="s">
        <v>3774</v>
      </c>
      <c r="D794" s="13" t="s">
        <v>3768</v>
      </c>
      <c r="E794" s="11" t="s">
        <v>928</v>
      </c>
      <c r="F794" s="13" t="s">
        <v>3325</v>
      </c>
      <c r="G794" s="13" t="s">
        <v>3770</v>
      </c>
      <c r="H794" s="13" t="s">
        <v>3785</v>
      </c>
      <c r="I794" s="13" t="s">
        <v>46</v>
      </c>
      <c r="J794" s="13" t="s">
        <v>47</v>
      </c>
      <c r="K794" s="13"/>
      <c r="L794" s="14" t="s">
        <v>3786</v>
      </c>
      <c r="M794" s="28" t="s">
        <v>3787</v>
      </c>
      <c r="N794" s="13" t="s">
        <v>3624</v>
      </c>
      <c r="O794" s="13" t="s">
        <v>96</v>
      </c>
      <c r="P794" s="13" t="s">
        <v>96</v>
      </c>
      <c r="Q794" s="11"/>
      <c r="R794" s="11"/>
      <c r="S794" s="11"/>
      <c r="T794" s="13"/>
      <c r="U794" s="21"/>
      <c r="V794" s="11" t="s">
        <v>76</v>
      </c>
      <c r="W794" s="22"/>
      <c r="X794" s="22"/>
      <c r="Y794" s="22"/>
      <c r="Z794" s="22"/>
      <c r="AA794" s="22"/>
    </row>
    <row r="795" spans="1:27" ht="15.75" customHeight="1">
      <c r="A795" s="11" t="s">
        <v>81</v>
      </c>
      <c r="B795" s="11" t="s">
        <v>104</v>
      </c>
      <c r="C795" s="13" t="s">
        <v>3513</v>
      </c>
      <c r="D795" s="13" t="s">
        <v>3768</v>
      </c>
      <c r="E795" s="11" t="s">
        <v>3788</v>
      </c>
      <c r="F795" s="13" t="s">
        <v>3325</v>
      </c>
      <c r="G795" s="13" t="s">
        <v>3770</v>
      </c>
      <c r="H795" s="13" t="s">
        <v>3789</v>
      </c>
      <c r="I795" s="13" t="s">
        <v>46</v>
      </c>
      <c r="J795" s="13" t="s">
        <v>47</v>
      </c>
      <c r="K795" s="13"/>
      <c r="L795" s="14" t="s">
        <v>3790</v>
      </c>
      <c r="M795" s="14" t="s">
        <v>3791</v>
      </c>
      <c r="N795" s="13" t="s">
        <v>3624</v>
      </c>
      <c r="O795" s="13" t="s">
        <v>96</v>
      </c>
      <c r="P795" s="13" t="s">
        <v>96</v>
      </c>
      <c r="Q795" s="11"/>
      <c r="R795" s="11"/>
      <c r="S795" s="11"/>
      <c r="T795" s="13"/>
      <c r="U795" s="21"/>
      <c r="V795" s="11" t="s">
        <v>76</v>
      </c>
      <c r="W795" s="22"/>
      <c r="X795" s="22"/>
      <c r="Y795" s="22"/>
      <c r="Z795" s="22"/>
      <c r="AA795" s="22"/>
    </row>
    <row r="796" spans="1:27" ht="15.75" customHeight="1">
      <c r="A796" s="11" t="s">
        <v>81</v>
      </c>
      <c r="B796" s="11" t="s">
        <v>188</v>
      </c>
      <c r="C796" s="11" t="s">
        <v>527</v>
      </c>
      <c r="D796" s="11" t="s">
        <v>528</v>
      </c>
      <c r="E796" s="11" t="s">
        <v>3792</v>
      </c>
      <c r="F796" s="13" t="s">
        <v>3325</v>
      </c>
      <c r="G796" s="13" t="s">
        <v>3793</v>
      </c>
      <c r="H796" s="13" t="s">
        <v>3794</v>
      </c>
      <c r="I796" s="13" t="s">
        <v>46</v>
      </c>
      <c r="J796" s="13" t="s">
        <v>47</v>
      </c>
      <c r="K796" s="13"/>
      <c r="L796" s="14" t="s">
        <v>3795</v>
      </c>
      <c r="M796" s="14" t="s">
        <v>3796</v>
      </c>
      <c r="N796" s="13" t="s">
        <v>3797</v>
      </c>
      <c r="O796" s="13" t="s">
        <v>96</v>
      </c>
      <c r="P796" s="13" t="s">
        <v>96</v>
      </c>
      <c r="Q796" s="11"/>
      <c r="R796" s="11"/>
      <c r="S796" s="11"/>
      <c r="T796" s="11"/>
      <c r="U796" s="21"/>
      <c r="V796" s="11"/>
      <c r="W796" s="22"/>
      <c r="X796" s="22"/>
      <c r="Y796" s="22"/>
      <c r="Z796" s="22"/>
      <c r="AA796" s="22"/>
    </row>
    <row r="797" spans="1:27" ht="15.75" customHeight="1">
      <c r="A797" s="11" t="s">
        <v>81</v>
      </c>
      <c r="B797" s="11" t="s">
        <v>188</v>
      </c>
      <c r="C797" s="11" t="s">
        <v>527</v>
      </c>
      <c r="D797" s="11" t="s">
        <v>528</v>
      </c>
      <c r="E797" s="11" t="s">
        <v>3798</v>
      </c>
      <c r="F797" s="13" t="s">
        <v>3325</v>
      </c>
      <c r="G797" s="13" t="s">
        <v>3793</v>
      </c>
      <c r="H797" s="13" t="s">
        <v>3799</v>
      </c>
      <c r="I797" s="13" t="s">
        <v>46</v>
      </c>
      <c r="J797" s="13" t="s">
        <v>47</v>
      </c>
      <c r="K797" s="13"/>
      <c r="L797" s="14" t="s">
        <v>3800</v>
      </c>
      <c r="M797" s="14" t="s">
        <v>3801</v>
      </c>
      <c r="N797" s="13" t="s">
        <v>3797</v>
      </c>
      <c r="O797" s="13" t="s">
        <v>96</v>
      </c>
      <c r="P797" s="13" t="s">
        <v>96</v>
      </c>
      <c r="Q797" s="11"/>
      <c r="R797" s="11"/>
      <c r="S797" s="11"/>
      <c r="T797" s="11"/>
      <c r="U797" s="21"/>
      <c r="V797" s="11"/>
      <c r="W797" s="22"/>
      <c r="X797" s="22"/>
      <c r="Y797" s="22"/>
      <c r="Z797" s="22"/>
      <c r="AA797" s="22"/>
    </row>
    <row r="798" spans="1:27" ht="15.75" customHeight="1">
      <c r="A798" s="11" t="s">
        <v>81</v>
      </c>
      <c r="B798" s="11" t="s">
        <v>42</v>
      </c>
      <c r="C798" s="11" t="s">
        <v>527</v>
      </c>
      <c r="D798" s="11" t="s">
        <v>528</v>
      </c>
      <c r="E798" s="11" t="s">
        <v>3802</v>
      </c>
      <c r="F798" s="13" t="s">
        <v>3325</v>
      </c>
      <c r="G798" s="13" t="s">
        <v>3793</v>
      </c>
      <c r="H798" s="13" t="s">
        <v>3803</v>
      </c>
      <c r="I798" s="13" t="s">
        <v>46</v>
      </c>
      <c r="J798" s="13" t="s">
        <v>47</v>
      </c>
      <c r="K798" s="13"/>
      <c r="L798" s="14" t="s">
        <v>3804</v>
      </c>
      <c r="M798" s="14" t="s">
        <v>3805</v>
      </c>
      <c r="N798" s="13" t="s">
        <v>3797</v>
      </c>
      <c r="O798" s="13" t="s">
        <v>96</v>
      </c>
      <c r="P798" s="13" t="s">
        <v>96</v>
      </c>
      <c r="Q798" s="11"/>
      <c r="R798" s="11"/>
      <c r="S798" s="11"/>
      <c r="T798" s="13"/>
      <c r="U798" s="21"/>
      <c r="V798" s="11" t="s">
        <v>76</v>
      </c>
      <c r="W798" s="22"/>
      <c r="X798" s="22"/>
      <c r="Y798" s="22"/>
      <c r="Z798" s="22"/>
      <c r="AA798" s="22"/>
    </row>
    <row r="799" spans="1:27" ht="15.75" customHeight="1">
      <c r="A799" s="11" t="s">
        <v>81</v>
      </c>
      <c r="B799" s="11" t="s">
        <v>188</v>
      </c>
      <c r="C799" s="11" t="s">
        <v>527</v>
      </c>
      <c r="D799" s="11" t="s">
        <v>528</v>
      </c>
      <c r="E799" s="11" t="s">
        <v>3806</v>
      </c>
      <c r="F799" s="13" t="s">
        <v>3325</v>
      </c>
      <c r="G799" s="13" t="s">
        <v>3793</v>
      </c>
      <c r="H799" s="13" t="s">
        <v>535</v>
      </c>
      <c r="I799" s="13" t="s">
        <v>46</v>
      </c>
      <c r="J799" s="13" t="s">
        <v>47</v>
      </c>
      <c r="K799" s="13"/>
      <c r="L799" s="14" t="s">
        <v>3807</v>
      </c>
      <c r="M799" s="14" t="s">
        <v>3808</v>
      </c>
      <c r="N799" s="13" t="s">
        <v>3797</v>
      </c>
      <c r="O799" s="13" t="s">
        <v>96</v>
      </c>
      <c r="P799" s="13" t="s">
        <v>96</v>
      </c>
      <c r="Q799" s="11"/>
      <c r="R799" s="11"/>
      <c r="S799" s="11"/>
      <c r="T799" s="11"/>
      <c r="U799" s="21"/>
      <c r="V799" s="11"/>
      <c r="W799" s="22"/>
      <c r="X799" s="22"/>
      <c r="Y799" s="22"/>
      <c r="Z799" s="22"/>
      <c r="AA799" s="22"/>
    </row>
    <row r="800" spans="1:27" ht="15.75" customHeight="1">
      <c r="A800" s="11" t="s">
        <v>81</v>
      </c>
      <c r="B800" s="11" t="s">
        <v>188</v>
      </c>
      <c r="C800" s="11" t="s">
        <v>527</v>
      </c>
      <c r="D800" s="11" t="s">
        <v>528</v>
      </c>
      <c r="E800" s="11" t="s">
        <v>3809</v>
      </c>
      <c r="F800" s="13" t="s">
        <v>3325</v>
      </c>
      <c r="G800" s="13" t="s">
        <v>3793</v>
      </c>
      <c r="H800" s="13" t="s">
        <v>535</v>
      </c>
      <c r="I800" s="13" t="s">
        <v>46</v>
      </c>
      <c r="J800" s="13" t="s">
        <v>47</v>
      </c>
      <c r="K800" s="13"/>
      <c r="L800" s="14" t="s">
        <v>3810</v>
      </c>
      <c r="M800" s="14" t="s">
        <v>3811</v>
      </c>
      <c r="N800" s="13" t="s">
        <v>3797</v>
      </c>
      <c r="O800" s="13" t="s">
        <v>403</v>
      </c>
      <c r="P800" s="13" t="s">
        <v>403</v>
      </c>
      <c r="Q800" s="11"/>
      <c r="R800" s="11"/>
      <c r="S800" s="11"/>
      <c r="T800" s="13" t="s">
        <v>101</v>
      </c>
      <c r="U800" s="94" t="s">
        <v>67</v>
      </c>
      <c r="V800" s="11"/>
      <c r="W800" s="22"/>
      <c r="X800" s="22"/>
      <c r="Y800" s="22"/>
      <c r="Z800" s="22"/>
      <c r="AA800" s="22"/>
    </row>
    <row r="801" spans="1:27" ht="15.75" customHeight="1">
      <c r="A801" s="11" t="s">
        <v>81</v>
      </c>
      <c r="B801" s="11" t="s">
        <v>188</v>
      </c>
      <c r="C801" s="11" t="s">
        <v>527</v>
      </c>
      <c r="D801" s="11" t="s">
        <v>528</v>
      </c>
      <c r="E801" s="11" t="s">
        <v>3812</v>
      </c>
      <c r="F801" s="13" t="s">
        <v>3325</v>
      </c>
      <c r="G801" s="13" t="s">
        <v>3793</v>
      </c>
      <c r="H801" s="13" t="s">
        <v>535</v>
      </c>
      <c r="I801" s="13" t="s">
        <v>46</v>
      </c>
      <c r="J801" s="13" t="s">
        <v>47</v>
      </c>
      <c r="K801" s="13"/>
      <c r="L801" s="14" t="s">
        <v>3813</v>
      </c>
      <c r="M801" s="14" t="s">
        <v>3814</v>
      </c>
      <c r="N801" s="13" t="s">
        <v>3797</v>
      </c>
      <c r="O801" s="13" t="s">
        <v>403</v>
      </c>
      <c r="P801" s="13" t="s">
        <v>403</v>
      </c>
      <c r="Q801" s="11"/>
      <c r="R801" s="11"/>
      <c r="S801" s="11"/>
      <c r="T801" s="13" t="s">
        <v>101</v>
      </c>
      <c r="U801" s="94" t="s">
        <v>67</v>
      </c>
      <c r="V801" s="11"/>
      <c r="W801" s="22"/>
      <c r="X801" s="22"/>
      <c r="Y801" s="22"/>
      <c r="Z801" s="22"/>
      <c r="AA801" s="22"/>
    </row>
    <row r="802" spans="1:27" ht="15.75" customHeight="1">
      <c r="A802" s="11" t="s">
        <v>81</v>
      </c>
      <c r="B802" s="11" t="s">
        <v>188</v>
      </c>
      <c r="C802" s="11" t="s">
        <v>527</v>
      </c>
      <c r="D802" s="11" t="s">
        <v>528</v>
      </c>
      <c r="E802" s="11" t="s">
        <v>3815</v>
      </c>
      <c r="F802" s="13" t="s">
        <v>3325</v>
      </c>
      <c r="G802" s="13" t="s">
        <v>3793</v>
      </c>
      <c r="H802" s="13" t="s">
        <v>535</v>
      </c>
      <c r="I802" s="13" t="s">
        <v>46</v>
      </c>
      <c r="J802" s="13" t="s">
        <v>47</v>
      </c>
      <c r="K802" s="13"/>
      <c r="L802" s="14" t="s">
        <v>3816</v>
      </c>
      <c r="M802" s="14" t="s">
        <v>3817</v>
      </c>
      <c r="N802" s="13" t="s">
        <v>3797</v>
      </c>
      <c r="O802" s="13" t="s">
        <v>403</v>
      </c>
      <c r="P802" s="13" t="s">
        <v>403</v>
      </c>
      <c r="Q802" s="11"/>
      <c r="R802" s="11"/>
      <c r="S802" s="11"/>
      <c r="T802" s="13" t="s">
        <v>101</v>
      </c>
      <c r="U802" s="94" t="s">
        <v>68</v>
      </c>
      <c r="V802" s="11"/>
      <c r="W802" s="22"/>
      <c r="X802" s="22"/>
      <c r="Y802" s="22"/>
      <c r="Z802" s="22"/>
      <c r="AA802" s="22"/>
    </row>
    <row r="803" spans="1:27" ht="15.75" customHeight="1">
      <c r="A803" s="11" t="s">
        <v>81</v>
      </c>
      <c r="B803" s="11" t="s">
        <v>42</v>
      </c>
      <c r="C803" s="11" t="s">
        <v>527</v>
      </c>
      <c r="D803" s="11" t="s">
        <v>528</v>
      </c>
      <c r="E803" s="11" t="s">
        <v>3818</v>
      </c>
      <c r="F803" s="13" t="s">
        <v>3325</v>
      </c>
      <c r="G803" s="13" t="s">
        <v>3793</v>
      </c>
      <c r="H803" s="13" t="s">
        <v>3819</v>
      </c>
      <c r="I803" s="13" t="s">
        <v>46</v>
      </c>
      <c r="J803" s="13" t="s">
        <v>47</v>
      </c>
      <c r="K803" s="13"/>
      <c r="L803" s="14" t="s">
        <v>3820</v>
      </c>
      <c r="M803" s="14" t="s">
        <v>3821</v>
      </c>
      <c r="N803" s="13" t="s">
        <v>3797</v>
      </c>
      <c r="O803" s="13" t="s">
        <v>96</v>
      </c>
      <c r="P803" s="13" t="s">
        <v>96</v>
      </c>
      <c r="Q803" s="11"/>
      <c r="R803" s="11"/>
      <c r="S803" s="11"/>
      <c r="T803" s="13"/>
      <c r="U803" s="21"/>
      <c r="V803" s="11" t="s">
        <v>76</v>
      </c>
      <c r="W803" s="22"/>
      <c r="X803" s="22"/>
      <c r="Y803" s="22"/>
      <c r="Z803" s="22"/>
      <c r="AA803" s="22"/>
    </row>
    <row r="804" spans="1:27" ht="15.75" customHeight="1">
      <c r="A804" s="11" t="s">
        <v>81</v>
      </c>
      <c r="B804" s="11" t="s">
        <v>188</v>
      </c>
      <c r="C804" s="11" t="s">
        <v>527</v>
      </c>
      <c r="D804" s="11" t="s">
        <v>528</v>
      </c>
      <c r="E804" s="11" t="s">
        <v>3822</v>
      </c>
      <c r="F804" s="13" t="s">
        <v>3325</v>
      </c>
      <c r="G804" s="13" t="s">
        <v>3793</v>
      </c>
      <c r="H804" s="13" t="s">
        <v>3823</v>
      </c>
      <c r="I804" s="13" t="s">
        <v>46</v>
      </c>
      <c r="J804" s="13" t="s">
        <v>47</v>
      </c>
      <c r="K804" s="13"/>
      <c r="L804" s="14" t="s">
        <v>3824</v>
      </c>
      <c r="M804" s="14" t="s">
        <v>3825</v>
      </c>
      <c r="N804" s="13" t="s">
        <v>3797</v>
      </c>
      <c r="O804" s="13" t="s">
        <v>96</v>
      </c>
      <c r="P804" s="13" t="s">
        <v>76</v>
      </c>
      <c r="Q804" s="11"/>
      <c r="R804" s="11"/>
      <c r="S804" s="11"/>
      <c r="T804" s="11"/>
      <c r="U804" s="21"/>
      <c r="V804" s="11"/>
      <c r="W804" s="22"/>
      <c r="X804" s="22"/>
      <c r="Y804" s="22"/>
      <c r="Z804" s="22"/>
      <c r="AA804" s="22"/>
    </row>
    <row r="805" spans="1:27" ht="15.75" customHeight="1">
      <c r="A805" s="11" t="s">
        <v>2126</v>
      </c>
      <c r="B805" s="11" t="s">
        <v>42</v>
      </c>
      <c r="C805" s="11" t="s">
        <v>3826</v>
      </c>
      <c r="D805" s="11" t="s">
        <v>3827</v>
      </c>
      <c r="E805" s="11" t="s">
        <v>3828</v>
      </c>
      <c r="F805" s="13" t="s">
        <v>3325</v>
      </c>
      <c r="G805" s="13" t="s">
        <v>3793</v>
      </c>
      <c r="H805" s="13" t="s">
        <v>3829</v>
      </c>
      <c r="I805" s="13" t="s">
        <v>46</v>
      </c>
      <c r="J805" s="13" t="s">
        <v>47</v>
      </c>
      <c r="K805" s="13"/>
      <c r="L805" s="14" t="s">
        <v>3830</v>
      </c>
      <c r="M805" s="14" t="s">
        <v>3831</v>
      </c>
      <c r="N805" s="13" t="s">
        <v>3832</v>
      </c>
      <c r="O805" s="13" t="s">
        <v>96</v>
      </c>
      <c r="P805" s="13" t="s">
        <v>96</v>
      </c>
      <c r="Q805" s="11"/>
      <c r="R805" s="11"/>
      <c r="S805" s="11"/>
      <c r="T805" s="13"/>
      <c r="U805" s="21"/>
      <c r="V805" s="11" t="s">
        <v>76</v>
      </c>
      <c r="W805" s="22"/>
      <c r="X805" s="22"/>
      <c r="Y805" s="22"/>
      <c r="Z805" s="22"/>
      <c r="AA805" s="22"/>
    </row>
    <row r="806" spans="1:27" ht="15.75" customHeight="1">
      <c r="A806" s="11" t="s">
        <v>81</v>
      </c>
      <c r="B806" s="11" t="s">
        <v>42</v>
      </c>
      <c r="C806" s="11" t="s">
        <v>3833</v>
      </c>
      <c r="D806" s="11" t="s">
        <v>3834</v>
      </c>
      <c r="E806" s="11" t="s">
        <v>3835</v>
      </c>
      <c r="F806" s="13" t="s">
        <v>3325</v>
      </c>
      <c r="G806" s="13" t="s">
        <v>3793</v>
      </c>
      <c r="H806" s="13" t="s">
        <v>96</v>
      </c>
      <c r="I806" s="13" t="s">
        <v>46</v>
      </c>
      <c r="J806" s="13" t="s">
        <v>47</v>
      </c>
      <c r="K806" s="13"/>
      <c r="L806" s="14" t="s">
        <v>3836</v>
      </c>
      <c r="M806" s="14" t="s">
        <v>3837</v>
      </c>
      <c r="N806" s="13" t="s">
        <v>3797</v>
      </c>
      <c r="O806" s="13" t="s">
        <v>96</v>
      </c>
      <c r="P806" s="13" t="s">
        <v>96</v>
      </c>
      <c r="Q806" s="11"/>
      <c r="R806" s="11"/>
      <c r="S806" s="11"/>
      <c r="T806" s="13"/>
      <c r="U806" s="21"/>
      <c r="V806" s="11" t="s">
        <v>76</v>
      </c>
      <c r="W806" s="22"/>
      <c r="X806" s="22"/>
      <c r="Y806" s="22"/>
      <c r="Z806" s="22"/>
      <c r="AA806" s="22"/>
    </row>
    <row r="807" spans="1:27" ht="15.75" customHeight="1">
      <c r="A807" s="11" t="s">
        <v>81</v>
      </c>
      <c r="B807" s="11" t="s">
        <v>188</v>
      </c>
      <c r="C807" s="11" t="s">
        <v>3833</v>
      </c>
      <c r="D807" s="11" t="s">
        <v>3834</v>
      </c>
      <c r="E807" s="11" t="s">
        <v>3838</v>
      </c>
      <c r="F807" s="13" t="s">
        <v>3325</v>
      </c>
      <c r="G807" s="13" t="s">
        <v>3793</v>
      </c>
      <c r="H807" s="13" t="s">
        <v>96</v>
      </c>
      <c r="I807" s="13" t="s">
        <v>46</v>
      </c>
      <c r="J807" s="13" t="s">
        <v>47</v>
      </c>
      <c r="K807" s="13"/>
      <c r="L807" s="14" t="s">
        <v>3839</v>
      </c>
      <c r="M807" s="14" t="s">
        <v>3840</v>
      </c>
      <c r="N807" s="13" t="s">
        <v>3797</v>
      </c>
      <c r="O807" s="13" t="s">
        <v>96</v>
      </c>
      <c r="P807" s="13" t="s">
        <v>96</v>
      </c>
      <c r="Q807" s="11"/>
      <c r="R807" s="11"/>
      <c r="S807" s="11"/>
      <c r="T807" s="11"/>
      <c r="U807" s="21"/>
      <c r="V807" s="11"/>
      <c r="W807" s="22"/>
      <c r="X807" s="22"/>
      <c r="Y807" s="22"/>
      <c r="Z807" s="22"/>
      <c r="AA807" s="22"/>
    </row>
    <row r="808" spans="1:27" ht="15.75" customHeight="1">
      <c r="A808" s="11" t="s">
        <v>2126</v>
      </c>
      <c r="B808" s="11" t="s">
        <v>42</v>
      </c>
      <c r="C808" s="11" t="s">
        <v>3841</v>
      </c>
      <c r="D808" s="11" t="s">
        <v>3842</v>
      </c>
      <c r="E808" s="11" t="s">
        <v>3843</v>
      </c>
      <c r="F808" s="13" t="s">
        <v>3325</v>
      </c>
      <c r="G808" s="13" t="s">
        <v>3793</v>
      </c>
      <c r="H808" s="13" t="s">
        <v>3844</v>
      </c>
      <c r="I808" s="13" t="s">
        <v>46</v>
      </c>
      <c r="J808" s="13" t="s">
        <v>47</v>
      </c>
      <c r="K808" s="13"/>
      <c r="L808" s="14" t="s">
        <v>3845</v>
      </c>
      <c r="M808" s="14" t="s">
        <v>3846</v>
      </c>
      <c r="N808" s="17" t="s">
        <v>3847</v>
      </c>
      <c r="O808" s="13" t="s">
        <v>96</v>
      </c>
      <c r="P808" s="13" t="s">
        <v>76</v>
      </c>
      <c r="Q808" s="11"/>
      <c r="R808" s="11"/>
      <c r="S808" s="11"/>
      <c r="T808" s="13"/>
      <c r="U808" s="21"/>
      <c r="V808" s="11" t="s">
        <v>76</v>
      </c>
      <c r="W808" s="22"/>
      <c r="X808" s="22"/>
      <c r="Y808" s="22"/>
      <c r="Z808" s="22"/>
      <c r="AA808" s="22"/>
    </row>
    <row r="809" spans="1:27" ht="15.75" customHeight="1">
      <c r="A809" s="11" t="s">
        <v>2126</v>
      </c>
      <c r="B809" s="11" t="s">
        <v>42</v>
      </c>
      <c r="C809" s="11" t="s">
        <v>3841</v>
      </c>
      <c r="D809" s="11" t="s">
        <v>3842</v>
      </c>
      <c r="E809" s="11" t="s">
        <v>3848</v>
      </c>
      <c r="F809" s="13" t="s">
        <v>3325</v>
      </c>
      <c r="G809" s="13" t="s">
        <v>3793</v>
      </c>
      <c r="H809" s="13" t="s">
        <v>3849</v>
      </c>
      <c r="I809" s="13" t="s">
        <v>46</v>
      </c>
      <c r="J809" s="13" t="s">
        <v>47</v>
      </c>
      <c r="K809" s="13"/>
      <c r="L809" s="14" t="s">
        <v>3850</v>
      </c>
      <c r="M809" s="14" t="s">
        <v>3851</v>
      </c>
      <c r="N809" s="17" t="s">
        <v>3847</v>
      </c>
      <c r="O809" s="24" t="s">
        <v>138</v>
      </c>
      <c r="P809" s="24" t="s">
        <v>138</v>
      </c>
      <c r="Q809" s="11"/>
      <c r="R809" s="11"/>
      <c r="S809" s="11"/>
      <c r="T809" s="13"/>
      <c r="U809" s="21"/>
      <c r="V809" s="11" t="s">
        <v>76</v>
      </c>
      <c r="W809" s="22"/>
      <c r="X809" s="22"/>
      <c r="Y809" s="22"/>
      <c r="Z809" s="22"/>
      <c r="AA809" s="22"/>
    </row>
    <row r="810" spans="1:27" ht="15.75" customHeight="1">
      <c r="A810" s="11" t="s">
        <v>2126</v>
      </c>
      <c r="B810" s="11" t="s">
        <v>188</v>
      </c>
      <c r="C810" s="26" t="s">
        <v>3852</v>
      </c>
      <c r="D810" s="11" t="s">
        <v>3842</v>
      </c>
      <c r="E810" s="11" t="s">
        <v>1010</v>
      </c>
      <c r="F810" s="13" t="s">
        <v>3325</v>
      </c>
      <c r="G810" s="13" t="s">
        <v>3793</v>
      </c>
      <c r="H810" s="13" t="s">
        <v>3844</v>
      </c>
      <c r="I810" s="13" t="s">
        <v>109</v>
      </c>
      <c r="J810" s="13" t="s">
        <v>47</v>
      </c>
      <c r="K810" s="13"/>
      <c r="L810" s="14" t="s">
        <v>3853</v>
      </c>
      <c r="M810" s="28" t="s">
        <v>3854</v>
      </c>
      <c r="N810" s="24" t="s">
        <v>3855</v>
      </c>
      <c r="O810" s="13" t="s">
        <v>96</v>
      </c>
      <c r="P810" s="13" t="s">
        <v>96</v>
      </c>
      <c r="Q810" s="11"/>
      <c r="R810" s="11"/>
      <c r="S810" s="11"/>
      <c r="T810" s="11"/>
      <c r="U810" s="21"/>
      <c r="V810" s="11"/>
      <c r="W810" s="22"/>
      <c r="X810" s="22"/>
      <c r="Y810" s="22"/>
      <c r="Z810" s="22"/>
      <c r="AA810" s="22"/>
    </row>
    <row r="811" spans="1:27" ht="15.75" customHeight="1">
      <c r="A811" s="11" t="s">
        <v>2126</v>
      </c>
      <c r="B811" s="11" t="s">
        <v>188</v>
      </c>
      <c r="C811" s="11" t="s">
        <v>3841</v>
      </c>
      <c r="D811" s="11" t="s">
        <v>3842</v>
      </c>
      <c r="E811" s="11" t="s">
        <v>3856</v>
      </c>
      <c r="F811" s="13" t="s">
        <v>3325</v>
      </c>
      <c r="G811" s="13" t="s">
        <v>3793</v>
      </c>
      <c r="H811" s="13" t="s">
        <v>3857</v>
      </c>
      <c r="I811" s="13" t="s">
        <v>46</v>
      </c>
      <c r="J811" s="13" t="s">
        <v>906</v>
      </c>
      <c r="K811" s="13"/>
      <c r="L811" s="14" t="s">
        <v>3858</v>
      </c>
      <c r="M811" s="14" t="s">
        <v>3421</v>
      </c>
      <c r="N811" s="17" t="s">
        <v>3859</v>
      </c>
      <c r="O811" s="13" t="s">
        <v>65</v>
      </c>
      <c r="P811" s="13" t="s">
        <v>65</v>
      </c>
      <c r="Q811" s="11"/>
      <c r="R811" s="11"/>
      <c r="S811" s="11"/>
      <c r="T811" s="11"/>
      <c r="U811" s="21"/>
      <c r="V811" s="11"/>
      <c r="W811" s="22"/>
      <c r="X811" s="22"/>
      <c r="Y811" s="22"/>
      <c r="Z811" s="22"/>
      <c r="AA811" s="22"/>
    </row>
    <row r="812" spans="1:27" ht="15.75" customHeight="1">
      <c r="A812" s="11" t="s">
        <v>2126</v>
      </c>
      <c r="B812" s="11" t="s">
        <v>188</v>
      </c>
      <c r="C812" s="11" t="s">
        <v>3841</v>
      </c>
      <c r="D812" s="11" t="s">
        <v>3842</v>
      </c>
      <c r="E812" s="11" t="s">
        <v>3860</v>
      </c>
      <c r="F812" s="13" t="s">
        <v>3325</v>
      </c>
      <c r="G812" s="13" t="s">
        <v>3793</v>
      </c>
      <c r="H812" s="13" t="s">
        <v>3861</v>
      </c>
      <c r="I812" s="13" t="s">
        <v>46</v>
      </c>
      <c r="J812" s="13" t="s">
        <v>47</v>
      </c>
      <c r="K812" s="13"/>
      <c r="L812" s="14" t="s">
        <v>3862</v>
      </c>
      <c r="M812" s="14" t="s">
        <v>599</v>
      </c>
      <c r="N812" s="17" t="s">
        <v>3859</v>
      </c>
      <c r="O812" s="13" t="s">
        <v>65</v>
      </c>
      <c r="P812" s="13" t="s">
        <v>65</v>
      </c>
      <c r="Q812" s="11"/>
      <c r="R812" s="11"/>
      <c r="S812" s="11"/>
      <c r="T812" s="11"/>
      <c r="U812" s="21"/>
      <c r="V812" s="11"/>
      <c r="W812" s="22"/>
      <c r="X812" s="22"/>
      <c r="Y812" s="22"/>
      <c r="Z812" s="22"/>
      <c r="AA812" s="22"/>
    </row>
    <row r="813" spans="1:27" ht="15.75" customHeight="1">
      <c r="A813" s="11" t="s">
        <v>2126</v>
      </c>
      <c r="B813" s="11" t="s">
        <v>188</v>
      </c>
      <c r="C813" s="11" t="s">
        <v>3841</v>
      </c>
      <c r="D813" s="11" t="s">
        <v>3842</v>
      </c>
      <c r="E813" s="11" t="s">
        <v>3863</v>
      </c>
      <c r="F813" s="13" t="s">
        <v>3325</v>
      </c>
      <c r="G813" s="13" t="s">
        <v>3793</v>
      </c>
      <c r="H813" s="13" t="s">
        <v>3864</v>
      </c>
      <c r="I813" s="13" t="s">
        <v>46</v>
      </c>
      <c r="J813" s="13" t="s">
        <v>47</v>
      </c>
      <c r="K813" s="13"/>
      <c r="L813" s="14" t="s">
        <v>3865</v>
      </c>
      <c r="M813" s="14" t="s">
        <v>603</v>
      </c>
      <c r="N813" s="17" t="s">
        <v>3859</v>
      </c>
      <c r="O813" s="13" t="s">
        <v>65</v>
      </c>
      <c r="P813" s="13" t="s">
        <v>65</v>
      </c>
      <c r="Q813" s="11"/>
      <c r="R813" s="11"/>
      <c r="S813" s="11"/>
      <c r="T813" s="11"/>
      <c r="U813" s="21"/>
      <c r="V813" s="11"/>
      <c r="W813" s="22"/>
      <c r="X813" s="22"/>
      <c r="Y813" s="22"/>
      <c r="Z813" s="22"/>
      <c r="AA813" s="22"/>
    </row>
    <row r="814" spans="1:27" ht="15.75" customHeight="1">
      <c r="A814" s="11" t="s">
        <v>2126</v>
      </c>
      <c r="B814" s="11" t="s">
        <v>188</v>
      </c>
      <c r="C814" s="11" t="s">
        <v>3841</v>
      </c>
      <c r="D814" s="11" t="s">
        <v>3842</v>
      </c>
      <c r="E814" s="11" t="s">
        <v>3866</v>
      </c>
      <c r="F814" s="13" t="s">
        <v>3325</v>
      </c>
      <c r="G814" s="13" t="s">
        <v>3793</v>
      </c>
      <c r="H814" s="13" t="s">
        <v>3864</v>
      </c>
      <c r="I814" s="13" t="s">
        <v>46</v>
      </c>
      <c r="J814" s="13" t="s">
        <v>47</v>
      </c>
      <c r="K814" s="13"/>
      <c r="L814" s="14" t="s">
        <v>3867</v>
      </c>
      <c r="M814" s="14" t="s">
        <v>607</v>
      </c>
      <c r="N814" s="17" t="s">
        <v>3859</v>
      </c>
      <c r="O814" s="13" t="s">
        <v>65</v>
      </c>
      <c r="P814" s="13" t="s">
        <v>65</v>
      </c>
      <c r="Q814" s="11"/>
      <c r="R814" s="11"/>
      <c r="S814" s="11"/>
      <c r="T814" s="11"/>
      <c r="U814" s="21"/>
      <c r="V814" s="11"/>
      <c r="W814" s="22"/>
      <c r="X814" s="22"/>
      <c r="Y814" s="22"/>
      <c r="Z814" s="22"/>
      <c r="AA814" s="22"/>
    </row>
    <row r="815" spans="1:27" ht="15.75" customHeight="1">
      <c r="A815" s="11" t="s">
        <v>2126</v>
      </c>
      <c r="B815" s="11" t="s">
        <v>188</v>
      </c>
      <c r="C815" s="11" t="s">
        <v>3841</v>
      </c>
      <c r="D815" s="11" t="s">
        <v>3842</v>
      </c>
      <c r="E815" s="11" t="s">
        <v>3868</v>
      </c>
      <c r="F815" s="13" t="s">
        <v>3325</v>
      </c>
      <c r="G815" s="13" t="s">
        <v>3793</v>
      </c>
      <c r="H815" s="13" t="s">
        <v>3869</v>
      </c>
      <c r="I815" s="13" t="s">
        <v>46</v>
      </c>
      <c r="J815" s="13" t="s">
        <v>47</v>
      </c>
      <c r="K815" s="13"/>
      <c r="L815" s="14" t="s">
        <v>3870</v>
      </c>
      <c r="M815" s="14" t="s">
        <v>3871</v>
      </c>
      <c r="N815" s="17" t="s">
        <v>3859</v>
      </c>
      <c r="O815" s="13" t="s">
        <v>96</v>
      </c>
      <c r="P815" s="13" t="s">
        <v>96</v>
      </c>
      <c r="Q815" s="11"/>
      <c r="R815" s="11"/>
      <c r="S815" s="11"/>
      <c r="T815" s="11"/>
      <c r="U815" s="21"/>
      <c r="V815" s="11"/>
      <c r="W815" s="22"/>
      <c r="X815" s="22"/>
      <c r="Y815" s="22"/>
      <c r="Z815" s="22"/>
      <c r="AA815" s="22"/>
    </row>
    <row r="816" spans="1:27" ht="15.75" customHeight="1">
      <c r="A816" s="11" t="s">
        <v>2126</v>
      </c>
      <c r="B816" s="11" t="s">
        <v>188</v>
      </c>
      <c r="C816" s="11" t="s">
        <v>3841</v>
      </c>
      <c r="D816" s="11" t="s">
        <v>3842</v>
      </c>
      <c r="E816" s="11" t="s">
        <v>3872</v>
      </c>
      <c r="F816" s="13" t="s">
        <v>3325</v>
      </c>
      <c r="G816" s="13" t="s">
        <v>3793</v>
      </c>
      <c r="H816" s="13" t="s">
        <v>3849</v>
      </c>
      <c r="I816" s="13" t="s">
        <v>46</v>
      </c>
      <c r="J816" s="13" t="s">
        <v>47</v>
      </c>
      <c r="K816" s="13"/>
      <c r="L816" s="14" t="s">
        <v>3873</v>
      </c>
      <c r="M816" s="14" t="s">
        <v>3874</v>
      </c>
      <c r="N816" s="17" t="s">
        <v>3859</v>
      </c>
      <c r="O816" s="13" t="s">
        <v>65</v>
      </c>
      <c r="P816" s="13" t="s">
        <v>65</v>
      </c>
      <c r="Q816" s="11"/>
      <c r="R816" s="11"/>
      <c r="S816" s="11"/>
      <c r="T816" s="11"/>
      <c r="U816" s="21"/>
      <c r="V816" s="11"/>
      <c r="W816" s="22"/>
      <c r="X816" s="22"/>
      <c r="Y816" s="22"/>
      <c r="Z816" s="22"/>
      <c r="AA816" s="22"/>
    </row>
    <row r="817" spans="1:27" ht="15.75" customHeight="1">
      <c r="A817" s="11" t="s">
        <v>2126</v>
      </c>
      <c r="B817" s="11" t="s">
        <v>42</v>
      </c>
      <c r="C817" s="11" t="s">
        <v>3841</v>
      </c>
      <c r="D817" s="11" t="s">
        <v>3842</v>
      </c>
      <c r="E817" s="11" t="s">
        <v>3875</v>
      </c>
      <c r="F817" s="13" t="s">
        <v>3325</v>
      </c>
      <c r="G817" s="13" t="s">
        <v>3793</v>
      </c>
      <c r="H817" s="13" t="s">
        <v>3876</v>
      </c>
      <c r="I817" s="13" t="s">
        <v>46</v>
      </c>
      <c r="J817" s="13" t="s">
        <v>47</v>
      </c>
      <c r="K817" s="13"/>
      <c r="L817" s="14" t="s">
        <v>3877</v>
      </c>
      <c r="M817" s="14" t="s">
        <v>3878</v>
      </c>
      <c r="N817" s="17" t="s">
        <v>3879</v>
      </c>
      <c r="O817" s="13" t="s">
        <v>96</v>
      </c>
      <c r="P817" s="24" t="s">
        <v>96</v>
      </c>
      <c r="Q817" s="11"/>
      <c r="R817" s="11"/>
      <c r="S817" s="11"/>
      <c r="T817" s="13"/>
      <c r="U817" s="21"/>
      <c r="V817" s="11" t="s">
        <v>76</v>
      </c>
      <c r="W817" s="22"/>
      <c r="X817" s="22"/>
      <c r="Y817" s="22"/>
      <c r="Z817" s="22"/>
      <c r="AA817" s="22"/>
    </row>
    <row r="818" spans="1:27" ht="15.75" customHeight="1">
      <c r="A818" s="11" t="s">
        <v>2126</v>
      </c>
      <c r="B818" s="11" t="s">
        <v>188</v>
      </c>
      <c r="C818" s="11" t="s">
        <v>3841</v>
      </c>
      <c r="D818" s="11" t="s">
        <v>3842</v>
      </c>
      <c r="E818" s="11" t="s">
        <v>3880</v>
      </c>
      <c r="F818" s="13" t="s">
        <v>3325</v>
      </c>
      <c r="G818" s="13" t="s">
        <v>3793</v>
      </c>
      <c r="H818" s="13" t="s">
        <v>3876</v>
      </c>
      <c r="I818" s="13" t="s">
        <v>109</v>
      </c>
      <c r="J818" s="13" t="s">
        <v>47</v>
      </c>
      <c r="K818" s="13"/>
      <c r="L818" s="14" t="s">
        <v>3881</v>
      </c>
      <c r="M818" s="28" t="s">
        <v>3882</v>
      </c>
      <c r="N818" s="24" t="s">
        <v>3883</v>
      </c>
      <c r="O818" s="13" t="s">
        <v>96</v>
      </c>
      <c r="P818" s="13" t="s">
        <v>76</v>
      </c>
      <c r="Q818" s="11"/>
      <c r="R818" s="11"/>
      <c r="S818" s="11"/>
      <c r="T818" s="11"/>
      <c r="U818" s="21"/>
      <c r="V818" s="11"/>
      <c r="W818" s="22"/>
      <c r="X818" s="22"/>
      <c r="Y818" s="22"/>
      <c r="Z818" s="22"/>
      <c r="AA818" s="22"/>
    </row>
    <row r="819" spans="1:27" ht="15.75" customHeight="1">
      <c r="A819" s="11" t="s">
        <v>2126</v>
      </c>
      <c r="B819" s="11" t="s">
        <v>188</v>
      </c>
      <c r="C819" s="11" t="s">
        <v>3841</v>
      </c>
      <c r="D819" s="11" t="s">
        <v>3842</v>
      </c>
      <c r="E819" s="11" t="s">
        <v>3884</v>
      </c>
      <c r="F819" s="13" t="s">
        <v>3325</v>
      </c>
      <c r="G819" s="13" t="s">
        <v>3793</v>
      </c>
      <c r="H819" s="13" t="s">
        <v>3885</v>
      </c>
      <c r="I819" s="13" t="s">
        <v>109</v>
      </c>
      <c r="J819" s="13" t="s">
        <v>47</v>
      </c>
      <c r="K819" s="13"/>
      <c r="L819" s="14" t="s">
        <v>3886</v>
      </c>
      <c r="M819" s="28" t="s">
        <v>3440</v>
      </c>
      <c r="N819" s="17" t="s">
        <v>3879</v>
      </c>
      <c r="O819" s="13" t="s">
        <v>65</v>
      </c>
      <c r="P819" s="13" t="s">
        <v>65</v>
      </c>
      <c r="Q819" s="11"/>
      <c r="R819" s="11"/>
      <c r="S819" s="11"/>
      <c r="T819" s="11"/>
      <c r="U819" s="21"/>
      <c r="V819" s="11"/>
      <c r="W819" s="22"/>
      <c r="X819" s="22"/>
      <c r="Y819" s="22"/>
      <c r="Z819" s="22"/>
      <c r="AA819" s="22"/>
    </row>
    <row r="820" spans="1:27" ht="15.75" customHeight="1">
      <c r="A820" s="11" t="s">
        <v>2126</v>
      </c>
      <c r="B820" s="11" t="s">
        <v>188</v>
      </c>
      <c r="C820" s="11" t="s">
        <v>3841</v>
      </c>
      <c r="D820" s="11" t="s">
        <v>3842</v>
      </c>
      <c r="E820" s="11" t="s">
        <v>3887</v>
      </c>
      <c r="F820" s="13" t="s">
        <v>3325</v>
      </c>
      <c r="G820" s="13" t="s">
        <v>3793</v>
      </c>
      <c r="H820" s="13" t="s">
        <v>3888</v>
      </c>
      <c r="I820" s="13" t="s">
        <v>46</v>
      </c>
      <c r="J820" s="13" t="s">
        <v>47</v>
      </c>
      <c r="K820" s="13"/>
      <c r="L820" s="14" t="s">
        <v>3889</v>
      </c>
      <c r="M820" s="14" t="s">
        <v>3890</v>
      </c>
      <c r="N820" s="17" t="s">
        <v>3879</v>
      </c>
      <c r="O820" s="13" t="s">
        <v>96</v>
      </c>
      <c r="P820" s="13" t="s">
        <v>76</v>
      </c>
      <c r="Q820" s="11"/>
      <c r="R820" s="11"/>
      <c r="S820" s="11"/>
      <c r="T820" s="11"/>
      <c r="U820" s="21"/>
      <c r="V820" s="11"/>
      <c r="W820" s="22"/>
      <c r="X820" s="22"/>
      <c r="Y820" s="22"/>
      <c r="Z820" s="22"/>
      <c r="AA820" s="22"/>
    </row>
    <row r="821" spans="1:27" ht="15.75" customHeight="1">
      <c r="A821" s="11" t="s">
        <v>2126</v>
      </c>
      <c r="B821" s="11" t="s">
        <v>188</v>
      </c>
      <c r="C821" s="11" t="s">
        <v>3841</v>
      </c>
      <c r="D821" s="11" t="s">
        <v>3842</v>
      </c>
      <c r="E821" s="11" t="s">
        <v>3891</v>
      </c>
      <c r="F821" s="13" t="s">
        <v>3325</v>
      </c>
      <c r="G821" s="13" t="s">
        <v>3793</v>
      </c>
      <c r="H821" s="13" t="s">
        <v>3892</v>
      </c>
      <c r="I821" s="13" t="s">
        <v>46</v>
      </c>
      <c r="J821" s="13" t="s">
        <v>47</v>
      </c>
      <c r="K821" s="13"/>
      <c r="L821" s="14" t="s">
        <v>3893</v>
      </c>
      <c r="M821" s="14" t="s">
        <v>3894</v>
      </c>
      <c r="N821" s="17" t="s">
        <v>3879</v>
      </c>
      <c r="O821" s="13" t="s">
        <v>96</v>
      </c>
      <c r="P821" s="13" t="s">
        <v>76</v>
      </c>
      <c r="Q821" s="11"/>
      <c r="R821" s="11"/>
      <c r="S821" s="11"/>
      <c r="T821" s="11"/>
      <c r="U821" s="21"/>
      <c r="V821" s="11"/>
      <c r="W821" s="22"/>
      <c r="X821" s="22"/>
      <c r="Y821" s="22"/>
      <c r="Z821" s="22"/>
      <c r="AA821" s="22"/>
    </row>
    <row r="822" spans="1:27" ht="15.75" customHeight="1">
      <c r="A822" s="11" t="s">
        <v>2126</v>
      </c>
      <c r="B822" s="11" t="s">
        <v>188</v>
      </c>
      <c r="C822" s="11" t="s">
        <v>3841</v>
      </c>
      <c r="D822" s="11" t="s">
        <v>3842</v>
      </c>
      <c r="E822" s="11" t="s">
        <v>3895</v>
      </c>
      <c r="F822" s="13" t="s">
        <v>3325</v>
      </c>
      <c r="G822" s="13" t="s">
        <v>3793</v>
      </c>
      <c r="H822" s="13" t="s">
        <v>3892</v>
      </c>
      <c r="I822" s="13" t="s">
        <v>46</v>
      </c>
      <c r="J822" s="13" t="s">
        <v>47</v>
      </c>
      <c r="K822" s="13"/>
      <c r="L822" s="14" t="s">
        <v>3896</v>
      </c>
      <c r="M822" s="14" t="s">
        <v>3897</v>
      </c>
      <c r="N822" s="17" t="s">
        <v>3879</v>
      </c>
      <c r="O822" s="13" t="s">
        <v>96</v>
      </c>
      <c r="P822" s="13" t="s">
        <v>76</v>
      </c>
      <c r="Q822" s="11"/>
      <c r="R822" s="11"/>
      <c r="S822" s="11"/>
      <c r="T822" s="11"/>
      <c r="U822" s="21"/>
      <c r="V822" s="11"/>
      <c r="W822" s="22"/>
      <c r="X822" s="22"/>
      <c r="Y822" s="22"/>
      <c r="Z822" s="22"/>
      <c r="AA822" s="22"/>
    </row>
    <row r="823" spans="1:27" ht="15.75" customHeight="1">
      <c r="A823" s="11" t="s">
        <v>2126</v>
      </c>
      <c r="B823" s="11" t="s">
        <v>188</v>
      </c>
      <c r="C823" s="11" t="s">
        <v>3841</v>
      </c>
      <c r="D823" s="11" t="s">
        <v>3842</v>
      </c>
      <c r="E823" s="11" t="s">
        <v>3898</v>
      </c>
      <c r="F823" s="13" t="s">
        <v>3325</v>
      </c>
      <c r="G823" s="13" t="s">
        <v>3793</v>
      </c>
      <c r="H823" s="13" t="s">
        <v>3899</v>
      </c>
      <c r="I823" s="13" t="s">
        <v>46</v>
      </c>
      <c r="J823" s="13" t="s">
        <v>47</v>
      </c>
      <c r="K823" s="13"/>
      <c r="L823" s="14" t="s">
        <v>3900</v>
      </c>
      <c r="M823" s="14" t="s">
        <v>3901</v>
      </c>
      <c r="N823" s="17" t="s">
        <v>3879</v>
      </c>
      <c r="O823" s="13" t="s">
        <v>96</v>
      </c>
      <c r="P823" s="13" t="s">
        <v>76</v>
      </c>
      <c r="Q823" s="11"/>
      <c r="R823" s="11"/>
      <c r="S823" s="11"/>
      <c r="T823" s="11"/>
      <c r="U823" s="21"/>
      <c r="V823" s="11"/>
      <c r="W823" s="22"/>
      <c r="X823" s="22"/>
      <c r="Y823" s="22"/>
      <c r="Z823" s="22"/>
      <c r="AA823" s="22"/>
    </row>
    <row r="824" spans="1:27" ht="15.75" customHeight="1">
      <c r="A824" s="11" t="s">
        <v>2126</v>
      </c>
      <c r="B824" s="11" t="s">
        <v>188</v>
      </c>
      <c r="C824" s="11" t="s">
        <v>3833</v>
      </c>
      <c r="D824" s="11" t="s">
        <v>3834</v>
      </c>
      <c r="E824" s="11" t="s">
        <v>3902</v>
      </c>
      <c r="F824" s="13" t="s">
        <v>3325</v>
      </c>
      <c r="G824" s="13" t="s">
        <v>3829</v>
      </c>
      <c r="H824" s="13" t="s">
        <v>3903</v>
      </c>
      <c r="I824" s="13" t="s">
        <v>46</v>
      </c>
      <c r="J824" s="13" t="s">
        <v>47</v>
      </c>
      <c r="K824" s="13"/>
      <c r="L824" s="14" t="s">
        <v>3904</v>
      </c>
      <c r="M824" s="14" t="s">
        <v>3905</v>
      </c>
      <c r="N824" s="13" t="s">
        <v>3797</v>
      </c>
      <c r="O824" s="13" t="s">
        <v>96</v>
      </c>
      <c r="P824" s="13" t="s">
        <v>96</v>
      </c>
      <c r="Q824" s="11"/>
      <c r="R824" s="11"/>
      <c r="S824" s="11"/>
      <c r="T824" s="11"/>
      <c r="U824" s="21"/>
      <c r="V824" s="11" t="s">
        <v>76</v>
      </c>
      <c r="W824" s="22"/>
      <c r="X824" s="22"/>
      <c r="Y824" s="22"/>
      <c r="Z824" s="22"/>
      <c r="AA824" s="22"/>
    </row>
    <row r="825" spans="1:27" ht="15.75" customHeight="1">
      <c r="A825" s="11" t="s">
        <v>2126</v>
      </c>
      <c r="B825" s="11" t="s">
        <v>42</v>
      </c>
      <c r="C825" s="11" t="s">
        <v>3833</v>
      </c>
      <c r="D825" s="11" t="s">
        <v>3834</v>
      </c>
      <c r="E825" s="11" t="s">
        <v>3906</v>
      </c>
      <c r="F825" s="13" t="s">
        <v>3325</v>
      </c>
      <c r="G825" s="13" t="s">
        <v>3829</v>
      </c>
      <c r="H825" s="13" t="s">
        <v>3903</v>
      </c>
      <c r="I825" s="13" t="s">
        <v>46</v>
      </c>
      <c r="J825" s="13" t="s">
        <v>47</v>
      </c>
      <c r="K825" s="13"/>
      <c r="L825" s="14" t="s">
        <v>3907</v>
      </c>
      <c r="M825" s="14" t="s">
        <v>3908</v>
      </c>
      <c r="N825" s="13" t="s">
        <v>3797</v>
      </c>
      <c r="O825" s="13" t="s">
        <v>96</v>
      </c>
      <c r="P825" s="13" t="s">
        <v>96</v>
      </c>
      <c r="Q825" s="11"/>
      <c r="R825" s="11"/>
      <c r="S825" s="11"/>
      <c r="T825" s="13"/>
      <c r="U825" s="21"/>
      <c r="V825" s="11" t="s">
        <v>76</v>
      </c>
      <c r="W825" s="22"/>
      <c r="X825" s="22"/>
      <c r="Y825" s="22"/>
      <c r="Z825" s="22"/>
      <c r="AA825" s="22"/>
    </row>
    <row r="826" spans="1:27" ht="15.75" customHeight="1">
      <c r="A826" s="11" t="s">
        <v>2126</v>
      </c>
      <c r="B826" s="11" t="s">
        <v>188</v>
      </c>
      <c r="C826" s="11" t="s">
        <v>3833</v>
      </c>
      <c r="D826" s="11" t="s">
        <v>3834</v>
      </c>
      <c r="E826" s="11" t="s">
        <v>3909</v>
      </c>
      <c r="F826" s="13" t="s">
        <v>3325</v>
      </c>
      <c r="G826" s="13" t="s">
        <v>3829</v>
      </c>
      <c r="H826" s="13" t="s">
        <v>3910</v>
      </c>
      <c r="I826" s="13" t="s">
        <v>46</v>
      </c>
      <c r="J826" s="13" t="s">
        <v>47</v>
      </c>
      <c r="K826" s="13"/>
      <c r="L826" s="14" t="s">
        <v>3911</v>
      </c>
      <c r="M826" s="14" t="s">
        <v>3912</v>
      </c>
      <c r="N826" s="13" t="s">
        <v>3913</v>
      </c>
      <c r="O826" s="13" t="s">
        <v>96</v>
      </c>
      <c r="P826" s="13" t="s">
        <v>96</v>
      </c>
      <c r="Q826" s="11"/>
      <c r="R826" s="11"/>
      <c r="S826" s="11"/>
      <c r="T826" s="11"/>
      <c r="U826" s="21"/>
      <c r="V826" s="11"/>
      <c r="W826" s="22"/>
      <c r="X826" s="22"/>
      <c r="Y826" s="22"/>
      <c r="Z826" s="22"/>
      <c r="AA826" s="22"/>
    </row>
    <row r="827" spans="1:27" ht="15.75" customHeight="1">
      <c r="A827" s="11" t="s">
        <v>81</v>
      </c>
      <c r="B827" s="11" t="s">
        <v>188</v>
      </c>
      <c r="C827" s="11" t="s">
        <v>3833</v>
      </c>
      <c r="D827" s="11" t="s">
        <v>3834</v>
      </c>
      <c r="E827" s="11" t="s">
        <v>3914</v>
      </c>
      <c r="F827" s="13" t="s">
        <v>3325</v>
      </c>
      <c r="G827" s="13" t="s">
        <v>3793</v>
      </c>
      <c r="H827" s="13" t="s">
        <v>190</v>
      </c>
      <c r="I827" s="13" t="s">
        <v>46</v>
      </c>
      <c r="J827" s="13" t="s">
        <v>47</v>
      </c>
      <c r="K827" s="13"/>
      <c r="L827" s="14" t="s">
        <v>3915</v>
      </c>
      <c r="M827" s="14" t="s">
        <v>3916</v>
      </c>
      <c r="N827" s="13" t="s">
        <v>3797</v>
      </c>
      <c r="O827" s="13" t="s">
        <v>96</v>
      </c>
      <c r="P827" s="13" t="s">
        <v>76</v>
      </c>
      <c r="Q827" s="11"/>
      <c r="R827" s="11"/>
      <c r="S827" s="11"/>
      <c r="T827" s="11"/>
      <c r="U827" s="21"/>
      <c r="V827" s="11"/>
      <c r="W827" s="22"/>
      <c r="X827" s="22"/>
      <c r="Y827" s="22"/>
      <c r="Z827" s="22"/>
      <c r="AA827" s="22"/>
    </row>
    <row r="828" spans="1:27" ht="15.75" customHeight="1">
      <c r="A828" s="13" t="s">
        <v>1434</v>
      </c>
      <c r="B828" s="71" t="s">
        <v>42</v>
      </c>
      <c r="C828" s="13" t="s">
        <v>3917</v>
      </c>
      <c r="D828" s="13" t="s">
        <v>3918</v>
      </c>
      <c r="E828" s="11" t="s">
        <v>3919</v>
      </c>
      <c r="F828" s="13" t="s">
        <v>3325</v>
      </c>
      <c r="G828" s="13" t="s">
        <v>3528</v>
      </c>
      <c r="H828" s="13" t="s">
        <v>863</v>
      </c>
      <c r="I828" s="13" t="s">
        <v>46</v>
      </c>
      <c r="J828" s="40" t="s">
        <v>47</v>
      </c>
      <c r="K828" s="40"/>
      <c r="L828" s="14" t="s">
        <v>3920</v>
      </c>
      <c r="M828" s="14" t="s">
        <v>3921</v>
      </c>
      <c r="N828" s="13" t="s">
        <v>3922</v>
      </c>
      <c r="O828" s="13" t="s">
        <v>96</v>
      </c>
      <c r="P828" s="13" t="s">
        <v>76</v>
      </c>
      <c r="Q828" s="11"/>
      <c r="R828" s="11"/>
      <c r="S828" s="11"/>
      <c r="T828" s="13"/>
      <c r="U828" s="21"/>
      <c r="V828" s="11" t="s">
        <v>76</v>
      </c>
      <c r="W828" s="22"/>
      <c r="X828" s="22"/>
      <c r="Y828" s="22"/>
      <c r="Z828" s="22"/>
      <c r="AA828" s="22"/>
    </row>
    <row r="829" spans="1:27" ht="15.75" customHeight="1">
      <c r="A829" s="13" t="s">
        <v>1434</v>
      </c>
      <c r="B829" s="71" t="s">
        <v>188</v>
      </c>
      <c r="C829" s="13" t="s">
        <v>3917</v>
      </c>
      <c r="D829" s="13" t="s">
        <v>3918</v>
      </c>
      <c r="E829" s="11" t="s">
        <v>3923</v>
      </c>
      <c r="F829" s="13" t="s">
        <v>3325</v>
      </c>
      <c r="G829" s="13" t="s">
        <v>3528</v>
      </c>
      <c r="H829" s="13" t="s">
        <v>863</v>
      </c>
      <c r="I829" s="13" t="s">
        <v>109</v>
      </c>
      <c r="J829" s="40" t="s">
        <v>47</v>
      </c>
      <c r="K829" s="40"/>
      <c r="L829" s="14" t="s">
        <v>3924</v>
      </c>
      <c r="M829" s="14" t="s">
        <v>3925</v>
      </c>
      <c r="N829" s="13" t="s">
        <v>3926</v>
      </c>
      <c r="O829" s="13" t="s">
        <v>96</v>
      </c>
      <c r="P829" s="13" t="s">
        <v>76</v>
      </c>
      <c r="Q829" s="11"/>
      <c r="R829" s="11"/>
      <c r="S829" s="11"/>
      <c r="T829" s="11"/>
      <c r="U829" s="21"/>
      <c r="V829" s="11"/>
      <c r="W829" s="22"/>
      <c r="X829" s="22"/>
      <c r="Y829" s="22"/>
      <c r="Z829" s="22"/>
      <c r="AA829" s="22"/>
    </row>
    <row r="830" spans="1:27" ht="15.75" customHeight="1">
      <c r="A830" s="13" t="s">
        <v>1434</v>
      </c>
      <c r="B830" s="71" t="s">
        <v>188</v>
      </c>
      <c r="C830" s="13" t="s">
        <v>3917</v>
      </c>
      <c r="D830" s="13" t="s">
        <v>3918</v>
      </c>
      <c r="E830" s="11" t="s">
        <v>3927</v>
      </c>
      <c r="F830" s="13" t="s">
        <v>3325</v>
      </c>
      <c r="G830" s="13" t="s">
        <v>3528</v>
      </c>
      <c r="H830" s="13" t="s">
        <v>3928</v>
      </c>
      <c r="I830" s="13" t="s">
        <v>46</v>
      </c>
      <c r="J830" s="40" t="s">
        <v>47</v>
      </c>
      <c r="K830" s="40"/>
      <c r="L830" s="14" t="s">
        <v>3929</v>
      </c>
      <c r="M830" s="14" t="s">
        <v>3708</v>
      </c>
      <c r="N830" s="13" t="s">
        <v>3922</v>
      </c>
      <c r="O830" s="13" t="s">
        <v>96</v>
      </c>
      <c r="P830" s="13" t="s">
        <v>76</v>
      </c>
      <c r="Q830" s="11"/>
      <c r="R830" s="11"/>
      <c r="S830" s="11"/>
      <c r="T830" s="11"/>
      <c r="U830" s="21"/>
      <c r="V830" s="11"/>
      <c r="W830" s="22"/>
      <c r="X830" s="22"/>
      <c r="Y830" s="22"/>
      <c r="Z830" s="22"/>
      <c r="AA830" s="22"/>
    </row>
    <row r="831" spans="1:27" ht="15.75" customHeight="1">
      <c r="A831" s="13" t="s">
        <v>1434</v>
      </c>
      <c r="B831" s="71" t="s">
        <v>42</v>
      </c>
      <c r="C831" s="13" t="s">
        <v>3917</v>
      </c>
      <c r="D831" s="13" t="s">
        <v>3918</v>
      </c>
      <c r="E831" s="11" t="s">
        <v>3930</v>
      </c>
      <c r="F831" s="13" t="s">
        <v>3325</v>
      </c>
      <c r="G831" s="13" t="s">
        <v>3528</v>
      </c>
      <c r="H831" s="13" t="s">
        <v>3931</v>
      </c>
      <c r="I831" s="13" t="s">
        <v>46</v>
      </c>
      <c r="J831" s="40" t="s">
        <v>47</v>
      </c>
      <c r="K831" s="40"/>
      <c r="L831" s="14" t="s">
        <v>3932</v>
      </c>
      <c r="M831" s="14" t="s">
        <v>3933</v>
      </c>
      <c r="N831" s="13" t="s">
        <v>3922</v>
      </c>
      <c r="O831" s="13" t="s">
        <v>96</v>
      </c>
      <c r="P831" s="13" t="s">
        <v>76</v>
      </c>
      <c r="Q831" s="11"/>
      <c r="R831" s="11"/>
      <c r="S831" s="11"/>
      <c r="T831" s="13"/>
      <c r="U831" s="21"/>
      <c r="V831" s="11" t="s">
        <v>76</v>
      </c>
      <c r="W831" s="22"/>
      <c r="X831" s="22"/>
      <c r="Y831" s="22"/>
      <c r="Z831" s="22"/>
      <c r="AA831" s="22"/>
    </row>
    <row r="832" spans="1:27" ht="15.75" customHeight="1">
      <c r="A832" s="13" t="s">
        <v>1434</v>
      </c>
      <c r="B832" s="71" t="s">
        <v>188</v>
      </c>
      <c r="C832" s="13" t="s">
        <v>3917</v>
      </c>
      <c r="D832" s="13" t="s">
        <v>3918</v>
      </c>
      <c r="E832" s="11" t="s">
        <v>3934</v>
      </c>
      <c r="F832" s="13" t="s">
        <v>3325</v>
      </c>
      <c r="G832" s="13" t="s">
        <v>3528</v>
      </c>
      <c r="H832" s="13" t="s">
        <v>3935</v>
      </c>
      <c r="I832" s="13" t="s">
        <v>46</v>
      </c>
      <c r="J832" s="40" t="s">
        <v>47</v>
      </c>
      <c r="K832" s="40"/>
      <c r="L832" s="14" t="s">
        <v>3936</v>
      </c>
      <c r="M832" s="14" t="s">
        <v>3937</v>
      </c>
      <c r="N832" s="17" t="s">
        <v>3938</v>
      </c>
      <c r="O832" s="13" t="s">
        <v>96</v>
      </c>
      <c r="P832" s="13" t="s">
        <v>76</v>
      </c>
      <c r="Q832" s="11"/>
      <c r="R832" s="11"/>
      <c r="S832" s="11"/>
      <c r="T832" s="11"/>
      <c r="U832" s="21"/>
      <c r="V832" s="11"/>
      <c r="W832" s="22"/>
      <c r="X832" s="22"/>
      <c r="Y832" s="22"/>
      <c r="Z832" s="22"/>
      <c r="AA832" s="22"/>
    </row>
    <row r="833" spans="1:27" ht="15.75" customHeight="1">
      <c r="A833" s="13" t="s">
        <v>1434</v>
      </c>
      <c r="B833" s="71" t="s">
        <v>188</v>
      </c>
      <c r="C833" s="13" t="s">
        <v>3917</v>
      </c>
      <c r="D833" s="13" t="s">
        <v>3918</v>
      </c>
      <c r="E833" s="11" t="s">
        <v>3939</v>
      </c>
      <c r="F833" s="13" t="s">
        <v>3325</v>
      </c>
      <c r="G833" s="13" t="s">
        <v>3528</v>
      </c>
      <c r="H833" s="13" t="s">
        <v>3940</v>
      </c>
      <c r="I833" s="13" t="s">
        <v>46</v>
      </c>
      <c r="J833" s="40" t="s">
        <v>47</v>
      </c>
      <c r="K833" s="40"/>
      <c r="L833" s="14" t="s">
        <v>3941</v>
      </c>
      <c r="M833" s="14" t="s">
        <v>3942</v>
      </c>
      <c r="N833" s="17" t="s">
        <v>3938</v>
      </c>
      <c r="O833" s="13" t="s">
        <v>96</v>
      </c>
      <c r="P833" s="13" t="s">
        <v>76</v>
      </c>
      <c r="Q833" s="11"/>
      <c r="R833" s="11"/>
      <c r="S833" s="11"/>
      <c r="T833" s="11"/>
      <c r="U833" s="21"/>
      <c r="V833" s="11"/>
      <c r="W833" s="22"/>
      <c r="X833" s="22"/>
      <c r="Y833" s="22"/>
      <c r="Z833" s="22"/>
      <c r="AA833" s="22"/>
    </row>
    <row r="834" spans="1:27" ht="15.75" customHeight="1">
      <c r="A834" s="13" t="s">
        <v>1434</v>
      </c>
      <c r="B834" s="71" t="s">
        <v>188</v>
      </c>
      <c r="C834" s="13" t="s">
        <v>3917</v>
      </c>
      <c r="D834" s="13" t="s">
        <v>3918</v>
      </c>
      <c r="E834" s="11" t="s">
        <v>3943</v>
      </c>
      <c r="F834" s="13" t="s">
        <v>3325</v>
      </c>
      <c r="G834" s="13" t="s">
        <v>3528</v>
      </c>
      <c r="H834" s="13" t="s">
        <v>3944</v>
      </c>
      <c r="I834" s="13" t="s">
        <v>46</v>
      </c>
      <c r="J834" s="40" t="s">
        <v>47</v>
      </c>
      <c r="K834" s="40"/>
      <c r="L834" s="14" t="s">
        <v>3945</v>
      </c>
      <c r="M834" s="14" t="s">
        <v>3946</v>
      </c>
      <c r="N834" s="17" t="s">
        <v>3938</v>
      </c>
      <c r="O834" s="13" t="s">
        <v>96</v>
      </c>
      <c r="P834" s="13" t="s">
        <v>76</v>
      </c>
      <c r="Q834" s="11"/>
      <c r="R834" s="11"/>
      <c r="S834" s="11"/>
      <c r="T834" s="11"/>
      <c r="U834" s="21"/>
      <c r="V834" s="11"/>
      <c r="W834" s="22"/>
      <c r="X834" s="22"/>
      <c r="Y834" s="22"/>
      <c r="Z834" s="22"/>
      <c r="AA834" s="22"/>
    </row>
    <row r="835" spans="1:27" ht="15.75" customHeight="1">
      <c r="A835" s="13" t="s">
        <v>2399</v>
      </c>
      <c r="B835" s="71" t="s">
        <v>188</v>
      </c>
      <c r="C835" s="13" t="s">
        <v>3947</v>
      </c>
      <c r="D835" s="13" t="s">
        <v>3918</v>
      </c>
      <c r="E835" s="11" t="s">
        <v>3948</v>
      </c>
      <c r="F835" s="13" t="s">
        <v>3325</v>
      </c>
      <c r="G835" s="13" t="s">
        <v>3528</v>
      </c>
      <c r="H835" s="13" t="s">
        <v>3949</v>
      </c>
      <c r="I835" s="13" t="s">
        <v>46</v>
      </c>
      <c r="J835" s="40" t="s">
        <v>47</v>
      </c>
      <c r="K835" s="40"/>
      <c r="L835" s="14" t="s">
        <v>3950</v>
      </c>
      <c r="M835" s="14" t="s">
        <v>3951</v>
      </c>
      <c r="N835" s="17" t="s">
        <v>807</v>
      </c>
      <c r="O835" s="13" t="s">
        <v>403</v>
      </c>
      <c r="P835" s="13" t="s">
        <v>403</v>
      </c>
      <c r="Q835" s="11"/>
      <c r="R835" s="11"/>
      <c r="S835" s="11"/>
      <c r="T835" s="13"/>
      <c r="U835" s="94" t="s">
        <v>69</v>
      </c>
      <c r="V835" s="11"/>
      <c r="W835" s="22"/>
      <c r="X835" s="22"/>
      <c r="Y835" s="22"/>
      <c r="Z835" s="22"/>
      <c r="AA835" s="22"/>
    </row>
    <row r="836" spans="1:27" ht="15.75" customHeight="1">
      <c r="A836" s="13" t="s">
        <v>1434</v>
      </c>
      <c r="B836" s="71" t="s">
        <v>188</v>
      </c>
      <c r="C836" s="13" t="s">
        <v>3917</v>
      </c>
      <c r="D836" s="13" t="s">
        <v>3918</v>
      </c>
      <c r="E836" s="11" t="s">
        <v>3952</v>
      </c>
      <c r="F836" s="13" t="s">
        <v>3325</v>
      </c>
      <c r="G836" s="13" t="s">
        <v>3528</v>
      </c>
      <c r="H836" s="13" t="s">
        <v>3953</v>
      </c>
      <c r="I836" s="13" t="s">
        <v>46</v>
      </c>
      <c r="J836" s="40" t="s">
        <v>47</v>
      </c>
      <c r="K836" s="40"/>
      <c r="L836" s="14" t="s">
        <v>3954</v>
      </c>
      <c r="M836" s="14" t="s">
        <v>3955</v>
      </c>
      <c r="N836" s="13" t="s">
        <v>485</v>
      </c>
      <c r="O836" s="13" t="s">
        <v>403</v>
      </c>
      <c r="P836" s="13" t="s">
        <v>403</v>
      </c>
      <c r="Q836" s="11"/>
      <c r="R836" s="11" t="s">
        <v>99</v>
      </c>
      <c r="S836" s="11" t="s">
        <v>99</v>
      </c>
      <c r="T836" s="13" t="s">
        <v>95</v>
      </c>
      <c r="U836" s="23" t="s">
        <v>66</v>
      </c>
      <c r="V836" s="11"/>
      <c r="W836" s="22"/>
      <c r="X836" s="22"/>
      <c r="Y836" s="22"/>
      <c r="Z836" s="22"/>
      <c r="AA836" s="22"/>
    </row>
    <row r="837" spans="1:27" ht="15.75" customHeight="1">
      <c r="A837" s="13" t="s">
        <v>2399</v>
      </c>
      <c r="B837" s="71" t="s">
        <v>188</v>
      </c>
      <c r="C837" s="13" t="s">
        <v>3947</v>
      </c>
      <c r="D837" s="13" t="s">
        <v>3918</v>
      </c>
      <c r="E837" s="11" t="s">
        <v>3956</v>
      </c>
      <c r="F837" s="13" t="s">
        <v>3325</v>
      </c>
      <c r="G837" s="13" t="s">
        <v>3528</v>
      </c>
      <c r="H837" s="13" t="s">
        <v>3957</v>
      </c>
      <c r="I837" s="13" t="s">
        <v>46</v>
      </c>
      <c r="J837" s="40" t="s">
        <v>47</v>
      </c>
      <c r="K837" s="40"/>
      <c r="L837" s="14" t="s">
        <v>3958</v>
      </c>
      <c r="M837" s="14" t="s">
        <v>3959</v>
      </c>
      <c r="N837" s="17" t="s">
        <v>807</v>
      </c>
      <c r="O837" s="13" t="s">
        <v>403</v>
      </c>
      <c r="P837" s="13" t="s">
        <v>403</v>
      </c>
      <c r="Q837" s="11"/>
      <c r="R837" s="11"/>
      <c r="S837" s="11"/>
      <c r="T837" s="13"/>
      <c r="U837" s="23" t="s">
        <v>66</v>
      </c>
      <c r="V837" s="11"/>
      <c r="W837" s="22"/>
      <c r="X837" s="22"/>
      <c r="Y837" s="22"/>
      <c r="Z837" s="22"/>
      <c r="AA837" s="22"/>
    </row>
    <row r="838" spans="1:27" ht="15.75" customHeight="1">
      <c r="A838" s="13" t="s">
        <v>1434</v>
      </c>
      <c r="B838" s="71" t="s">
        <v>188</v>
      </c>
      <c r="C838" s="13" t="s">
        <v>3917</v>
      </c>
      <c r="D838" s="13" t="s">
        <v>3918</v>
      </c>
      <c r="E838" s="11" t="s">
        <v>3960</v>
      </c>
      <c r="F838" s="13" t="s">
        <v>3325</v>
      </c>
      <c r="G838" s="13" t="s">
        <v>3528</v>
      </c>
      <c r="H838" s="13" t="s">
        <v>3961</v>
      </c>
      <c r="I838" s="13" t="s">
        <v>46</v>
      </c>
      <c r="J838" s="40" t="s">
        <v>47</v>
      </c>
      <c r="K838" s="40"/>
      <c r="L838" s="14" t="s">
        <v>3962</v>
      </c>
      <c r="M838" s="14" t="s">
        <v>3963</v>
      </c>
      <c r="N838" s="13" t="s">
        <v>485</v>
      </c>
      <c r="O838" s="13" t="s">
        <v>403</v>
      </c>
      <c r="P838" s="13" t="s">
        <v>403</v>
      </c>
      <c r="Q838" s="11"/>
      <c r="R838" s="11" t="s">
        <v>99</v>
      </c>
      <c r="S838" s="11" t="s">
        <v>99</v>
      </c>
      <c r="T838" s="13" t="s">
        <v>95</v>
      </c>
      <c r="U838" s="23" t="s">
        <v>66</v>
      </c>
      <c r="V838" s="11"/>
      <c r="W838" s="22"/>
      <c r="X838" s="22"/>
      <c r="Y838" s="22"/>
      <c r="Z838" s="22"/>
      <c r="AA838" s="22"/>
    </row>
    <row r="839" spans="1:27" ht="15.75" customHeight="1">
      <c r="A839" s="13" t="s">
        <v>1434</v>
      </c>
      <c r="B839" s="71" t="s">
        <v>188</v>
      </c>
      <c r="C839" s="13" t="s">
        <v>3917</v>
      </c>
      <c r="D839" s="13" t="s">
        <v>3918</v>
      </c>
      <c r="E839" s="11" t="s">
        <v>3964</v>
      </c>
      <c r="F839" s="13" t="s">
        <v>3325</v>
      </c>
      <c r="G839" s="13" t="s">
        <v>3528</v>
      </c>
      <c r="H839" s="13" t="s">
        <v>3965</v>
      </c>
      <c r="I839" s="13" t="s">
        <v>46</v>
      </c>
      <c r="J839" s="40" t="s">
        <v>47</v>
      </c>
      <c r="K839" s="40"/>
      <c r="L839" s="14" t="s">
        <v>3966</v>
      </c>
      <c r="M839" s="14" t="s">
        <v>3967</v>
      </c>
      <c r="N839" s="13" t="s">
        <v>485</v>
      </c>
      <c r="O839" s="13" t="s">
        <v>403</v>
      </c>
      <c r="P839" s="13" t="s">
        <v>403</v>
      </c>
      <c r="Q839" s="11"/>
      <c r="R839" s="11" t="s">
        <v>99</v>
      </c>
      <c r="S839" s="11" t="s">
        <v>99</v>
      </c>
      <c r="T839" s="13" t="s">
        <v>95</v>
      </c>
      <c r="U839" s="23" t="s">
        <v>66</v>
      </c>
      <c r="V839" s="11"/>
      <c r="W839" s="22"/>
      <c r="X839" s="22"/>
      <c r="Y839" s="22"/>
      <c r="Z839" s="22"/>
      <c r="AA839" s="22"/>
    </row>
    <row r="840" spans="1:27" ht="15.75" customHeight="1">
      <c r="A840" s="13" t="s">
        <v>1434</v>
      </c>
      <c r="B840" s="71" t="s">
        <v>188</v>
      </c>
      <c r="C840" s="13" t="s">
        <v>3917</v>
      </c>
      <c r="D840" s="13" t="s">
        <v>3918</v>
      </c>
      <c r="E840" s="11" t="s">
        <v>3968</v>
      </c>
      <c r="F840" s="13" t="s">
        <v>3325</v>
      </c>
      <c r="G840" s="13" t="s">
        <v>3528</v>
      </c>
      <c r="H840" s="13" t="s">
        <v>3969</v>
      </c>
      <c r="I840" s="13" t="s">
        <v>46</v>
      </c>
      <c r="J840" s="40" t="s">
        <v>47</v>
      </c>
      <c r="K840" s="40"/>
      <c r="L840" s="14" t="s">
        <v>3970</v>
      </c>
      <c r="M840" s="14" t="s">
        <v>3967</v>
      </c>
      <c r="N840" s="13" t="s">
        <v>485</v>
      </c>
      <c r="O840" s="13" t="s">
        <v>403</v>
      </c>
      <c r="P840" s="13" t="s">
        <v>403</v>
      </c>
      <c r="Q840" s="11"/>
      <c r="R840" s="11" t="s">
        <v>99</v>
      </c>
      <c r="S840" s="11" t="s">
        <v>99</v>
      </c>
      <c r="T840" s="13" t="s">
        <v>95</v>
      </c>
      <c r="U840" s="23" t="s">
        <v>66</v>
      </c>
      <c r="V840" s="11"/>
      <c r="W840" s="22"/>
      <c r="X840" s="22"/>
      <c r="Y840" s="22"/>
      <c r="Z840" s="22"/>
      <c r="AA840" s="22"/>
    </row>
    <row r="841" spans="1:27" ht="15.75" customHeight="1">
      <c r="A841" s="13" t="s">
        <v>1434</v>
      </c>
      <c r="B841" s="71" t="s">
        <v>188</v>
      </c>
      <c r="C841" s="13" t="s">
        <v>3917</v>
      </c>
      <c r="D841" s="13" t="s">
        <v>3918</v>
      </c>
      <c r="E841" s="11" t="s">
        <v>3971</v>
      </c>
      <c r="F841" s="13" t="s">
        <v>3325</v>
      </c>
      <c r="G841" s="13" t="s">
        <v>3528</v>
      </c>
      <c r="H841" s="13" t="s">
        <v>3972</v>
      </c>
      <c r="I841" s="13" t="s">
        <v>46</v>
      </c>
      <c r="J841" s="40" t="s">
        <v>47</v>
      </c>
      <c r="K841" s="40"/>
      <c r="L841" s="14" t="s">
        <v>3973</v>
      </c>
      <c r="M841" s="14" t="s">
        <v>3974</v>
      </c>
      <c r="N841" s="13" t="s">
        <v>485</v>
      </c>
      <c r="O841" s="13" t="s">
        <v>403</v>
      </c>
      <c r="P841" s="13" t="s">
        <v>403</v>
      </c>
      <c r="Q841" s="11"/>
      <c r="R841" s="11" t="s">
        <v>99</v>
      </c>
      <c r="S841" s="11" t="s">
        <v>99</v>
      </c>
      <c r="T841" s="13" t="s">
        <v>95</v>
      </c>
      <c r="U841" s="23" t="s">
        <v>66</v>
      </c>
      <c r="V841" s="11"/>
      <c r="W841" s="22"/>
      <c r="X841" s="22"/>
      <c r="Y841" s="22"/>
      <c r="Z841" s="22"/>
      <c r="AA841" s="22"/>
    </row>
    <row r="842" spans="1:27" ht="15.75" customHeight="1">
      <c r="A842" s="13" t="s">
        <v>2399</v>
      </c>
      <c r="B842" s="71" t="s">
        <v>42</v>
      </c>
      <c r="C842" s="13" t="s">
        <v>3947</v>
      </c>
      <c r="D842" s="13" t="s">
        <v>3918</v>
      </c>
      <c r="E842" s="11" t="s">
        <v>3975</v>
      </c>
      <c r="F842" s="13" t="s">
        <v>3325</v>
      </c>
      <c r="G842" s="13" t="s">
        <v>3528</v>
      </c>
      <c r="H842" s="13" t="s">
        <v>3976</v>
      </c>
      <c r="I842" s="13" t="s">
        <v>46</v>
      </c>
      <c r="J842" s="40" t="s">
        <v>47</v>
      </c>
      <c r="K842" s="40"/>
      <c r="L842" s="14" t="s">
        <v>3977</v>
      </c>
      <c r="M842" s="14" t="s">
        <v>3978</v>
      </c>
      <c r="N842" s="17" t="s">
        <v>807</v>
      </c>
      <c r="O842" s="13" t="s">
        <v>96</v>
      </c>
      <c r="P842" s="13" t="s">
        <v>76</v>
      </c>
      <c r="Q842" s="11"/>
      <c r="R842" s="11"/>
      <c r="S842" s="11"/>
      <c r="T842" s="13"/>
      <c r="U842" s="21"/>
      <c r="V842" s="11" t="s">
        <v>76</v>
      </c>
      <c r="W842" s="22"/>
      <c r="X842" s="22"/>
      <c r="Y842" s="22"/>
      <c r="Z842" s="22"/>
      <c r="AA842" s="22"/>
    </row>
    <row r="843" spans="1:27" ht="15.75" customHeight="1">
      <c r="A843" s="13" t="s">
        <v>1434</v>
      </c>
      <c r="B843" s="71" t="s">
        <v>188</v>
      </c>
      <c r="C843" s="13" t="s">
        <v>3917</v>
      </c>
      <c r="D843" s="13" t="s">
        <v>3918</v>
      </c>
      <c r="E843" s="11" t="s">
        <v>3979</v>
      </c>
      <c r="F843" s="13" t="s">
        <v>3325</v>
      </c>
      <c r="G843" s="13" t="s">
        <v>3528</v>
      </c>
      <c r="H843" s="13" t="s">
        <v>3980</v>
      </c>
      <c r="I843" s="13" t="s">
        <v>46</v>
      </c>
      <c r="J843" s="40" t="s">
        <v>47</v>
      </c>
      <c r="K843" s="40"/>
      <c r="L843" s="14" t="s">
        <v>3981</v>
      </c>
      <c r="M843" s="14" t="s">
        <v>3982</v>
      </c>
      <c r="N843" s="13" t="s">
        <v>485</v>
      </c>
      <c r="O843" s="13" t="s">
        <v>403</v>
      </c>
      <c r="P843" s="13" t="s">
        <v>403</v>
      </c>
      <c r="Q843" s="11"/>
      <c r="R843" s="11" t="s">
        <v>99</v>
      </c>
      <c r="S843" s="11" t="s">
        <v>99</v>
      </c>
      <c r="T843" s="13" t="s">
        <v>95</v>
      </c>
      <c r="U843" s="23" t="s">
        <v>66</v>
      </c>
      <c r="V843" s="11"/>
      <c r="W843" s="22"/>
      <c r="X843" s="22"/>
      <c r="Y843" s="22"/>
      <c r="Z843" s="22"/>
      <c r="AA843" s="22"/>
    </row>
    <row r="844" spans="1:27" ht="15.75" customHeight="1">
      <c r="A844" s="13" t="s">
        <v>1434</v>
      </c>
      <c r="B844" s="71" t="s">
        <v>188</v>
      </c>
      <c r="C844" s="13" t="s">
        <v>3917</v>
      </c>
      <c r="D844" s="13" t="s">
        <v>3918</v>
      </c>
      <c r="E844" s="11" t="s">
        <v>3983</v>
      </c>
      <c r="F844" s="13" t="s">
        <v>3325</v>
      </c>
      <c r="G844" s="13" t="s">
        <v>3528</v>
      </c>
      <c r="H844" s="13" t="s">
        <v>3984</v>
      </c>
      <c r="I844" s="13" t="s">
        <v>109</v>
      </c>
      <c r="J844" s="40" t="s">
        <v>47</v>
      </c>
      <c r="K844" s="40"/>
      <c r="L844" s="14" t="s">
        <v>3985</v>
      </c>
      <c r="M844" s="14" t="s">
        <v>3986</v>
      </c>
      <c r="N844" s="17" t="s">
        <v>3987</v>
      </c>
      <c r="O844" s="13" t="s">
        <v>96</v>
      </c>
      <c r="P844" s="13" t="s">
        <v>76</v>
      </c>
      <c r="Q844" s="11"/>
      <c r="R844" s="11"/>
      <c r="S844" s="11"/>
      <c r="T844" s="11"/>
      <c r="U844" s="21"/>
      <c r="V844" s="11"/>
      <c r="W844" s="22"/>
      <c r="X844" s="22"/>
      <c r="Y844" s="22"/>
      <c r="Z844" s="22"/>
      <c r="AA844" s="22"/>
    </row>
    <row r="845" spans="1:27" ht="15.75" customHeight="1">
      <c r="A845" s="13" t="s">
        <v>1434</v>
      </c>
      <c r="B845" s="71" t="s">
        <v>188</v>
      </c>
      <c r="C845" s="13" t="s">
        <v>3917</v>
      </c>
      <c r="D845" s="13" t="s">
        <v>3918</v>
      </c>
      <c r="E845" s="11" t="s">
        <v>3988</v>
      </c>
      <c r="F845" s="13" t="s">
        <v>3325</v>
      </c>
      <c r="G845" s="13" t="s">
        <v>3528</v>
      </c>
      <c r="H845" s="13" t="s">
        <v>3989</v>
      </c>
      <c r="I845" s="13" t="s">
        <v>46</v>
      </c>
      <c r="J845" s="40" t="s">
        <v>47</v>
      </c>
      <c r="K845" s="40"/>
      <c r="L845" s="14" t="s">
        <v>3990</v>
      </c>
      <c r="M845" s="14" t="s">
        <v>3991</v>
      </c>
      <c r="N845" s="17" t="s">
        <v>3987</v>
      </c>
      <c r="O845" s="13" t="s">
        <v>96</v>
      </c>
      <c r="P845" s="13" t="s">
        <v>76</v>
      </c>
      <c r="Q845" s="11"/>
      <c r="R845" s="11"/>
      <c r="S845" s="11"/>
      <c r="T845" s="11"/>
      <c r="U845" s="21"/>
      <c r="V845" s="11"/>
      <c r="W845" s="22"/>
      <c r="X845" s="22"/>
      <c r="Y845" s="22"/>
      <c r="Z845" s="22"/>
      <c r="AA845" s="22"/>
    </row>
    <row r="846" spans="1:27" ht="15.75" customHeight="1">
      <c r="A846" s="11" t="s">
        <v>81</v>
      </c>
      <c r="B846" s="11" t="s">
        <v>188</v>
      </c>
      <c r="C846" s="13" t="s">
        <v>3513</v>
      </c>
      <c r="D846" s="13" t="s">
        <v>3992</v>
      </c>
      <c r="E846" s="11" t="s">
        <v>3993</v>
      </c>
      <c r="F846" s="13" t="s">
        <v>3325</v>
      </c>
      <c r="G846" s="13" t="s">
        <v>3994</v>
      </c>
      <c r="H846" s="13" t="s">
        <v>3994</v>
      </c>
      <c r="I846" s="13" t="s">
        <v>46</v>
      </c>
      <c r="J846" s="13" t="s">
        <v>47</v>
      </c>
      <c r="K846" s="13"/>
      <c r="L846" s="14" t="s">
        <v>3995</v>
      </c>
      <c r="M846" s="14" t="s">
        <v>3996</v>
      </c>
      <c r="N846" s="13" t="s">
        <v>3922</v>
      </c>
      <c r="O846" s="13" t="s">
        <v>96</v>
      </c>
      <c r="P846" s="13" t="s">
        <v>96</v>
      </c>
      <c r="Q846" s="11"/>
      <c r="R846" s="11"/>
      <c r="S846" s="11"/>
      <c r="T846" s="11"/>
      <c r="U846" s="21"/>
      <c r="V846" s="11"/>
      <c r="W846" s="22"/>
      <c r="X846" s="22"/>
      <c r="Y846" s="22"/>
      <c r="Z846" s="22"/>
      <c r="AA846" s="22"/>
    </row>
    <row r="847" spans="1:27" ht="15.75" customHeight="1">
      <c r="A847" s="11" t="s">
        <v>81</v>
      </c>
      <c r="B847" s="11" t="s">
        <v>188</v>
      </c>
      <c r="C847" s="13" t="s">
        <v>3513</v>
      </c>
      <c r="D847" s="13" t="s">
        <v>3992</v>
      </c>
      <c r="E847" s="11" t="s">
        <v>999</v>
      </c>
      <c r="F847" s="13" t="s">
        <v>3325</v>
      </c>
      <c r="G847" s="13" t="s">
        <v>3994</v>
      </c>
      <c r="H847" s="13" t="s">
        <v>3997</v>
      </c>
      <c r="I847" s="13" t="s">
        <v>2377</v>
      </c>
      <c r="J847" s="13" t="s">
        <v>47</v>
      </c>
      <c r="K847" s="13"/>
      <c r="L847" s="14" t="s">
        <v>3998</v>
      </c>
      <c r="M847" s="28" t="s">
        <v>3999</v>
      </c>
      <c r="N847" s="13" t="s">
        <v>4000</v>
      </c>
      <c r="O847" s="13" t="s">
        <v>96</v>
      </c>
      <c r="P847" s="13" t="s">
        <v>96</v>
      </c>
      <c r="Q847" s="11"/>
      <c r="R847" s="11"/>
      <c r="S847" s="11"/>
      <c r="T847" s="11"/>
      <c r="U847" s="21"/>
      <c r="V847" s="11"/>
      <c r="W847" s="22"/>
      <c r="X847" s="22"/>
      <c r="Y847" s="22"/>
      <c r="Z847" s="22"/>
      <c r="AA847" s="22"/>
    </row>
    <row r="848" spans="1:27" ht="15.75" customHeight="1">
      <c r="A848" s="11" t="s">
        <v>81</v>
      </c>
      <c r="B848" s="11" t="s">
        <v>188</v>
      </c>
      <c r="C848" s="13" t="s">
        <v>3513</v>
      </c>
      <c r="D848" s="13" t="s">
        <v>3992</v>
      </c>
      <c r="E848" s="11" t="s">
        <v>4001</v>
      </c>
      <c r="F848" s="13" t="s">
        <v>3325</v>
      </c>
      <c r="G848" s="13" t="s">
        <v>3994</v>
      </c>
      <c r="H848" s="13" t="s">
        <v>190</v>
      </c>
      <c r="I848" s="13" t="s">
        <v>46</v>
      </c>
      <c r="J848" s="13" t="s">
        <v>47</v>
      </c>
      <c r="K848" s="13"/>
      <c r="L848" s="14" t="s">
        <v>4002</v>
      </c>
      <c r="M848" s="14" t="s">
        <v>4003</v>
      </c>
      <c r="N848" s="13" t="s">
        <v>4004</v>
      </c>
      <c r="O848" s="13" t="s">
        <v>96</v>
      </c>
      <c r="P848" s="13" t="s">
        <v>96</v>
      </c>
      <c r="Q848" s="11"/>
      <c r="R848" s="11"/>
      <c r="S848" s="11"/>
      <c r="T848" s="11"/>
      <c r="U848" s="21"/>
      <c r="V848" s="11"/>
      <c r="W848" s="22"/>
      <c r="X848" s="22"/>
      <c r="Y848" s="22"/>
      <c r="Z848" s="22"/>
      <c r="AA848" s="22"/>
    </row>
    <row r="849" spans="1:27" ht="15.75" customHeight="1">
      <c r="A849" s="11" t="s">
        <v>81</v>
      </c>
      <c r="B849" s="11" t="s">
        <v>188</v>
      </c>
      <c r="C849" s="13" t="s">
        <v>3513</v>
      </c>
      <c r="D849" s="13" t="s">
        <v>3992</v>
      </c>
      <c r="E849" s="11" t="s">
        <v>4005</v>
      </c>
      <c r="F849" s="13" t="s">
        <v>3325</v>
      </c>
      <c r="G849" s="13" t="s">
        <v>3994</v>
      </c>
      <c r="H849" s="13" t="s">
        <v>4006</v>
      </c>
      <c r="I849" s="13" t="s">
        <v>2377</v>
      </c>
      <c r="J849" s="13" t="s">
        <v>47</v>
      </c>
      <c r="K849" s="13"/>
      <c r="L849" s="14" t="s">
        <v>4007</v>
      </c>
      <c r="M849" s="14" t="s">
        <v>4008</v>
      </c>
      <c r="N849" s="13" t="s">
        <v>4009</v>
      </c>
      <c r="O849" s="13" t="s">
        <v>96</v>
      </c>
      <c r="P849" s="13" t="s">
        <v>96</v>
      </c>
      <c r="Q849" s="11"/>
      <c r="R849" s="11"/>
      <c r="S849" s="11"/>
      <c r="T849" s="11"/>
      <c r="U849" s="21"/>
      <c r="V849" s="11"/>
      <c r="W849" s="22"/>
      <c r="X849" s="22"/>
      <c r="Y849" s="22"/>
      <c r="Z849" s="22"/>
      <c r="AA849" s="22"/>
    </row>
    <row r="850" spans="1:27" ht="15.75" customHeight="1">
      <c r="A850" s="11" t="s">
        <v>81</v>
      </c>
      <c r="B850" s="11" t="s">
        <v>188</v>
      </c>
      <c r="C850" s="13" t="s">
        <v>3513</v>
      </c>
      <c r="D850" s="13" t="s">
        <v>3992</v>
      </c>
      <c r="E850" s="11" t="s">
        <v>4010</v>
      </c>
      <c r="F850" s="13" t="s">
        <v>3325</v>
      </c>
      <c r="G850" s="13" t="s">
        <v>3994</v>
      </c>
      <c r="H850" s="13" t="s">
        <v>4011</v>
      </c>
      <c r="I850" s="13" t="s">
        <v>46</v>
      </c>
      <c r="J850" s="13" t="s">
        <v>47</v>
      </c>
      <c r="K850" s="13"/>
      <c r="L850" s="14" t="s">
        <v>4012</v>
      </c>
      <c r="M850" s="14" t="s">
        <v>4013</v>
      </c>
      <c r="N850" s="13" t="s">
        <v>4009</v>
      </c>
      <c r="O850" s="13" t="s">
        <v>96</v>
      </c>
      <c r="P850" s="13" t="s">
        <v>96</v>
      </c>
      <c r="Q850" s="11"/>
      <c r="R850" s="11"/>
      <c r="S850" s="11"/>
      <c r="T850" s="11"/>
      <c r="U850" s="21"/>
      <c r="V850" s="11"/>
      <c r="W850" s="22"/>
      <c r="X850" s="22"/>
      <c r="Y850" s="22"/>
      <c r="Z850" s="22"/>
      <c r="AA850" s="22"/>
    </row>
    <row r="851" spans="1:27" ht="15.75" customHeight="1">
      <c r="A851" s="11" t="s">
        <v>81</v>
      </c>
      <c r="B851" s="11" t="s">
        <v>104</v>
      </c>
      <c r="C851" s="13" t="s">
        <v>3513</v>
      </c>
      <c r="D851" s="13" t="s">
        <v>3992</v>
      </c>
      <c r="E851" s="11" t="s">
        <v>776</v>
      </c>
      <c r="F851" s="13" t="s">
        <v>3325</v>
      </c>
      <c r="G851" s="13" t="s">
        <v>3994</v>
      </c>
      <c r="H851" s="13" t="s">
        <v>4014</v>
      </c>
      <c r="I851" s="13" t="s">
        <v>46</v>
      </c>
      <c r="J851" s="13" t="s">
        <v>47</v>
      </c>
      <c r="K851" s="13"/>
      <c r="L851" s="14" t="s">
        <v>4015</v>
      </c>
      <c r="M851" s="28" t="s">
        <v>4016</v>
      </c>
      <c r="N851" s="13" t="s">
        <v>4009</v>
      </c>
      <c r="O851" s="13" t="s">
        <v>96</v>
      </c>
      <c r="P851" s="13" t="s">
        <v>96</v>
      </c>
      <c r="Q851" s="11"/>
      <c r="R851" s="11"/>
      <c r="S851" s="11"/>
      <c r="T851" s="13"/>
      <c r="U851" s="21" t="s">
        <v>4017</v>
      </c>
      <c r="V851" s="11" t="s">
        <v>76</v>
      </c>
      <c r="W851" s="22"/>
      <c r="X851" s="22"/>
      <c r="Y851" s="22"/>
      <c r="Z851" s="22"/>
      <c r="AA851" s="22"/>
    </row>
    <row r="852" spans="1:27" ht="15.75" customHeight="1">
      <c r="A852" s="11" t="s">
        <v>81</v>
      </c>
      <c r="B852" s="11" t="s">
        <v>104</v>
      </c>
      <c r="C852" s="13" t="s">
        <v>3513</v>
      </c>
      <c r="D852" s="13" t="s">
        <v>3992</v>
      </c>
      <c r="E852" s="11" t="s">
        <v>4018</v>
      </c>
      <c r="F852" s="13" t="s">
        <v>3325</v>
      </c>
      <c r="G852" s="13" t="s">
        <v>3994</v>
      </c>
      <c r="H852" s="13" t="s">
        <v>4019</v>
      </c>
      <c r="I852" s="13" t="s">
        <v>46</v>
      </c>
      <c r="J852" s="13" t="s">
        <v>47</v>
      </c>
      <c r="K852" s="13"/>
      <c r="L852" s="14" t="s">
        <v>4020</v>
      </c>
      <c r="M852" s="14" t="s">
        <v>4021</v>
      </c>
      <c r="N852" s="13" t="s">
        <v>4009</v>
      </c>
      <c r="O852" s="13" t="s">
        <v>96</v>
      </c>
      <c r="P852" s="24" t="s">
        <v>96</v>
      </c>
      <c r="Q852" s="11"/>
      <c r="R852" s="11"/>
      <c r="S852" s="11"/>
      <c r="T852" s="13"/>
      <c r="U852" s="21" t="s">
        <v>4017</v>
      </c>
      <c r="V852" s="11" t="s">
        <v>76</v>
      </c>
      <c r="W852" s="22"/>
      <c r="X852" s="22"/>
      <c r="Y852" s="22"/>
      <c r="Z852" s="22"/>
      <c r="AA852" s="22"/>
    </row>
    <row r="853" spans="1:27" ht="15.75" customHeight="1">
      <c r="A853" s="11" t="s">
        <v>81</v>
      </c>
      <c r="B853" s="11" t="s">
        <v>188</v>
      </c>
      <c r="C853" s="13" t="s">
        <v>3513</v>
      </c>
      <c r="D853" s="13" t="s">
        <v>3992</v>
      </c>
      <c r="E853" s="11" t="s">
        <v>4022</v>
      </c>
      <c r="F853" s="13" t="s">
        <v>3325</v>
      </c>
      <c r="G853" s="13" t="s">
        <v>3994</v>
      </c>
      <c r="H853" s="13" t="s">
        <v>4023</v>
      </c>
      <c r="I853" s="13" t="s">
        <v>2377</v>
      </c>
      <c r="J853" s="13" t="s">
        <v>47</v>
      </c>
      <c r="K853" s="13"/>
      <c r="L853" s="14" t="s">
        <v>4024</v>
      </c>
      <c r="M853" s="14" t="s">
        <v>4025</v>
      </c>
      <c r="N853" s="13" t="s">
        <v>4026</v>
      </c>
      <c r="O853" s="13" t="s">
        <v>96</v>
      </c>
      <c r="P853" s="13" t="s">
        <v>96</v>
      </c>
      <c r="Q853" s="11"/>
      <c r="R853" s="11"/>
      <c r="S853" s="11"/>
      <c r="T853" s="11"/>
      <c r="U853" s="21"/>
      <c r="V853" s="11"/>
      <c r="W853" s="22"/>
      <c r="X853" s="22"/>
      <c r="Y853" s="22"/>
      <c r="Z853" s="22"/>
      <c r="AA853" s="22"/>
    </row>
    <row r="854" spans="1:27" ht="15.75" customHeight="1">
      <c r="A854" s="11" t="s">
        <v>81</v>
      </c>
      <c r="B854" s="11" t="s">
        <v>188</v>
      </c>
      <c r="C854" s="13" t="s">
        <v>3513</v>
      </c>
      <c r="D854" s="13" t="s">
        <v>3992</v>
      </c>
      <c r="E854" s="11" t="s">
        <v>4027</v>
      </c>
      <c r="F854" s="13" t="s">
        <v>3325</v>
      </c>
      <c r="G854" s="13" t="s">
        <v>3994</v>
      </c>
      <c r="H854" s="13" t="s">
        <v>4028</v>
      </c>
      <c r="I854" s="13" t="s">
        <v>46</v>
      </c>
      <c r="J854" s="13" t="s">
        <v>47</v>
      </c>
      <c r="K854" s="13"/>
      <c r="L854" s="14" t="s">
        <v>4029</v>
      </c>
      <c r="M854" s="14" t="s">
        <v>4030</v>
      </c>
      <c r="N854" s="13" t="s">
        <v>4026</v>
      </c>
      <c r="O854" s="13" t="s">
        <v>96</v>
      </c>
      <c r="P854" s="13" t="s">
        <v>96</v>
      </c>
      <c r="Q854" s="11"/>
      <c r="R854" s="11"/>
      <c r="S854" s="11"/>
      <c r="T854" s="11"/>
      <c r="U854" s="21"/>
      <c r="V854" s="11"/>
      <c r="W854" s="22"/>
      <c r="X854" s="22"/>
      <c r="Y854" s="22"/>
      <c r="Z854" s="22"/>
      <c r="AA854" s="22"/>
    </row>
    <row r="855" spans="1:27" ht="15.75" customHeight="1">
      <c r="A855" s="11" t="s">
        <v>2126</v>
      </c>
      <c r="B855" s="11" t="s">
        <v>42</v>
      </c>
      <c r="C855" s="13"/>
      <c r="D855" s="13"/>
      <c r="E855" s="11" t="s">
        <v>4031</v>
      </c>
      <c r="F855" s="13" t="s">
        <v>3325</v>
      </c>
      <c r="G855" s="13" t="s">
        <v>3994</v>
      </c>
      <c r="H855" s="13" t="s">
        <v>2634</v>
      </c>
      <c r="I855" s="13" t="s">
        <v>46</v>
      </c>
      <c r="J855" s="13" t="s">
        <v>47</v>
      </c>
      <c r="K855" s="13"/>
      <c r="L855" s="14" t="s">
        <v>4032</v>
      </c>
      <c r="M855" s="14" t="s">
        <v>4033</v>
      </c>
      <c r="N855" s="13" t="s">
        <v>4026</v>
      </c>
      <c r="O855" s="13" t="s">
        <v>96</v>
      </c>
      <c r="P855" s="13" t="s">
        <v>76</v>
      </c>
      <c r="Q855" s="11"/>
      <c r="R855" s="11"/>
      <c r="S855" s="11"/>
      <c r="T855" s="13"/>
      <c r="U855" s="40" t="s">
        <v>4034</v>
      </c>
      <c r="V855" s="11" t="s">
        <v>76</v>
      </c>
      <c r="W855" s="22"/>
      <c r="X855" s="22"/>
      <c r="Y855" s="22"/>
      <c r="Z855" s="22"/>
      <c r="AA855" s="22"/>
    </row>
    <row r="856" spans="1:27" ht="15.75" customHeight="1">
      <c r="A856" s="11" t="s">
        <v>2126</v>
      </c>
      <c r="B856" s="11" t="s">
        <v>42</v>
      </c>
      <c r="C856" s="13"/>
      <c r="D856" s="13"/>
      <c r="E856" s="11" t="s">
        <v>4035</v>
      </c>
      <c r="F856" s="13" t="s">
        <v>3325</v>
      </c>
      <c r="G856" s="13" t="s">
        <v>3994</v>
      </c>
      <c r="H856" s="13" t="s">
        <v>2626</v>
      </c>
      <c r="I856" s="13" t="s">
        <v>46</v>
      </c>
      <c r="J856" s="13" t="s">
        <v>47</v>
      </c>
      <c r="K856" s="13"/>
      <c r="L856" s="14" t="s">
        <v>4036</v>
      </c>
      <c r="M856" s="14" t="s">
        <v>4037</v>
      </c>
      <c r="N856" s="13"/>
      <c r="O856" s="13" t="s">
        <v>96</v>
      </c>
      <c r="P856" s="13" t="s">
        <v>76</v>
      </c>
      <c r="Q856" s="11"/>
      <c r="R856" s="11"/>
      <c r="S856" s="11"/>
      <c r="T856" s="13"/>
      <c r="U856" s="40" t="s">
        <v>4034</v>
      </c>
      <c r="V856" s="11" t="s">
        <v>76</v>
      </c>
      <c r="W856" s="22"/>
      <c r="X856" s="22"/>
      <c r="Y856" s="22"/>
      <c r="Z856" s="22"/>
      <c r="AA856" s="22"/>
    </row>
    <row r="857" spans="1:27" ht="15.75" customHeight="1">
      <c r="A857" s="11" t="s">
        <v>2126</v>
      </c>
      <c r="B857" s="11" t="s">
        <v>42</v>
      </c>
      <c r="C857" s="13"/>
      <c r="D857" s="13"/>
      <c r="E857" s="11" t="s">
        <v>4038</v>
      </c>
      <c r="F857" s="13" t="s">
        <v>3325</v>
      </c>
      <c r="G857" s="13" t="s">
        <v>3994</v>
      </c>
      <c r="H857" s="13" t="s">
        <v>2868</v>
      </c>
      <c r="I857" s="13" t="s">
        <v>46</v>
      </c>
      <c r="J857" s="13" t="s">
        <v>47</v>
      </c>
      <c r="K857" s="13"/>
      <c r="L857" s="14" t="s">
        <v>4039</v>
      </c>
      <c r="M857" s="14" t="s">
        <v>4040</v>
      </c>
      <c r="N857" s="13"/>
      <c r="O857" s="13" t="s">
        <v>96</v>
      </c>
      <c r="P857" s="154" t="s">
        <v>76</v>
      </c>
      <c r="Q857" s="175"/>
      <c r="R857" s="175"/>
      <c r="S857" s="175"/>
      <c r="T857" s="176"/>
      <c r="U857" s="156" t="s">
        <v>4034</v>
      </c>
      <c r="V857" s="11" t="s">
        <v>76</v>
      </c>
      <c r="W857" s="22"/>
      <c r="X857" s="22"/>
      <c r="Y857" s="22"/>
      <c r="Z857" s="22"/>
      <c r="AA857" s="22"/>
    </row>
    <row r="858" spans="1:27" ht="15.75" customHeight="1">
      <c r="A858" s="11" t="s">
        <v>2126</v>
      </c>
      <c r="B858" s="11" t="s">
        <v>42</v>
      </c>
      <c r="C858" s="13"/>
      <c r="D858" s="13"/>
      <c r="E858" s="11" t="s">
        <v>4041</v>
      </c>
      <c r="F858" s="13" t="s">
        <v>3325</v>
      </c>
      <c r="G858" s="13" t="s">
        <v>3994</v>
      </c>
      <c r="H858" s="13" t="s">
        <v>2630</v>
      </c>
      <c r="I858" s="13" t="s">
        <v>46</v>
      </c>
      <c r="J858" s="13" t="s">
        <v>47</v>
      </c>
      <c r="K858" s="13"/>
      <c r="L858" s="14" t="s">
        <v>4042</v>
      </c>
      <c r="M858" s="14" t="s">
        <v>4043</v>
      </c>
      <c r="N858" s="13"/>
      <c r="O858" s="13" t="s">
        <v>96</v>
      </c>
      <c r="P858" s="13" t="s">
        <v>76</v>
      </c>
      <c r="Q858" s="11"/>
      <c r="R858" s="11"/>
      <c r="S858" s="11"/>
      <c r="T858" s="13"/>
      <c r="U858" s="40" t="s">
        <v>4034</v>
      </c>
      <c r="V858" s="11" t="s">
        <v>76</v>
      </c>
      <c r="W858" s="22"/>
      <c r="X858" s="22"/>
      <c r="Y858" s="22"/>
      <c r="Z858" s="22"/>
      <c r="AA858" s="22"/>
    </row>
    <row r="859" spans="1:27" ht="15.75" customHeight="1">
      <c r="A859" s="11" t="s">
        <v>81</v>
      </c>
      <c r="B859" s="11" t="s">
        <v>188</v>
      </c>
      <c r="C859" s="13" t="s">
        <v>3513</v>
      </c>
      <c r="D859" s="13" t="s">
        <v>3992</v>
      </c>
      <c r="E859" s="11" t="s">
        <v>4044</v>
      </c>
      <c r="F859" s="13" t="s">
        <v>3325</v>
      </c>
      <c r="G859" s="13" t="s">
        <v>3994</v>
      </c>
      <c r="H859" s="13" t="s">
        <v>4045</v>
      </c>
      <c r="I859" s="13" t="s">
        <v>109</v>
      </c>
      <c r="J859" s="13" t="s">
        <v>47</v>
      </c>
      <c r="K859" s="13"/>
      <c r="L859" s="14" t="s">
        <v>4046</v>
      </c>
      <c r="M859" s="14" t="s">
        <v>4047</v>
      </c>
      <c r="N859" s="13" t="s">
        <v>4048</v>
      </c>
      <c r="O859" s="13" t="s">
        <v>96</v>
      </c>
      <c r="P859" s="13" t="s">
        <v>96</v>
      </c>
      <c r="Q859" s="11"/>
      <c r="R859" s="11"/>
      <c r="S859" s="11"/>
      <c r="T859" s="11"/>
      <c r="U859" s="21"/>
      <c r="V859" s="11"/>
      <c r="W859" s="22"/>
      <c r="X859" s="22"/>
      <c r="Y859" s="22"/>
      <c r="Z859" s="22"/>
      <c r="AA859" s="22"/>
    </row>
    <row r="860" spans="1:27" ht="15.75" customHeight="1">
      <c r="A860" s="11" t="s">
        <v>81</v>
      </c>
      <c r="B860" s="11" t="s">
        <v>188</v>
      </c>
      <c r="C860" s="13" t="s">
        <v>3513</v>
      </c>
      <c r="D860" s="13" t="s">
        <v>3992</v>
      </c>
      <c r="E860" s="11" t="s">
        <v>4049</v>
      </c>
      <c r="F860" s="13" t="s">
        <v>3325</v>
      </c>
      <c r="G860" s="13" t="s">
        <v>3994</v>
      </c>
      <c r="H860" s="13" t="s">
        <v>4050</v>
      </c>
      <c r="I860" s="13" t="s">
        <v>46</v>
      </c>
      <c r="J860" s="13" t="s">
        <v>47</v>
      </c>
      <c r="K860" s="13"/>
      <c r="L860" s="14" t="s">
        <v>4051</v>
      </c>
      <c r="M860" s="14" t="s">
        <v>4052</v>
      </c>
      <c r="N860" s="13" t="s">
        <v>4048</v>
      </c>
      <c r="O860" s="13" t="s">
        <v>96</v>
      </c>
      <c r="P860" s="13" t="s">
        <v>96</v>
      </c>
      <c r="Q860" s="11"/>
      <c r="R860" s="11"/>
      <c r="S860" s="11"/>
      <c r="T860" s="11"/>
      <c r="U860" s="21"/>
      <c r="V860" s="11"/>
      <c r="W860" s="22"/>
      <c r="X860" s="22"/>
      <c r="Y860" s="22"/>
      <c r="Z860" s="22"/>
      <c r="AA860" s="22"/>
    </row>
    <row r="861" spans="1:27" ht="15.75" customHeight="1">
      <c r="A861" s="11" t="s">
        <v>81</v>
      </c>
      <c r="B861" s="11" t="s">
        <v>104</v>
      </c>
      <c r="C861" s="13" t="s">
        <v>3513</v>
      </c>
      <c r="D861" s="13" t="s">
        <v>3992</v>
      </c>
      <c r="E861" s="11" t="s">
        <v>4053</v>
      </c>
      <c r="F861" s="13" t="s">
        <v>3325</v>
      </c>
      <c r="G861" s="13" t="s">
        <v>3994</v>
      </c>
      <c r="H861" s="13" t="s">
        <v>4054</v>
      </c>
      <c r="I861" s="13" t="s">
        <v>46</v>
      </c>
      <c r="J861" s="13" t="s">
        <v>47</v>
      </c>
      <c r="K861" s="13"/>
      <c r="L861" s="14" t="s">
        <v>4055</v>
      </c>
      <c r="M861" s="14" t="s">
        <v>4056</v>
      </c>
      <c r="N861" s="13" t="s">
        <v>4048</v>
      </c>
      <c r="O861" s="13" t="s">
        <v>96</v>
      </c>
      <c r="P861" s="24" t="s">
        <v>76</v>
      </c>
      <c r="Q861" s="11"/>
      <c r="R861" s="11"/>
      <c r="S861" s="11"/>
      <c r="T861" s="13"/>
      <c r="U861" s="21"/>
      <c r="V861" s="11" t="s">
        <v>76</v>
      </c>
      <c r="W861" s="22"/>
      <c r="X861" s="22"/>
      <c r="Y861" s="22"/>
      <c r="Z861" s="22"/>
      <c r="AA861" s="22"/>
    </row>
    <row r="862" spans="1:27" ht="15.75" customHeight="1">
      <c r="A862" s="11" t="s">
        <v>81</v>
      </c>
      <c r="B862" s="11" t="s">
        <v>188</v>
      </c>
      <c r="C862" s="13" t="s">
        <v>3513</v>
      </c>
      <c r="D862" s="13" t="s">
        <v>3992</v>
      </c>
      <c r="E862" s="11" t="s">
        <v>4057</v>
      </c>
      <c r="F862" s="13" t="s">
        <v>3325</v>
      </c>
      <c r="G862" s="13" t="s">
        <v>3994</v>
      </c>
      <c r="H862" s="13" t="s">
        <v>4058</v>
      </c>
      <c r="I862" s="13" t="s">
        <v>2377</v>
      </c>
      <c r="J862" s="13" t="s">
        <v>47</v>
      </c>
      <c r="K862" s="13"/>
      <c r="L862" s="14" t="s">
        <v>4059</v>
      </c>
      <c r="M862" s="14" t="s">
        <v>4060</v>
      </c>
      <c r="N862" s="13" t="s">
        <v>4026</v>
      </c>
      <c r="O862" s="13" t="s">
        <v>96</v>
      </c>
      <c r="P862" s="13" t="s">
        <v>96</v>
      </c>
      <c r="Q862" s="11"/>
      <c r="R862" s="11"/>
      <c r="S862" s="11"/>
      <c r="T862" s="11"/>
      <c r="U862" s="21"/>
      <c r="V862" s="11"/>
      <c r="W862" s="22"/>
      <c r="X862" s="22"/>
      <c r="Y862" s="22"/>
      <c r="Z862" s="22"/>
      <c r="AA862" s="22"/>
    </row>
    <row r="863" spans="1:27" ht="15.75" customHeight="1">
      <c r="A863" s="11" t="s">
        <v>81</v>
      </c>
      <c r="B863" s="11" t="s">
        <v>188</v>
      </c>
      <c r="C863" s="13" t="s">
        <v>3513</v>
      </c>
      <c r="D863" s="13" t="s">
        <v>3992</v>
      </c>
      <c r="E863" s="11" t="s">
        <v>4061</v>
      </c>
      <c r="F863" s="13" t="s">
        <v>3325</v>
      </c>
      <c r="G863" s="13" t="s">
        <v>3994</v>
      </c>
      <c r="H863" s="13" t="s">
        <v>4062</v>
      </c>
      <c r="I863" s="13" t="s">
        <v>46</v>
      </c>
      <c r="J863" s="13" t="s">
        <v>47</v>
      </c>
      <c r="K863" s="13"/>
      <c r="L863" s="14" t="s">
        <v>4063</v>
      </c>
      <c r="M863" s="14" t="s">
        <v>4013</v>
      </c>
      <c r="N863" s="13" t="s">
        <v>4026</v>
      </c>
      <c r="O863" s="13" t="s">
        <v>96</v>
      </c>
      <c r="P863" s="13" t="s">
        <v>96</v>
      </c>
      <c r="Q863" s="11"/>
      <c r="R863" s="11"/>
      <c r="S863" s="11"/>
      <c r="T863" s="11"/>
      <c r="U863" s="21"/>
      <c r="V863" s="11"/>
      <c r="W863" s="22"/>
      <c r="X863" s="22"/>
      <c r="Y863" s="22"/>
      <c r="Z863" s="22"/>
      <c r="AA863" s="22"/>
    </row>
    <row r="864" spans="1:27" ht="15.75" customHeight="1">
      <c r="A864" s="11" t="s">
        <v>81</v>
      </c>
      <c r="B864" s="11" t="s">
        <v>104</v>
      </c>
      <c r="C864" s="13"/>
      <c r="D864" s="13"/>
      <c r="E864" s="11" t="s">
        <v>4064</v>
      </c>
      <c r="F864" s="13" t="s">
        <v>3325</v>
      </c>
      <c r="G864" s="13" t="s">
        <v>3994</v>
      </c>
      <c r="H864" s="13" t="s">
        <v>4065</v>
      </c>
      <c r="I864" s="13" t="s">
        <v>46</v>
      </c>
      <c r="J864" s="13" t="s">
        <v>47</v>
      </c>
      <c r="K864" s="13"/>
      <c r="L864" s="14" t="s">
        <v>4066</v>
      </c>
      <c r="M864" s="14" t="s">
        <v>4067</v>
      </c>
      <c r="N864" s="13" t="s">
        <v>4026</v>
      </c>
      <c r="O864" s="13" t="s">
        <v>96</v>
      </c>
      <c r="P864" s="13" t="s">
        <v>96</v>
      </c>
      <c r="Q864" s="11"/>
      <c r="R864" s="11"/>
      <c r="S864" s="11"/>
      <c r="T864" s="13"/>
      <c r="U864" s="21"/>
      <c r="V864" s="11" t="s">
        <v>76</v>
      </c>
      <c r="W864" s="22"/>
      <c r="X864" s="22"/>
      <c r="Y864" s="22"/>
      <c r="Z864" s="22"/>
      <c r="AA864" s="22"/>
    </row>
    <row r="865" spans="1:27" ht="15.75" customHeight="1">
      <c r="A865" s="71" t="s">
        <v>2126</v>
      </c>
      <c r="B865" s="71" t="s">
        <v>104</v>
      </c>
      <c r="C865" s="71"/>
      <c r="D865" s="71"/>
      <c r="E865" s="11" t="s">
        <v>4068</v>
      </c>
      <c r="F865" s="40" t="s">
        <v>3325</v>
      </c>
      <c r="G865" s="40" t="s">
        <v>3994</v>
      </c>
      <c r="H865" s="40" t="s">
        <v>4069</v>
      </c>
      <c r="I865" s="40" t="s">
        <v>46</v>
      </c>
      <c r="J865" s="40" t="s">
        <v>47</v>
      </c>
      <c r="K865" s="40"/>
      <c r="L865" s="74" t="s">
        <v>4070</v>
      </c>
      <c r="M865" s="74" t="s">
        <v>4071</v>
      </c>
      <c r="N865" s="40" t="s">
        <v>4026</v>
      </c>
      <c r="O865" s="40" t="s">
        <v>96</v>
      </c>
      <c r="P865" s="40" t="s">
        <v>96</v>
      </c>
      <c r="Q865" s="71"/>
      <c r="R865" s="71"/>
      <c r="S865" s="71"/>
      <c r="T865" s="40"/>
      <c r="U865" s="21"/>
      <c r="V865" s="11" t="s">
        <v>76</v>
      </c>
      <c r="W865" s="76"/>
      <c r="X865" s="76"/>
      <c r="Y865" s="76"/>
      <c r="Z865" s="76"/>
      <c r="AA865" s="76"/>
    </row>
    <row r="866" spans="1:27" ht="15.75" customHeight="1">
      <c r="A866" s="71" t="s">
        <v>2126</v>
      </c>
      <c r="B866" s="71" t="s">
        <v>188</v>
      </c>
      <c r="C866" s="71" t="s">
        <v>4072</v>
      </c>
      <c r="D866" s="71" t="s">
        <v>4073</v>
      </c>
      <c r="E866" s="11" t="s">
        <v>4074</v>
      </c>
      <c r="F866" s="40" t="s">
        <v>3325</v>
      </c>
      <c r="G866" s="40" t="s">
        <v>3994</v>
      </c>
      <c r="H866" s="40" t="s">
        <v>4075</v>
      </c>
      <c r="I866" s="40" t="s">
        <v>46</v>
      </c>
      <c r="J866" s="40" t="s">
        <v>47</v>
      </c>
      <c r="K866" s="40"/>
      <c r="L866" s="74" t="s">
        <v>4076</v>
      </c>
      <c r="M866" s="74" t="s">
        <v>4077</v>
      </c>
      <c r="N866" s="75" t="s">
        <v>4078</v>
      </c>
      <c r="O866" s="40" t="s">
        <v>96</v>
      </c>
      <c r="P866" s="40" t="s">
        <v>76</v>
      </c>
      <c r="Q866" s="71"/>
      <c r="R866" s="71"/>
      <c r="S866" s="71"/>
      <c r="T866" s="71"/>
      <c r="U866" s="21"/>
      <c r="V866" s="71"/>
      <c r="W866" s="76"/>
      <c r="X866" s="76"/>
      <c r="Y866" s="76"/>
      <c r="Z866" s="76"/>
      <c r="AA866" s="76"/>
    </row>
    <row r="867" spans="1:27" ht="15.75" customHeight="1">
      <c r="A867" s="71" t="s">
        <v>2126</v>
      </c>
      <c r="B867" s="71" t="s">
        <v>188</v>
      </c>
      <c r="C867" s="71" t="s">
        <v>4072</v>
      </c>
      <c r="D867" s="71" t="s">
        <v>4073</v>
      </c>
      <c r="E867" s="11" t="s">
        <v>4079</v>
      </c>
      <c r="F867" s="40" t="s">
        <v>3325</v>
      </c>
      <c r="G867" s="40" t="s">
        <v>3994</v>
      </c>
      <c r="H867" s="40" t="s">
        <v>4080</v>
      </c>
      <c r="I867" s="40" t="s">
        <v>46</v>
      </c>
      <c r="J867" s="40" t="s">
        <v>47</v>
      </c>
      <c r="K867" s="40"/>
      <c r="L867" s="74" t="s">
        <v>4081</v>
      </c>
      <c r="M867" s="74" t="s">
        <v>4082</v>
      </c>
      <c r="N867" s="75" t="s">
        <v>4078</v>
      </c>
      <c r="O867" s="40" t="s">
        <v>96</v>
      </c>
      <c r="P867" s="40" t="s">
        <v>76</v>
      </c>
      <c r="Q867" s="71"/>
      <c r="R867" s="71"/>
      <c r="S867" s="71"/>
      <c r="T867" s="71"/>
      <c r="U867" s="21"/>
      <c r="V867" s="71"/>
      <c r="W867" s="76"/>
      <c r="X867" s="76"/>
      <c r="Y867" s="76"/>
      <c r="Z867" s="76"/>
      <c r="AA867" s="76"/>
    </row>
    <row r="868" spans="1:27" ht="15.75" customHeight="1">
      <c r="A868" s="11" t="s">
        <v>81</v>
      </c>
      <c r="B868" s="11" t="s">
        <v>188</v>
      </c>
      <c r="C868" s="13" t="s">
        <v>3513</v>
      </c>
      <c r="D868" s="13" t="s">
        <v>3992</v>
      </c>
      <c r="E868" s="11" t="s">
        <v>4083</v>
      </c>
      <c r="F868" s="13" t="s">
        <v>3325</v>
      </c>
      <c r="G868" s="13" t="s">
        <v>3994</v>
      </c>
      <c r="H868" s="13" t="s">
        <v>4084</v>
      </c>
      <c r="I868" s="13" t="s">
        <v>2377</v>
      </c>
      <c r="J868" s="13" t="s">
        <v>47</v>
      </c>
      <c r="K868" s="13"/>
      <c r="L868" s="14" t="s">
        <v>4085</v>
      </c>
      <c r="M868" s="14" t="s">
        <v>4086</v>
      </c>
      <c r="N868" s="13" t="s">
        <v>4026</v>
      </c>
      <c r="O868" s="13" t="s">
        <v>96</v>
      </c>
      <c r="P868" s="13" t="s">
        <v>96</v>
      </c>
      <c r="Q868" s="11"/>
      <c r="R868" s="11"/>
      <c r="S868" s="11"/>
      <c r="T868" s="11"/>
      <c r="U868" s="21"/>
      <c r="V868" s="11"/>
      <c r="W868" s="22"/>
      <c r="X868" s="22"/>
      <c r="Y868" s="22"/>
      <c r="Z868" s="22"/>
      <c r="AA868" s="22"/>
    </row>
    <row r="869" spans="1:27" ht="15.75" customHeight="1">
      <c r="A869" s="11" t="s">
        <v>81</v>
      </c>
      <c r="B869" s="11" t="s">
        <v>188</v>
      </c>
      <c r="C869" s="13" t="s">
        <v>3513</v>
      </c>
      <c r="D869" s="13" t="s">
        <v>3992</v>
      </c>
      <c r="E869" s="11" t="s">
        <v>4087</v>
      </c>
      <c r="F869" s="13" t="s">
        <v>3325</v>
      </c>
      <c r="G869" s="13" t="s">
        <v>3994</v>
      </c>
      <c r="H869" s="13" t="s">
        <v>4088</v>
      </c>
      <c r="I869" s="13" t="s">
        <v>46</v>
      </c>
      <c r="J869" s="13" t="s">
        <v>47</v>
      </c>
      <c r="K869" s="13"/>
      <c r="L869" s="14" t="s">
        <v>4089</v>
      </c>
      <c r="M869" s="14" t="s">
        <v>4013</v>
      </c>
      <c r="N869" s="13" t="s">
        <v>4026</v>
      </c>
      <c r="O869" s="13" t="s">
        <v>96</v>
      </c>
      <c r="P869" s="13" t="s">
        <v>96</v>
      </c>
      <c r="Q869" s="11"/>
      <c r="R869" s="11"/>
      <c r="S869" s="11"/>
      <c r="T869" s="11"/>
      <c r="U869" s="21"/>
      <c r="V869" s="11"/>
      <c r="W869" s="22"/>
      <c r="X869" s="22"/>
      <c r="Y869" s="22"/>
      <c r="Z869" s="22"/>
      <c r="AA869" s="22"/>
    </row>
    <row r="870" spans="1:27" ht="15.75" customHeight="1">
      <c r="A870" s="11" t="s">
        <v>81</v>
      </c>
      <c r="B870" s="11" t="s">
        <v>104</v>
      </c>
      <c r="C870" s="13" t="s">
        <v>3513</v>
      </c>
      <c r="D870" s="13" t="s">
        <v>3992</v>
      </c>
      <c r="E870" s="11" t="s">
        <v>4090</v>
      </c>
      <c r="F870" s="13" t="s">
        <v>3325</v>
      </c>
      <c r="G870" s="13" t="s">
        <v>3994</v>
      </c>
      <c r="H870" s="13" t="s">
        <v>4091</v>
      </c>
      <c r="I870" s="13" t="s">
        <v>46</v>
      </c>
      <c r="J870" s="13" t="s">
        <v>47</v>
      </c>
      <c r="K870" s="13"/>
      <c r="L870" s="14" t="s">
        <v>4092</v>
      </c>
      <c r="M870" s="14" t="s">
        <v>4093</v>
      </c>
      <c r="N870" s="13" t="s">
        <v>4026</v>
      </c>
      <c r="O870" s="13" t="s">
        <v>96</v>
      </c>
      <c r="P870" s="13" t="s">
        <v>76</v>
      </c>
      <c r="Q870" s="11"/>
      <c r="R870" s="11"/>
      <c r="S870" s="11"/>
      <c r="T870" s="13"/>
      <c r="U870" s="21" t="s">
        <v>4017</v>
      </c>
      <c r="V870" s="11" t="s">
        <v>76</v>
      </c>
      <c r="W870" s="22"/>
      <c r="X870" s="22"/>
      <c r="Y870" s="22"/>
      <c r="Z870" s="22"/>
      <c r="AA870" s="22"/>
    </row>
    <row r="871" spans="1:27" ht="15.75" customHeight="1">
      <c r="A871" s="11" t="s">
        <v>2126</v>
      </c>
      <c r="B871" s="11" t="s">
        <v>42</v>
      </c>
      <c r="C871" s="13" t="s">
        <v>4072</v>
      </c>
      <c r="D871" s="13" t="s">
        <v>4073</v>
      </c>
      <c r="E871" s="11" t="s">
        <v>4094</v>
      </c>
      <c r="F871" s="40" t="s">
        <v>3325</v>
      </c>
      <c r="G871" s="40" t="s">
        <v>3994</v>
      </c>
      <c r="H871" s="40" t="s">
        <v>4095</v>
      </c>
      <c r="I871" s="40" t="s">
        <v>46</v>
      </c>
      <c r="J871" s="40" t="s">
        <v>47</v>
      </c>
      <c r="K871" s="40"/>
      <c r="L871" s="74" t="s">
        <v>4096</v>
      </c>
      <c r="M871" s="74" t="s">
        <v>4252</v>
      </c>
      <c r="N871" s="17" t="s">
        <v>4078</v>
      </c>
      <c r="O871" s="13" t="s">
        <v>96</v>
      </c>
      <c r="P871" s="13" t="s">
        <v>76</v>
      </c>
      <c r="Q871" s="11"/>
      <c r="R871" s="11"/>
      <c r="S871" s="11"/>
      <c r="T871" s="13"/>
      <c r="U871" s="23"/>
      <c r="V871" s="11" t="s">
        <v>76</v>
      </c>
      <c r="W871" s="22"/>
      <c r="X871" s="22"/>
      <c r="Y871" s="22"/>
      <c r="Z871" s="22"/>
      <c r="AA871" s="22"/>
    </row>
    <row r="872" spans="1:27" ht="15.75" customHeight="1">
      <c r="A872" s="71" t="s">
        <v>2126</v>
      </c>
      <c r="B872" s="71" t="s">
        <v>188</v>
      </c>
      <c r="C872" s="71" t="s">
        <v>4072</v>
      </c>
      <c r="D872" s="71" t="s">
        <v>4073</v>
      </c>
      <c r="E872" s="11" t="s">
        <v>4097</v>
      </c>
      <c r="F872" s="40" t="s">
        <v>3325</v>
      </c>
      <c r="G872" s="40" t="s">
        <v>3994</v>
      </c>
      <c r="H872" s="40" t="s">
        <v>4098</v>
      </c>
      <c r="I872" s="40" t="s">
        <v>46</v>
      </c>
      <c r="J872" s="40" t="s">
        <v>47</v>
      </c>
      <c r="K872" s="40"/>
      <c r="L872" s="74" t="s">
        <v>4099</v>
      </c>
      <c r="M872" s="74" t="s">
        <v>4256</v>
      </c>
      <c r="N872" s="17" t="s">
        <v>4078</v>
      </c>
      <c r="O872" s="13" t="s">
        <v>96</v>
      </c>
      <c r="P872" s="13" t="s">
        <v>76</v>
      </c>
      <c r="Q872" s="11"/>
      <c r="R872" s="11"/>
      <c r="S872" s="11"/>
      <c r="T872" s="13"/>
      <c r="U872" s="23"/>
      <c r="V872" s="11" t="s">
        <v>76</v>
      </c>
      <c r="W872" s="22"/>
      <c r="X872" s="22"/>
      <c r="Y872" s="22"/>
      <c r="Z872" s="22"/>
      <c r="AA872" s="22"/>
    </row>
    <row r="873" spans="1:27" ht="15.75" customHeight="1">
      <c r="A873" s="71" t="s">
        <v>2126</v>
      </c>
      <c r="B873" s="71" t="s">
        <v>188</v>
      </c>
      <c r="C873" s="71" t="s">
        <v>4072</v>
      </c>
      <c r="D873" s="71" t="s">
        <v>4073</v>
      </c>
      <c r="E873" s="11" t="s">
        <v>4100</v>
      </c>
      <c r="F873" s="40" t="s">
        <v>3325</v>
      </c>
      <c r="G873" s="40" t="s">
        <v>3994</v>
      </c>
      <c r="H873" s="40" t="s">
        <v>4101</v>
      </c>
      <c r="I873" s="40" t="s">
        <v>46</v>
      </c>
      <c r="J873" s="40" t="s">
        <v>47</v>
      </c>
      <c r="K873" s="40"/>
      <c r="L873" s="74" t="s">
        <v>4102</v>
      </c>
      <c r="M873" s="74" t="s">
        <v>4082</v>
      </c>
      <c r="N873" s="17" t="s">
        <v>4078</v>
      </c>
      <c r="O873" s="11" t="s">
        <v>96</v>
      </c>
      <c r="P873" s="11" t="s">
        <v>76</v>
      </c>
      <c r="Q873" s="11"/>
      <c r="R873" s="11"/>
      <c r="S873" s="11"/>
      <c r="T873" s="13"/>
      <c r="U873" s="23"/>
      <c r="V873" s="11" t="s">
        <v>76</v>
      </c>
      <c r="W873" s="22"/>
      <c r="X873" s="22"/>
      <c r="Y873" s="22"/>
      <c r="Z873" s="22"/>
      <c r="AA873" s="22"/>
    </row>
    <row r="874" spans="1:27" ht="15.75" customHeight="1">
      <c r="A874" s="11" t="s">
        <v>81</v>
      </c>
      <c r="B874" s="11" t="s">
        <v>188</v>
      </c>
      <c r="C874" s="13" t="s">
        <v>3513</v>
      </c>
      <c r="D874" s="13" t="s">
        <v>3992</v>
      </c>
      <c r="E874" s="11" t="s">
        <v>4103</v>
      </c>
      <c r="F874" s="13" t="s">
        <v>3325</v>
      </c>
      <c r="G874" s="13" t="s">
        <v>3994</v>
      </c>
      <c r="H874" s="13" t="s">
        <v>4104</v>
      </c>
      <c r="I874" s="13" t="s">
        <v>2377</v>
      </c>
      <c r="J874" s="13" t="s">
        <v>47</v>
      </c>
      <c r="K874" s="13"/>
      <c r="L874" s="14" t="s">
        <v>4105</v>
      </c>
      <c r="M874" s="14" t="s">
        <v>4106</v>
      </c>
      <c r="N874" s="13" t="s">
        <v>3922</v>
      </c>
      <c r="O874" s="13" t="s">
        <v>96</v>
      </c>
      <c r="P874" s="13" t="s">
        <v>96</v>
      </c>
      <c r="Q874" s="11"/>
      <c r="R874" s="11"/>
      <c r="S874" s="11"/>
      <c r="T874" s="11"/>
      <c r="U874" s="21"/>
      <c r="V874" s="11"/>
      <c r="W874" s="22"/>
      <c r="X874" s="22"/>
      <c r="Y874" s="22"/>
      <c r="Z874" s="22"/>
      <c r="AA874" s="22"/>
    </row>
    <row r="875" spans="1:27" ht="15.75" customHeight="1">
      <c r="A875" s="11" t="s">
        <v>2126</v>
      </c>
      <c r="B875" s="11" t="s">
        <v>42</v>
      </c>
      <c r="C875" s="13"/>
      <c r="D875" s="13"/>
      <c r="E875" s="11" t="s">
        <v>4107</v>
      </c>
      <c r="F875" s="13" t="s">
        <v>3325</v>
      </c>
      <c r="G875" s="13" t="s">
        <v>3994</v>
      </c>
      <c r="H875" s="13" t="s">
        <v>4108</v>
      </c>
      <c r="I875" s="13" t="s">
        <v>46</v>
      </c>
      <c r="J875" s="13" t="s">
        <v>47</v>
      </c>
      <c r="K875" s="40"/>
      <c r="L875" s="14" t="s">
        <v>4109</v>
      </c>
      <c r="M875" s="14" t="s">
        <v>4110</v>
      </c>
      <c r="N875" s="13" t="s">
        <v>4111</v>
      </c>
      <c r="O875" s="13" t="s">
        <v>96</v>
      </c>
      <c r="P875" s="13" t="s">
        <v>76</v>
      </c>
      <c r="Q875" s="11"/>
      <c r="R875" s="11"/>
      <c r="S875" s="11"/>
      <c r="T875" s="13"/>
      <c r="U875" s="21"/>
      <c r="V875" s="11" t="s">
        <v>76</v>
      </c>
      <c r="W875" s="22"/>
      <c r="X875" s="22"/>
      <c r="Y875" s="22"/>
      <c r="Z875" s="22"/>
      <c r="AA875" s="22"/>
    </row>
    <row r="876" spans="1:27" ht="15.75" customHeight="1">
      <c r="A876" s="11" t="s">
        <v>2126</v>
      </c>
      <c r="B876" s="11" t="s">
        <v>42</v>
      </c>
      <c r="C876" s="13"/>
      <c r="D876" s="13"/>
      <c r="E876" s="11" t="s">
        <v>4112</v>
      </c>
      <c r="F876" s="13" t="s">
        <v>3325</v>
      </c>
      <c r="G876" s="13" t="s">
        <v>3994</v>
      </c>
      <c r="H876" s="13" t="s">
        <v>4113</v>
      </c>
      <c r="I876" s="13" t="s">
        <v>46</v>
      </c>
      <c r="J876" s="13" t="s">
        <v>47</v>
      </c>
      <c r="K876" s="13"/>
      <c r="L876" s="14" t="s">
        <v>4114</v>
      </c>
      <c r="M876" s="14" t="s">
        <v>4115</v>
      </c>
      <c r="N876" s="13" t="s">
        <v>4111</v>
      </c>
      <c r="O876" s="13" t="s">
        <v>96</v>
      </c>
      <c r="P876" s="13" t="s">
        <v>96</v>
      </c>
      <c r="Q876" s="11"/>
      <c r="R876" s="11"/>
      <c r="S876" s="11"/>
      <c r="T876" s="13"/>
      <c r="U876" s="21"/>
      <c r="V876" s="11" t="s">
        <v>76</v>
      </c>
      <c r="W876" s="22"/>
      <c r="X876" s="22"/>
      <c r="Y876" s="22"/>
      <c r="Z876" s="22"/>
      <c r="AA876" s="22"/>
    </row>
    <row r="877" spans="1:27" ht="15.75" customHeight="1">
      <c r="A877" s="11" t="s">
        <v>2126</v>
      </c>
      <c r="B877" s="11" t="s">
        <v>42</v>
      </c>
      <c r="C877" s="13"/>
      <c r="D877" s="13"/>
      <c r="E877" s="11" t="s">
        <v>4116</v>
      </c>
      <c r="F877" s="13" t="s">
        <v>3325</v>
      </c>
      <c r="G877" s="13" t="s">
        <v>3994</v>
      </c>
      <c r="H877" s="13" t="s">
        <v>4117</v>
      </c>
      <c r="I877" s="13" t="s">
        <v>46</v>
      </c>
      <c r="J877" s="13" t="s">
        <v>47</v>
      </c>
      <c r="K877" s="13"/>
      <c r="L877" s="14" t="s">
        <v>4118</v>
      </c>
      <c r="M877" s="14" t="s">
        <v>4119</v>
      </c>
      <c r="N877" s="13" t="s">
        <v>4111</v>
      </c>
      <c r="O877" s="13" t="s">
        <v>96</v>
      </c>
      <c r="P877" s="13" t="s">
        <v>96</v>
      </c>
      <c r="Q877" s="11"/>
      <c r="R877" s="11"/>
      <c r="S877" s="11"/>
      <c r="T877" s="13"/>
      <c r="U877" s="21"/>
      <c r="V877" s="11" t="s">
        <v>76</v>
      </c>
      <c r="W877" s="22"/>
      <c r="X877" s="22"/>
      <c r="Y877" s="22"/>
      <c r="Z877" s="22"/>
      <c r="AA877" s="22"/>
    </row>
    <row r="878" spans="1:27" ht="15.75" customHeight="1">
      <c r="A878" s="11" t="s">
        <v>2126</v>
      </c>
      <c r="B878" s="11" t="s">
        <v>42</v>
      </c>
      <c r="C878" s="13"/>
      <c r="D878" s="13"/>
      <c r="E878" s="11" t="s">
        <v>4120</v>
      </c>
      <c r="F878" s="13" t="s">
        <v>3325</v>
      </c>
      <c r="G878" s="13" t="s">
        <v>3994</v>
      </c>
      <c r="H878" s="13" t="s">
        <v>4121</v>
      </c>
      <c r="I878" s="13" t="s">
        <v>46</v>
      </c>
      <c r="J878" s="13" t="s">
        <v>47</v>
      </c>
      <c r="K878" s="13"/>
      <c r="L878" s="14" t="s">
        <v>4122</v>
      </c>
      <c r="M878" s="14" t="s">
        <v>4123</v>
      </c>
      <c r="N878" s="13" t="s">
        <v>4111</v>
      </c>
      <c r="O878" s="13" t="s">
        <v>96</v>
      </c>
      <c r="P878" s="13" t="s">
        <v>96</v>
      </c>
      <c r="Q878" s="11"/>
      <c r="R878" s="11"/>
      <c r="S878" s="11"/>
      <c r="T878" s="13"/>
      <c r="U878" s="21"/>
      <c r="V878" s="11" t="s">
        <v>76</v>
      </c>
      <c r="W878" s="22"/>
      <c r="X878" s="22"/>
      <c r="Y878" s="22"/>
      <c r="Z878" s="22"/>
      <c r="AA878" s="22"/>
    </row>
    <row r="879" spans="1:27" ht="15.75" customHeight="1">
      <c r="A879" s="11" t="s">
        <v>2126</v>
      </c>
      <c r="B879" s="11" t="s">
        <v>104</v>
      </c>
      <c r="C879" s="13"/>
      <c r="D879" s="13"/>
      <c r="E879" s="11" t="s">
        <v>4124</v>
      </c>
      <c r="F879" s="13" t="s">
        <v>3325</v>
      </c>
      <c r="G879" s="13" t="s">
        <v>3994</v>
      </c>
      <c r="H879" s="13" t="s">
        <v>4125</v>
      </c>
      <c r="I879" s="13" t="s">
        <v>2377</v>
      </c>
      <c r="J879" s="13" t="s">
        <v>47</v>
      </c>
      <c r="K879" s="13"/>
      <c r="L879" s="14" t="s">
        <v>4126</v>
      </c>
      <c r="M879" s="14" t="s">
        <v>4127</v>
      </c>
      <c r="N879" s="13" t="s">
        <v>4111</v>
      </c>
      <c r="O879" s="13" t="s">
        <v>96</v>
      </c>
      <c r="P879" s="13" t="s">
        <v>76</v>
      </c>
      <c r="Q879" s="11"/>
      <c r="R879" s="11"/>
      <c r="S879" s="11"/>
      <c r="T879" s="13"/>
      <c r="U879" s="23"/>
      <c r="V879" s="11" t="s">
        <v>76</v>
      </c>
      <c r="W879" s="22"/>
      <c r="X879" s="22"/>
      <c r="Y879" s="22"/>
      <c r="Z879" s="22"/>
      <c r="AA879" s="22"/>
    </row>
    <row r="880" spans="1:27" ht="15.75" customHeight="1">
      <c r="A880" s="11" t="s">
        <v>2126</v>
      </c>
      <c r="B880" s="11" t="s">
        <v>42</v>
      </c>
      <c r="C880" s="13"/>
      <c r="D880" s="13"/>
      <c r="E880" s="11" t="s">
        <v>4128</v>
      </c>
      <c r="F880" s="13" t="s">
        <v>3325</v>
      </c>
      <c r="G880" s="13" t="s">
        <v>3994</v>
      </c>
      <c r="H880" s="13" t="s">
        <v>4129</v>
      </c>
      <c r="I880" s="13" t="s">
        <v>46</v>
      </c>
      <c r="J880" s="13" t="s">
        <v>47</v>
      </c>
      <c r="K880" s="40"/>
      <c r="L880" s="14" t="s">
        <v>4130</v>
      </c>
      <c r="M880" s="14" t="s">
        <v>4110</v>
      </c>
      <c r="N880" s="13" t="s">
        <v>4111</v>
      </c>
      <c r="O880" s="13" t="s">
        <v>96</v>
      </c>
      <c r="P880" s="13" t="s">
        <v>76</v>
      </c>
      <c r="Q880" s="11"/>
      <c r="R880" s="11"/>
      <c r="S880" s="11"/>
      <c r="T880" s="13"/>
      <c r="U880" s="21"/>
      <c r="V880" s="11" t="s">
        <v>76</v>
      </c>
      <c r="W880" s="22"/>
      <c r="X880" s="22"/>
      <c r="Y880" s="22"/>
      <c r="Z880" s="22"/>
      <c r="AA880" s="22"/>
    </row>
    <row r="881" spans="1:27" ht="15.75" customHeight="1">
      <c r="A881" s="11" t="s">
        <v>2126</v>
      </c>
      <c r="B881" s="11" t="s">
        <v>42</v>
      </c>
      <c r="C881" s="13"/>
      <c r="D881" s="13"/>
      <c r="E881" s="11" t="s">
        <v>4131</v>
      </c>
      <c r="F881" s="13" t="s">
        <v>3325</v>
      </c>
      <c r="G881" s="13" t="s">
        <v>3994</v>
      </c>
      <c r="H881" s="13" t="s">
        <v>4132</v>
      </c>
      <c r="I881" s="13" t="s">
        <v>46</v>
      </c>
      <c r="J881" s="13" t="s">
        <v>47</v>
      </c>
      <c r="K881" s="13"/>
      <c r="L881" s="14" t="s">
        <v>4133</v>
      </c>
      <c r="M881" s="14" t="s">
        <v>4134</v>
      </c>
      <c r="N881" s="13" t="s">
        <v>4111</v>
      </c>
      <c r="O881" s="13" t="s">
        <v>96</v>
      </c>
      <c r="P881" s="13" t="s">
        <v>96</v>
      </c>
      <c r="Q881" s="11"/>
      <c r="R881" s="11"/>
      <c r="S881" s="11"/>
      <c r="T881" s="13"/>
      <c r="U881" s="21" t="s">
        <v>4135</v>
      </c>
      <c r="V881" s="11" t="s">
        <v>76</v>
      </c>
      <c r="W881" s="22"/>
      <c r="X881" s="22"/>
      <c r="Y881" s="22"/>
      <c r="Z881" s="22"/>
      <c r="AA881" s="22"/>
    </row>
    <row r="882" spans="1:27" ht="15.75" customHeight="1">
      <c r="A882" s="11" t="s">
        <v>2126</v>
      </c>
      <c r="B882" s="11" t="s">
        <v>42</v>
      </c>
      <c r="C882" s="13"/>
      <c r="D882" s="13"/>
      <c r="E882" s="11" t="s">
        <v>4136</v>
      </c>
      <c r="F882" s="13" t="s">
        <v>3325</v>
      </c>
      <c r="G882" s="13" t="s">
        <v>3994</v>
      </c>
      <c r="H882" s="13" t="s">
        <v>4137</v>
      </c>
      <c r="I882" s="13" t="s">
        <v>46</v>
      </c>
      <c r="J882" s="13" t="s">
        <v>47</v>
      </c>
      <c r="K882" s="13"/>
      <c r="L882" s="14" t="s">
        <v>4138</v>
      </c>
      <c r="M882" s="14" t="s">
        <v>4139</v>
      </c>
      <c r="N882" s="13" t="s">
        <v>4111</v>
      </c>
      <c r="O882" s="13" t="s">
        <v>96</v>
      </c>
      <c r="P882" s="13" t="s">
        <v>96</v>
      </c>
      <c r="Q882" s="11"/>
      <c r="R882" s="11"/>
      <c r="S882" s="11"/>
      <c r="T882" s="13"/>
      <c r="U882" s="21"/>
      <c r="V882" s="11" t="s">
        <v>76</v>
      </c>
      <c r="W882" s="22"/>
      <c r="X882" s="22"/>
      <c r="Y882" s="22"/>
      <c r="Z882" s="22"/>
      <c r="AA882" s="22"/>
    </row>
    <row r="883" spans="1:27" ht="15.75" customHeight="1">
      <c r="A883" s="11" t="s">
        <v>2126</v>
      </c>
      <c r="B883" s="11" t="s">
        <v>42</v>
      </c>
      <c r="C883" s="13"/>
      <c r="D883" s="13"/>
      <c r="E883" s="11" t="s">
        <v>4140</v>
      </c>
      <c r="F883" s="13" t="s">
        <v>3325</v>
      </c>
      <c r="G883" s="13" t="s">
        <v>3994</v>
      </c>
      <c r="H883" s="13" t="s">
        <v>4141</v>
      </c>
      <c r="I883" s="13" t="s">
        <v>46</v>
      </c>
      <c r="J883" s="13" t="s">
        <v>47</v>
      </c>
      <c r="K883" s="13"/>
      <c r="L883" s="14" t="s">
        <v>4142</v>
      </c>
      <c r="M883" s="14" t="s">
        <v>4143</v>
      </c>
      <c r="N883" s="13" t="s">
        <v>4111</v>
      </c>
      <c r="O883" s="13" t="s">
        <v>96</v>
      </c>
      <c r="P883" s="13" t="s">
        <v>96</v>
      </c>
      <c r="Q883" s="11"/>
      <c r="R883" s="11"/>
      <c r="S883" s="11"/>
      <c r="T883" s="13"/>
      <c r="U883" s="21"/>
      <c r="V883" s="11" t="s">
        <v>76</v>
      </c>
      <c r="W883" s="22"/>
      <c r="X883" s="22"/>
      <c r="Y883" s="22"/>
      <c r="Z883" s="22"/>
      <c r="AA883" s="22"/>
    </row>
    <row r="884" spans="1:27" ht="15.75" customHeight="1">
      <c r="A884" s="11" t="s">
        <v>81</v>
      </c>
      <c r="B884" s="11" t="s">
        <v>188</v>
      </c>
      <c r="C884" s="13" t="s">
        <v>3513</v>
      </c>
      <c r="D884" s="13" t="s">
        <v>3992</v>
      </c>
      <c r="E884" s="11" t="s">
        <v>4144</v>
      </c>
      <c r="F884" s="13" t="s">
        <v>3325</v>
      </c>
      <c r="G884" s="13" t="s">
        <v>3994</v>
      </c>
      <c r="H884" s="13" t="s">
        <v>4145</v>
      </c>
      <c r="I884" s="13" t="s">
        <v>2377</v>
      </c>
      <c r="J884" s="13" t="s">
        <v>47</v>
      </c>
      <c r="K884" s="13"/>
      <c r="L884" s="14" t="s">
        <v>4146</v>
      </c>
      <c r="M884" s="14" t="s">
        <v>4147</v>
      </c>
      <c r="N884" s="13" t="s">
        <v>3922</v>
      </c>
      <c r="O884" s="13" t="s">
        <v>96</v>
      </c>
      <c r="P884" s="13" t="s">
        <v>76</v>
      </c>
      <c r="Q884" s="11"/>
      <c r="R884" s="11"/>
      <c r="S884" s="11"/>
      <c r="T884" s="13"/>
      <c r="U884" s="23"/>
      <c r="V884" s="11"/>
      <c r="W884" s="22"/>
      <c r="X884" s="22"/>
      <c r="Y884" s="22"/>
      <c r="Z884" s="22"/>
      <c r="AA884" s="22"/>
    </row>
    <row r="885" spans="1:27" ht="15.75" customHeight="1">
      <c r="A885" s="11" t="s">
        <v>81</v>
      </c>
      <c r="B885" s="11" t="s">
        <v>188</v>
      </c>
      <c r="C885" s="13" t="s">
        <v>3513</v>
      </c>
      <c r="D885" s="13" t="s">
        <v>3992</v>
      </c>
      <c r="E885" s="11" t="s">
        <v>4148</v>
      </c>
      <c r="F885" s="13" t="s">
        <v>3325</v>
      </c>
      <c r="G885" s="13" t="s">
        <v>3994</v>
      </c>
      <c r="H885" s="13" t="s">
        <v>4149</v>
      </c>
      <c r="I885" s="13" t="s">
        <v>46</v>
      </c>
      <c r="J885" s="13" t="s">
        <v>47</v>
      </c>
      <c r="K885" s="13"/>
      <c r="L885" s="14" t="s">
        <v>4150</v>
      </c>
      <c r="M885" s="14" t="s">
        <v>4013</v>
      </c>
      <c r="N885" s="13" t="s">
        <v>3922</v>
      </c>
      <c r="O885" s="13" t="s">
        <v>96</v>
      </c>
      <c r="P885" s="13" t="s">
        <v>76</v>
      </c>
      <c r="Q885" s="11"/>
      <c r="R885" s="11"/>
      <c r="S885" s="11"/>
      <c r="T885" s="13"/>
      <c r="U885" s="23"/>
      <c r="V885" s="11"/>
      <c r="W885" s="22"/>
      <c r="X885" s="22"/>
      <c r="Y885" s="22"/>
      <c r="Z885" s="22"/>
      <c r="AA885" s="22"/>
    </row>
    <row r="886" spans="1:27" ht="15.75" customHeight="1">
      <c r="A886" s="11" t="s">
        <v>2126</v>
      </c>
      <c r="B886" s="11" t="s">
        <v>42</v>
      </c>
      <c r="C886" s="13" t="s">
        <v>4151</v>
      </c>
      <c r="D886" s="13" t="s">
        <v>4152</v>
      </c>
      <c r="E886" s="11" t="s">
        <v>4153</v>
      </c>
      <c r="F886" s="13" t="s">
        <v>3325</v>
      </c>
      <c r="G886" s="13" t="s">
        <v>3994</v>
      </c>
      <c r="H886" s="13" t="s">
        <v>4154</v>
      </c>
      <c r="I886" s="13" t="s">
        <v>46</v>
      </c>
      <c r="J886" s="13" t="s">
        <v>47</v>
      </c>
      <c r="K886" s="13"/>
      <c r="L886" s="14" t="s">
        <v>4155</v>
      </c>
      <c r="M886" s="14" t="s">
        <v>4156</v>
      </c>
      <c r="N886" s="13" t="s">
        <v>3922</v>
      </c>
      <c r="O886" s="13" t="s">
        <v>65</v>
      </c>
      <c r="P886" s="13" t="s">
        <v>65</v>
      </c>
      <c r="Q886" s="11"/>
      <c r="R886" s="11"/>
      <c r="S886" s="11"/>
      <c r="T886" s="13"/>
      <c r="U886" s="21" t="s">
        <v>4157</v>
      </c>
      <c r="V886" s="11" t="s">
        <v>76</v>
      </c>
      <c r="W886" s="22"/>
      <c r="X886" s="22"/>
      <c r="Y886" s="22"/>
      <c r="Z886" s="22"/>
      <c r="AA886" s="22"/>
    </row>
    <row r="887" spans="1:27" ht="15.75" customHeight="1">
      <c r="A887" s="11" t="s">
        <v>2126</v>
      </c>
      <c r="B887" s="11" t="s">
        <v>42</v>
      </c>
      <c r="C887" s="13" t="s">
        <v>4151</v>
      </c>
      <c r="D887" s="13" t="s">
        <v>4152</v>
      </c>
      <c r="E887" s="11" t="s">
        <v>4158</v>
      </c>
      <c r="F887" s="13" t="s">
        <v>3325</v>
      </c>
      <c r="G887" s="13" t="s">
        <v>3994</v>
      </c>
      <c r="H887" s="13" t="s">
        <v>4159</v>
      </c>
      <c r="I887" s="13" t="s">
        <v>46</v>
      </c>
      <c r="J887" s="13" t="s">
        <v>47</v>
      </c>
      <c r="K887" s="13"/>
      <c r="L887" s="14" t="s">
        <v>4160</v>
      </c>
      <c r="M887" s="14" t="s">
        <v>4161</v>
      </c>
      <c r="N887" s="13"/>
      <c r="O887" s="13" t="s">
        <v>65</v>
      </c>
      <c r="P887" s="13" t="s">
        <v>65</v>
      </c>
      <c r="Q887" s="11"/>
      <c r="R887" s="11"/>
      <c r="S887" s="11"/>
      <c r="T887" s="13"/>
      <c r="U887" s="21" t="s">
        <v>4157</v>
      </c>
      <c r="V887" s="11" t="s">
        <v>76</v>
      </c>
      <c r="W887" s="22"/>
      <c r="X887" s="22"/>
      <c r="Y887" s="22"/>
      <c r="Z887" s="22"/>
      <c r="AA887" s="22"/>
    </row>
    <row r="888" spans="1:27" ht="15.75" customHeight="1">
      <c r="A888" s="11" t="s">
        <v>81</v>
      </c>
      <c r="B888" s="11" t="s">
        <v>188</v>
      </c>
      <c r="C888" s="13" t="s">
        <v>3513</v>
      </c>
      <c r="D888" s="13" t="s">
        <v>3992</v>
      </c>
      <c r="E888" s="11" t="s">
        <v>4162</v>
      </c>
      <c r="F888" s="13" t="s">
        <v>3325</v>
      </c>
      <c r="G888" s="13" t="s">
        <v>3994</v>
      </c>
      <c r="H888" s="13" t="s">
        <v>4163</v>
      </c>
      <c r="I888" s="13" t="s">
        <v>2377</v>
      </c>
      <c r="J888" s="13" t="s">
        <v>47</v>
      </c>
      <c r="K888" s="13"/>
      <c r="L888" s="14" t="s">
        <v>4164</v>
      </c>
      <c r="M888" s="14" t="s">
        <v>4165</v>
      </c>
      <c r="N888" s="13" t="s">
        <v>3922</v>
      </c>
      <c r="O888" s="13" t="s">
        <v>96</v>
      </c>
      <c r="P888" s="13" t="s">
        <v>96</v>
      </c>
      <c r="Q888" s="11"/>
      <c r="R888" s="11"/>
      <c r="S888" s="11"/>
      <c r="T888" s="11"/>
      <c r="U888" s="21"/>
      <c r="V888" s="11"/>
      <c r="W888" s="22"/>
      <c r="X888" s="22"/>
      <c r="Y888" s="22"/>
      <c r="Z888" s="22"/>
      <c r="AA888" s="22"/>
    </row>
    <row r="889" spans="1:27" ht="15.75" customHeight="1">
      <c r="A889" s="11" t="s">
        <v>81</v>
      </c>
      <c r="B889" s="11" t="s">
        <v>188</v>
      </c>
      <c r="C889" s="13" t="s">
        <v>3513</v>
      </c>
      <c r="D889" s="13" t="s">
        <v>3992</v>
      </c>
      <c r="E889" s="11" t="s">
        <v>4166</v>
      </c>
      <c r="F889" s="13" t="s">
        <v>3325</v>
      </c>
      <c r="G889" s="13" t="s">
        <v>3994</v>
      </c>
      <c r="H889" s="13" t="s">
        <v>4167</v>
      </c>
      <c r="I889" s="13" t="s">
        <v>46</v>
      </c>
      <c r="J889" s="13" t="s">
        <v>47</v>
      </c>
      <c r="K889" s="13"/>
      <c r="L889" s="14" t="s">
        <v>4168</v>
      </c>
      <c r="M889" s="14" t="s">
        <v>4013</v>
      </c>
      <c r="N889" s="13" t="s">
        <v>3922</v>
      </c>
      <c r="O889" s="13" t="s">
        <v>96</v>
      </c>
      <c r="P889" s="13" t="s">
        <v>96</v>
      </c>
      <c r="Q889" s="11"/>
      <c r="R889" s="11"/>
      <c r="S889" s="11"/>
      <c r="T889" s="11"/>
      <c r="U889" s="21"/>
      <c r="V889" s="11"/>
      <c r="W889" s="22"/>
      <c r="X889" s="22"/>
      <c r="Y889" s="22"/>
      <c r="Z889" s="22"/>
      <c r="AA889" s="22"/>
    </row>
    <row r="890" spans="1:27" ht="15.75" customHeight="1">
      <c r="A890" s="11" t="s">
        <v>2126</v>
      </c>
      <c r="B890" s="11" t="s">
        <v>42</v>
      </c>
      <c r="C890" s="13" t="s">
        <v>4169</v>
      </c>
      <c r="D890" s="13"/>
      <c r="E890" s="11" t="s">
        <v>4170</v>
      </c>
      <c r="F890" s="13" t="s">
        <v>3325</v>
      </c>
      <c r="G890" s="13" t="s">
        <v>3994</v>
      </c>
      <c r="H890" s="13" t="s">
        <v>4171</v>
      </c>
      <c r="I890" s="13" t="s">
        <v>46</v>
      </c>
      <c r="J890" s="13" t="s">
        <v>47</v>
      </c>
      <c r="K890" s="13"/>
      <c r="L890" s="14" t="s">
        <v>4172</v>
      </c>
      <c r="M890" s="14" t="s">
        <v>4173</v>
      </c>
      <c r="N890" s="13"/>
      <c r="O890" s="13" t="s">
        <v>65</v>
      </c>
      <c r="P890" s="13" t="s">
        <v>65</v>
      </c>
      <c r="Q890" s="11"/>
      <c r="R890" s="11"/>
      <c r="S890" s="11"/>
      <c r="T890" s="13"/>
      <c r="U890" s="21" t="s">
        <v>4174</v>
      </c>
      <c r="V890" s="11" t="s">
        <v>76</v>
      </c>
      <c r="W890" s="22"/>
      <c r="X890" s="22"/>
      <c r="Y890" s="22"/>
      <c r="Z890" s="22"/>
      <c r="AA890" s="22"/>
    </row>
    <row r="891" spans="1:27" ht="15.75" customHeight="1">
      <c r="A891" s="11" t="s">
        <v>2126</v>
      </c>
      <c r="B891" s="11" t="s">
        <v>42</v>
      </c>
      <c r="C891" s="13" t="s">
        <v>4169</v>
      </c>
      <c r="D891" s="13"/>
      <c r="E891" s="11" t="s">
        <v>4175</v>
      </c>
      <c r="F891" s="13" t="s">
        <v>3325</v>
      </c>
      <c r="G891" s="13" t="s">
        <v>3994</v>
      </c>
      <c r="H891" s="13" t="s">
        <v>4176</v>
      </c>
      <c r="I891" s="13" t="s">
        <v>46</v>
      </c>
      <c r="J891" s="13" t="s">
        <v>47</v>
      </c>
      <c r="K891" s="13"/>
      <c r="L891" s="14" t="s">
        <v>4177</v>
      </c>
      <c r="M891" s="14" t="s">
        <v>4178</v>
      </c>
      <c r="N891" s="13"/>
      <c r="O891" s="13" t="s">
        <v>65</v>
      </c>
      <c r="P891" s="13" t="s">
        <v>65</v>
      </c>
      <c r="Q891" s="11"/>
      <c r="R891" s="11"/>
      <c r="S891" s="11"/>
      <c r="T891" s="13"/>
      <c r="U891" s="21" t="s">
        <v>4174</v>
      </c>
      <c r="V891" s="11" t="s">
        <v>76</v>
      </c>
      <c r="W891" s="22"/>
      <c r="X891" s="22"/>
      <c r="Y891" s="22"/>
      <c r="Z891" s="22"/>
      <c r="AA891" s="22"/>
    </row>
    <row r="892" spans="1:27" ht="15.75" customHeight="1">
      <c r="A892" s="11" t="s">
        <v>101</v>
      </c>
      <c r="B892" s="11" t="s">
        <v>188</v>
      </c>
      <c r="C892" s="13" t="s">
        <v>3513</v>
      </c>
      <c r="D892" s="13" t="s">
        <v>3992</v>
      </c>
      <c r="E892" s="11" t="s">
        <v>4179</v>
      </c>
      <c r="F892" s="13" t="s">
        <v>3325</v>
      </c>
      <c r="G892" s="13" t="s">
        <v>3994</v>
      </c>
      <c r="H892" s="13" t="s">
        <v>4180</v>
      </c>
      <c r="I892" s="13" t="s">
        <v>2377</v>
      </c>
      <c r="J892" s="13" t="s">
        <v>47</v>
      </c>
      <c r="K892" s="13"/>
      <c r="L892" s="14" t="s">
        <v>4181</v>
      </c>
      <c r="M892" s="14" t="s">
        <v>4182</v>
      </c>
      <c r="N892" s="13" t="s">
        <v>3922</v>
      </c>
      <c r="O892" s="13" t="s">
        <v>101</v>
      </c>
      <c r="P892" s="13" t="s">
        <v>101</v>
      </c>
      <c r="Q892" s="11"/>
      <c r="R892" s="11"/>
      <c r="S892" s="11"/>
      <c r="T892" s="11"/>
      <c r="U892" s="23" t="s">
        <v>330</v>
      </c>
      <c r="V892" s="11"/>
      <c r="W892" s="22"/>
      <c r="X892" s="22"/>
      <c r="Y892" s="22"/>
      <c r="Z892" s="22"/>
      <c r="AA892" s="22"/>
    </row>
    <row r="893" spans="1:27" ht="15.75" customHeight="1">
      <c r="A893" s="11" t="s">
        <v>101</v>
      </c>
      <c r="B893" s="11" t="s">
        <v>188</v>
      </c>
      <c r="C893" s="13" t="s">
        <v>3513</v>
      </c>
      <c r="D893" s="13" t="s">
        <v>3992</v>
      </c>
      <c r="E893" s="11" t="s">
        <v>4183</v>
      </c>
      <c r="F893" s="13" t="s">
        <v>3325</v>
      </c>
      <c r="G893" s="13" t="s">
        <v>3994</v>
      </c>
      <c r="H893" s="13" t="s">
        <v>4184</v>
      </c>
      <c r="I893" s="13" t="s">
        <v>46</v>
      </c>
      <c r="J893" s="13" t="s">
        <v>47</v>
      </c>
      <c r="K893" s="13"/>
      <c r="L893" s="14" t="s">
        <v>4185</v>
      </c>
      <c r="M893" s="14" t="s">
        <v>4013</v>
      </c>
      <c r="N893" s="13" t="s">
        <v>3922</v>
      </c>
      <c r="O893" s="13" t="s">
        <v>101</v>
      </c>
      <c r="P893" s="13" t="s">
        <v>101</v>
      </c>
      <c r="Q893" s="11"/>
      <c r="R893" s="11"/>
      <c r="S893" s="11"/>
      <c r="T893" s="11"/>
      <c r="U893" s="23" t="s">
        <v>330</v>
      </c>
      <c r="V893" s="11"/>
      <c r="W893" s="22"/>
      <c r="X893" s="22"/>
      <c r="Y893" s="22"/>
      <c r="Z893" s="22"/>
      <c r="AA893" s="22"/>
    </row>
    <row r="894" spans="1:27" ht="15.75" customHeight="1">
      <c r="A894" s="11" t="s">
        <v>101</v>
      </c>
      <c r="B894" s="11" t="s">
        <v>42</v>
      </c>
      <c r="C894" s="13"/>
      <c r="D894" s="13"/>
      <c r="E894" s="11" t="s">
        <v>4186</v>
      </c>
      <c r="F894" s="13" t="s">
        <v>3325</v>
      </c>
      <c r="G894" s="13" t="s">
        <v>3994</v>
      </c>
      <c r="H894" s="13" t="s">
        <v>4187</v>
      </c>
      <c r="I894" s="13" t="s">
        <v>46</v>
      </c>
      <c r="J894" s="13" t="s">
        <v>47</v>
      </c>
      <c r="K894" s="13"/>
      <c r="L894" s="14" t="s">
        <v>4188</v>
      </c>
      <c r="M894" s="14" t="s">
        <v>4189</v>
      </c>
      <c r="N894" s="13" t="s">
        <v>4190</v>
      </c>
      <c r="O894" s="13" t="s">
        <v>101</v>
      </c>
      <c r="P894" s="13" t="s">
        <v>101</v>
      </c>
      <c r="Q894" s="11"/>
      <c r="R894" s="11"/>
      <c r="S894" s="11"/>
      <c r="T894" s="13" t="s">
        <v>101</v>
      </c>
      <c r="U894" s="23" t="s">
        <v>330</v>
      </c>
      <c r="V894" s="11"/>
      <c r="W894" s="22"/>
      <c r="X894" s="22"/>
      <c r="Y894" s="22"/>
      <c r="Z894" s="22"/>
      <c r="AA894" s="22"/>
    </row>
    <row r="895" spans="1:27" ht="15.75" customHeight="1">
      <c r="A895" s="11" t="s">
        <v>101</v>
      </c>
      <c r="B895" s="11" t="s">
        <v>42</v>
      </c>
      <c r="C895" s="11"/>
      <c r="D895" s="11"/>
      <c r="E895" s="11" t="s">
        <v>4191</v>
      </c>
      <c r="F895" s="13" t="s">
        <v>3325</v>
      </c>
      <c r="G895" s="13" t="s">
        <v>3994</v>
      </c>
      <c r="H895" s="13" t="s">
        <v>4192</v>
      </c>
      <c r="I895" s="13" t="s">
        <v>46</v>
      </c>
      <c r="J895" s="13" t="s">
        <v>47</v>
      </c>
      <c r="K895" s="13"/>
      <c r="L895" s="14" t="s">
        <v>4193</v>
      </c>
      <c r="M895" s="14" t="s">
        <v>4194</v>
      </c>
      <c r="N895" s="13" t="s">
        <v>4190</v>
      </c>
      <c r="O895" s="13" t="s">
        <v>101</v>
      </c>
      <c r="P895" s="13" t="s">
        <v>101</v>
      </c>
      <c r="Q895" s="11"/>
      <c r="R895" s="11"/>
      <c r="S895" s="11"/>
      <c r="T895" s="13" t="s">
        <v>101</v>
      </c>
      <c r="U895" s="23" t="s">
        <v>330</v>
      </c>
      <c r="V895" s="11"/>
      <c r="W895" s="22"/>
      <c r="X895" s="22"/>
      <c r="Y895" s="22"/>
      <c r="Z895" s="22"/>
      <c r="AA895" s="22"/>
    </row>
    <row r="896" spans="1:27" ht="15.75" customHeight="1">
      <c r="A896" s="11" t="s">
        <v>1434</v>
      </c>
      <c r="B896" s="11" t="s">
        <v>104</v>
      </c>
      <c r="C896" s="13" t="s">
        <v>4195</v>
      </c>
      <c r="D896" s="13" t="s">
        <v>4196</v>
      </c>
      <c r="E896" s="11" t="s">
        <v>4197</v>
      </c>
      <c r="F896" s="13" t="s">
        <v>3325</v>
      </c>
      <c r="G896" s="13" t="s">
        <v>3994</v>
      </c>
      <c r="H896" s="13" t="s">
        <v>4198</v>
      </c>
      <c r="I896" s="13" t="s">
        <v>46</v>
      </c>
      <c r="J896" s="13" t="s">
        <v>47</v>
      </c>
      <c r="K896" s="13"/>
      <c r="L896" s="14" t="s">
        <v>4199</v>
      </c>
      <c r="M896" s="14" t="s">
        <v>4200</v>
      </c>
      <c r="N896" s="13" t="s">
        <v>4048</v>
      </c>
      <c r="O896" s="13" t="s">
        <v>403</v>
      </c>
      <c r="P896" s="13" t="s">
        <v>403</v>
      </c>
      <c r="Q896" s="11"/>
      <c r="R896" s="11"/>
      <c r="S896" s="11"/>
      <c r="T896" s="13" t="s">
        <v>101</v>
      </c>
      <c r="U896" s="94" t="s">
        <v>70</v>
      </c>
      <c r="V896" s="11" t="s">
        <v>76</v>
      </c>
      <c r="W896" s="22"/>
      <c r="X896" s="22"/>
      <c r="Y896" s="22"/>
      <c r="Z896" s="22"/>
      <c r="AA896" s="22"/>
    </row>
    <row r="897" spans="1:27" ht="15.75" customHeight="1">
      <c r="A897" s="11" t="s">
        <v>1434</v>
      </c>
      <c r="B897" s="11" t="s">
        <v>104</v>
      </c>
      <c r="C897" s="13" t="s">
        <v>4195</v>
      </c>
      <c r="D897" s="13" t="s">
        <v>4196</v>
      </c>
      <c r="E897" s="11" t="s">
        <v>4201</v>
      </c>
      <c r="F897" s="13" t="s">
        <v>3325</v>
      </c>
      <c r="G897" s="13" t="s">
        <v>3994</v>
      </c>
      <c r="H897" s="13" t="s">
        <v>4198</v>
      </c>
      <c r="I897" s="13" t="s">
        <v>46</v>
      </c>
      <c r="J897" s="13" t="s">
        <v>47</v>
      </c>
      <c r="K897" s="13"/>
      <c r="L897" s="14" t="s">
        <v>4202</v>
      </c>
      <c r="M897" s="14" t="s">
        <v>4203</v>
      </c>
      <c r="N897" s="13" t="s">
        <v>4048</v>
      </c>
      <c r="O897" s="13" t="s">
        <v>403</v>
      </c>
      <c r="P897" s="13" t="s">
        <v>403</v>
      </c>
      <c r="Q897" s="11"/>
      <c r="R897" s="11"/>
      <c r="S897" s="11"/>
      <c r="T897" s="13" t="s">
        <v>101</v>
      </c>
      <c r="U897" s="94" t="s">
        <v>70</v>
      </c>
      <c r="V897" s="11" t="s">
        <v>76</v>
      </c>
      <c r="W897" s="22"/>
      <c r="X897" s="22"/>
      <c r="Y897" s="22"/>
      <c r="Z897" s="22"/>
      <c r="AA897" s="22"/>
    </row>
    <row r="898" spans="1:27" ht="15.75" customHeight="1">
      <c r="A898" s="11" t="s">
        <v>1434</v>
      </c>
      <c r="B898" s="11" t="s">
        <v>42</v>
      </c>
      <c r="C898" s="13" t="s">
        <v>4195</v>
      </c>
      <c r="D898" s="13" t="s">
        <v>4196</v>
      </c>
      <c r="E898" s="11" t="s">
        <v>4204</v>
      </c>
      <c r="F898" s="13" t="s">
        <v>3325</v>
      </c>
      <c r="G898" s="13" t="s">
        <v>3994</v>
      </c>
      <c r="H898" s="13" t="s">
        <v>4198</v>
      </c>
      <c r="I898" s="13" t="s">
        <v>46</v>
      </c>
      <c r="J898" s="13" t="s">
        <v>47</v>
      </c>
      <c r="K898" s="13"/>
      <c r="L898" s="14" t="s">
        <v>4205</v>
      </c>
      <c r="M898" s="14" t="s">
        <v>4206</v>
      </c>
      <c r="N898" s="13" t="s">
        <v>4048</v>
      </c>
      <c r="O898" s="13" t="s">
        <v>403</v>
      </c>
      <c r="P898" s="13" t="s">
        <v>403</v>
      </c>
      <c r="Q898" s="11"/>
      <c r="R898" s="11"/>
      <c r="S898" s="11"/>
      <c r="T898" s="13" t="s">
        <v>101</v>
      </c>
      <c r="U898" s="94" t="s">
        <v>70</v>
      </c>
      <c r="V898" s="11" t="s">
        <v>76</v>
      </c>
      <c r="W898" s="22"/>
      <c r="X898" s="22"/>
      <c r="Y898" s="22"/>
      <c r="Z898" s="22"/>
      <c r="AA898" s="22"/>
    </row>
    <row r="899" spans="1:27" ht="15.75" customHeight="1">
      <c r="A899" s="11" t="s">
        <v>1434</v>
      </c>
      <c r="B899" s="11" t="s">
        <v>188</v>
      </c>
      <c r="C899" s="13" t="s">
        <v>4195</v>
      </c>
      <c r="D899" s="13" t="s">
        <v>4196</v>
      </c>
      <c r="E899" s="11" t="s">
        <v>4207</v>
      </c>
      <c r="F899" s="13" t="s">
        <v>3325</v>
      </c>
      <c r="G899" s="13" t="s">
        <v>3994</v>
      </c>
      <c r="H899" s="13" t="s">
        <v>4198</v>
      </c>
      <c r="I899" s="13" t="s">
        <v>46</v>
      </c>
      <c r="J899" s="13" t="s">
        <v>47</v>
      </c>
      <c r="K899" s="13"/>
      <c r="L899" s="14" t="s">
        <v>4208</v>
      </c>
      <c r="M899" s="14" t="s">
        <v>4209</v>
      </c>
      <c r="N899" s="13" t="s">
        <v>4048</v>
      </c>
      <c r="O899" s="24" t="s">
        <v>76</v>
      </c>
      <c r="P899" s="24" t="s">
        <v>76</v>
      </c>
      <c r="Q899" s="11"/>
      <c r="R899" s="11"/>
      <c r="S899" s="11"/>
      <c r="T899" s="13" t="s">
        <v>101</v>
      </c>
      <c r="U899" s="23"/>
      <c r="V899" s="11"/>
      <c r="W899" s="22"/>
      <c r="X899" s="22"/>
      <c r="Y899" s="22"/>
      <c r="Z899" s="22"/>
      <c r="AA899" s="22"/>
    </row>
    <row r="900" spans="1:27" ht="15.75" customHeight="1">
      <c r="A900" s="11" t="s">
        <v>81</v>
      </c>
      <c r="B900" s="11" t="s">
        <v>104</v>
      </c>
      <c r="C900" s="13" t="s">
        <v>3513</v>
      </c>
      <c r="D900" s="13" t="s">
        <v>4210</v>
      </c>
      <c r="E900" s="11" t="s">
        <v>4211</v>
      </c>
      <c r="F900" s="13" t="s">
        <v>3325</v>
      </c>
      <c r="G900" s="13" t="s">
        <v>4212</v>
      </c>
      <c r="H900" s="13" t="s">
        <v>4213</v>
      </c>
      <c r="I900" s="13" t="s">
        <v>46</v>
      </c>
      <c r="J900" s="13" t="s">
        <v>47</v>
      </c>
      <c r="K900" s="13"/>
      <c r="L900" s="14" t="s">
        <v>4214</v>
      </c>
      <c r="M900" s="14" t="s">
        <v>4215</v>
      </c>
      <c r="N900" s="13" t="s">
        <v>4210</v>
      </c>
      <c r="O900" s="13" t="s">
        <v>96</v>
      </c>
      <c r="P900" s="13" t="s">
        <v>96</v>
      </c>
      <c r="Q900" s="11"/>
      <c r="R900" s="11"/>
      <c r="S900" s="11"/>
      <c r="T900" s="13"/>
      <c r="U900" s="21"/>
      <c r="V900" s="11" t="s">
        <v>76</v>
      </c>
      <c r="W900" s="22"/>
      <c r="X900" s="22"/>
      <c r="Y900" s="22"/>
      <c r="Z900" s="22"/>
      <c r="AA900" s="22"/>
    </row>
    <row r="901" spans="1:27" ht="15.75" customHeight="1">
      <c r="A901" s="11" t="s">
        <v>81</v>
      </c>
      <c r="B901" s="11" t="s">
        <v>42</v>
      </c>
      <c r="C901" s="13" t="s">
        <v>3513</v>
      </c>
      <c r="D901" s="13" t="s">
        <v>4210</v>
      </c>
      <c r="E901" s="11" t="s">
        <v>4216</v>
      </c>
      <c r="F901" s="13" t="s">
        <v>3325</v>
      </c>
      <c r="G901" s="13" t="s">
        <v>4212</v>
      </c>
      <c r="H901" s="13" t="s">
        <v>4213</v>
      </c>
      <c r="I901" s="13" t="s">
        <v>46</v>
      </c>
      <c r="J901" s="13" t="s">
        <v>47</v>
      </c>
      <c r="K901" s="13"/>
      <c r="L901" s="14" t="s">
        <v>4217</v>
      </c>
      <c r="M901" s="14" t="s">
        <v>4218</v>
      </c>
      <c r="N901" s="13" t="s">
        <v>4210</v>
      </c>
      <c r="O901" s="13" t="s">
        <v>96</v>
      </c>
      <c r="P901" s="13" t="s">
        <v>96</v>
      </c>
      <c r="Q901" s="11"/>
      <c r="R901" s="11"/>
      <c r="S901" s="11"/>
      <c r="T901" s="13"/>
      <c r="U901" s="21"/>
      <c r="V901" s="11" t="s">
        <v>76</v>
      </c>
      <c r="W901" s="22"/>
      <c r="X901" s="22"/>
      <c r="Y901" s="22"/>
      <c r="Z901" s="22"/>
      <c r="AA901" s="22"/>
    </row>
    <row r="902" spans="1:27" ht="15.75" customHeight="1">
      <c r="A902" s="11" t="s">
        <v>81</v>
      </c>
      <c r="B902" s="11" t="s">
        <v>188</v>
      </c>
      <c r="C902" s="13" t="s">
        <v>3513</v>
      </c>
      <c r="D902" s="13" t="s">
        <v>4210</v>
      </c>
      <c r="E902" s="11" t="s">
        <v>4219</v>
      </c>
      <c r="F902" s="13" t="s">
        <v>3325</v>
      </c>
      <c r="G902" s="13" t="s">
        <v>4212</v>
      </c>
      <c r="H902" s="13" t="s">
        <v>4220</v>
      </c>
      <c r="I902" s="13" t="s">
        <v>46</v>
      </c>
      <c r="J902" s="13" t="s">
        <v>47</v>
      </c>
      <c r="K902" s="13"/>
      <c r="L902" s="14" t="s">
        <v>4221</v>
      </c>
      <c r="M902" s="14" t="s">
        <v>4222</v>
      </c>
      <c r="N902" s="13" t="s">
        <v>4210</v>
      </c>
      <c r="O902" s="13" t="s">
        <v>96</v>
      </c>
      <c r="P902" s="13" t="s">
        <v>76</v>
      </c>
      <c r="Q902" s="11"/>
      <c r="R902" s="11"/>
      <c r="S902" s="11"/>
      <c r="T902" s="11"/>
      <c r="U902" s="21"/>
      <c r="V902" s="11"/>
      <c r="W902" s="22"/>
      <c r="X902" s="22"/>
      <c r="Y902" s="22"/>
      <c r="Z902" s="22"/>
      <c r="AA902" s="22"/>
    </row>
    <row r="903" spans="1:27" ht="15.75" customHeight="1">
      <c r="A903" s="11" t="s">
        <v>81</v>
      </c>
      <c r="B903" s="11" t="s">
        <v>188</v>
      </c>
      <c r="C903" s="13" t="s">
        <v>3513</v>
      </c>
      <c r="D903" s="13" t="s">
        <v>4210</v>
      </c>
      <c r="E903" s="11" t="s">
        <v>4223</v>
      </c>
      <c r="F903" s="13" t="s">
        <v>3325</v>
      </c>
      <c r="G903" s="13" t="s">
        <v>4212</v>
      </c>
      <c r="H903" s="13" t="s">
        <v>4224</v>
      </c>
      <c r="I903" s="13" t="s">
        <v>46</v>
      </c>
      <c r="J903" s="13" t="s">
        <v>47</v>
      </c>
      <c r="K903" s="13"/>
      <c r="L903" s="14" t="s">
        <v>4225</v>
      </c>
      <c r="M903" s="14" t="s">
        <v>4226</v>
      </c>
      <c r="N903" s="13" t="s">
        <v>4210</v>
      </c>
      <c r="O903" s="13" t="s">
        <v>96</v>
      </c>
      <c r="P903" s="13" t="s">
        <v>76</v>
      </c>
      <c r="Q903" s="11"/>
      <c r="R903" s="11"/>
      <c r="S903" s="11"/>
      <c r="T903" s="11"/>
      <c r="U903" s="21"/>
      <c r="V903" s="11"/>
      <c r="W903" s="22"/>
      <c r="X903" s="22"/>
      <c r="Y903" s="22"/>
      <c r="Z903" s="22"/>
      <c r="AA903" s="22"/>
    </row>
    <row r="904" spans="1:27" ht="15.75" customHeight="1">
      <c r="A904" s="11" t="s">
        <v>81</v>
      </c>
      <c r="B904" s="11" t="s">
        <v>104</v>
      </c>
      <c r="C904" s="13" t="s">
        <v>4227</v>
      </c>
      <c r="D904" s="13" t="s">
        <v>4228</v>
      </c>
      <c r="E904" s="11" t="s">
        <v>4229</v>
      </c>
      <c r="F904" s="13" t="s">
        <v>3325</v>
      </c>
      <c r="G904" s="13" t="s">
        <v>4230</v>
      </c>
      <c r="H904" s="13" t="s">
        <v>4230</v>
      </c>
      <c r="I904" s="13" t="s">
        <v>46</v>
      </c>
      <c r="J904" s="13" t="s">
        <v>47</v>
      </c>
      <c r="K904" s="13"/>
      <c r="L904" s="14" t="s">
        <v>4231</v>
      </c>
      <c r="M904" s="14" t="s">
        <v>4232</v>
      </c>
      <c r="N904" s="17" t="s">
        <v>4233</v>
      </c>
      <c r="O904" s="13" t="s">
        <v>96</v>
      </c>
      <c r="P904" s="13" t="s">
        <v>96</v>
      </c>
      <c r="Q904" s="11"/>
      <c r="R904" s="11"/>
      <c r="S904" s="11"/>
      <c r="T904" s="13"/>
      <c r="U904" s="21"/>
      <c r="V904" s="11" t="s">
        <v>76</v>
      </c>
      <c r="W904" s="22"/>
      <c r="X904" s="22"/>
      <c r="Y904" s="22"/>
      <c r="Z904" s="22"/>
      <c r="AA904" s="22"/>
    </row>
    <row r="905" spans="1:27" ht="15.75" customHeight="1">
      <c r="A905" s="11" t="s">
        <v>81</v>
      </c>
      <c r="B905" s="11" t="s">
        <v>188</v>
      </c>
      <c r="C905" s="13" t="s">
        <v>4227</v>
      </c>
      <c r="D905" s="13" t="s">
        <v>4228</v>
      </c>
      <c r="E905" s="11" t="s">
        <v>4234</v>
      </c>
      <c r="F905" s="13" t="s">
        <v>3325</v>
      </c>
      <c r="G905" s="13" t="s">
        <v>4230</v>
      </c>
      <c r="H905" s="13" t="s">
        <v>4230</v>
      </c>
      <c r="I905" s="13" t="s">
        <v>2377</v>
      </c>
      <c r="J905" s="13" t="s">
        <v>906</v>
      </c>
      <c r="K905" s="13"/>
      <c r="L905" s="14" t="s">
        <v>4235</v>
      </c>
      <c r="M905" s="28" t="s">
        <v>4236</v>
      </c>
      <c r="N905" s="17" t="s">
        <v>4233</v>
      </c>
      <c r="O905" s="13" t="s">
        <v>96</v>
      </c>
      <c r="P905" s="13" t="s">
        <v>96</v>
      </c>
      <c r="Q905" s="11"/>
      <c r="R905" s="11"/>
      <c r="S905" s="11"/>
      <c r="T905" s="11"/>
      <c r="U905" s="21"/>
      <c r="V905" s="11"/>
      <c r="W905" s="22"/>
      <c r="X905" s="22"/>
      <c r="Y905" s="22"/>
      <c r="Z905" s="22"/>
      <c r="AA905" s="22"/>
    </row>
    <row r="906" spans="1:27" ht="15.75" customHeight="1">
      <c r="A906" s="11" t="s">
        <v>81</v>
      </c>
      <c r="B906" s="11" t="s">
        <v>188</v>
      </c>
      <c r="C906" s="13" t="s">
        <v>4227</v>
      </c>
      <c r="D906" s="13" t="s">
        <v>4228</v>
      </c>
      <c r="E906" s="11" t="s">
        <v>4237</v>
      </c>
      <c r="F906" s="13" t="s">
        <v>3325</v>
      </c>
      <c r="G906" s="13" t="s">
        <v>3325</v>
      </c>
      <c r="H906" s="13" t="s">
        <v>4230</v>
      </c>
      <c r="I906" s="13" t="s">
        <v>2377</v>
      </c>
      <c r="J906" s="13" t="s">
        <v>921</v>
      </c>
      <c r="K906" s="13"/>
      <c r="L906" s="14" t="s">
        <v>4238</v>
      </c>
      <c r="M906" s="28" t="s">
        <v>4239</v>
      </c>
      <c r="N906" s="17" t="s">
        <v>4240</v>
      </c>
      <c r="O906" s="13" t="s">
        <v>76</v>
      </c>
      <c r="P906" s="13" t="s">
        <v>76</v>
      </c>
      <c r="Q906" s="11"/>
      <c r="R906" s="11"/>
      <c r="S906" s="11"/>
      <c r="T906" s="11"/>
      <c r="U906" s="21"/>
      <c r="V906" s="11"/>
      <c r="W906" s="22"/>
      <c r="X906" s="22"/>
      <c r="Y906" s="22"/>
      <c r="Z906" s="22"/>
      <c r="AA906" s="22"/>
    </row>
    <row r="907" spans="1:27" ht="15.75" customHeight="1">
      <c r="A907" s="11" t="s">
        <v>81</v>
      </c>
      <c r="B907" s="11" t="s">
        <v>188</v>
      </c>
      <c r="C907" s="13" t="s">
        <v>4227</v>
      </c>
      <c r="D907" s="13" t="s">
        <v>4228</v>
      </c>
      <c r="E907" s="11" t="s">
        <v>4241</v>
      </c>
      <c r="F907" s="13" t="s">
        <v>3325</v>
      </c>
      <c r="G907" s="13" t="s">
        <v>4230</v>
      </c>
      <c r="H907" s="13" t="s">
        <v>190</v>
      </c>
      <c r="I907" s="13" t="s">
        <v>46</v>
      </c>
      <c r="J907" s="13" t="s">
        <v>47</v>
      </c>
      <c r="K907" s="13"/>
      <c r="L907" s="14" t="s">
        <v>4242</v>
      </c>
      <c r="M907" s="14" t="s">
        <v>4243</v>
      </c>
      <c r="N907" s="17" t="s">
        <v>4233</v>
      </c>
      <c r="O907" s="13" t="s">
        <v>96</v>
      </c>
      <c r="P907" s="13" t="s">
        <v>96</v>
      </c>
      <c r="Q907" s="11"/>
      <c r="R907" s="11"/>
      <c r="S907" s="11"/>
      <c r="T907" s="11"/>
      <c r="U907" s="21"/>
      <c r="V907" s="11"/>
      <c r="W907" s="22"/>
      <c r="X907" s="22"/>
      <c r="Y907" s="22"/>
      <c r="Z907" s="22"/>
      <c r="AA907" s="22"/>
    </row>
    <row r="908" spans="1:27" ht="15.75" customHeight="1">
      <c r="A908" s="11" t="s">
        <v>81</v>
      </c>
      <c r="B908" s="11" t="s">
        <v>104</v>
      </c>
      <c r="C908" s="13" t="s">
        <v>4227</v>
      </c>
      <c r="D908" s="13" t="s">
        <v>4228</v>
      </c>
      <c r="E908" s="11" t="s">
        <v>4244</v>
      </c>
      <c r="F908" s="13" t="s">
        <v>3325</v>
      </c>
      <c r="G908" s="13" t="s">
        <v>4230</v>
      </c>
      <c r="H908" s="13" t="s">
        <v>4245</v>
      </c>
      <c r="I908" s="13" t="s">
        <v>46</v>
      </c>
      <c r="J908" s="13" t="s">
        <v>47</v>
      </c>
      <c r="K908" s="13"/>
      <c r="L908" s="14" t="s">
        <v>4246</v>
      </c>
      <c r="M908" s="14" t="s">
        <v>4247</v>
      </c>
      <c r="N908" s="13" t="s">
        <v>4248</v>
      </c>
      <c r="O908" s="13" t="s">
        <v>96</v>
      </c>
      <c r="P908" s="13" t="s">
        <v>96</v>
      </c>
      <c r="Q908" s="11"/>
      <c r="R908" s="11"/>
      <c r="S908" s="11"/>
      <c r="T908" s="13"/>
      <c r="U908" s="21"/>
      <c r="V908" s="11" t="s">
        <v>76</v>
      </c>
      <c r="W908" s="22"/>
      <c r="X908" s="22"/>
      <c r="Y908" s="22"/>
      <c r="Z908" s="22"/>
      <c r="AA908" s="22"/>
    </row>
    <row r="909" spans="1:27" ht="15.75" customHeight="1">
      <c r="A909" s="11" t="s">
        <v>81</v>
      </c>
      <c r="B909" s="11" t="s">
        <v>104</v>
      </c>
      <c r="C909" s="13" t="s">
        <v>4227</v>
      </c>
      <c r="D909" s="13" t="s">
        <v>4228</v>
      </c>
      <c r="E909" s="11" t="s">
        <v>905</v>
      </c>
      <c r="F909" s="13" t="s">
        <v>3325</v>
      </c>
      <c r="G909" s="13" t="s">
        <v>4230</v>
      </c>
      <c r="H909" s="13" t="s">
        <v>4249</v>
      </c>
      <c r="I909" s="13" t="s">
        <v>46</v>
      </c>
      <c r="J909" s="13" t="s">
        <v>47</v>
      </c>
      <c r="K909" s="13"/>
      <c r="L909" s="14" t="s">
        <v>4250</v>
      </c>
      <c r="M909" s="28" t="s">
        <v>4251</v>
      </c>
      <c r="N909" s="17" t="s">
        <v>4233</v>
      </c>
      <c r="O909" s="13" t="s">
        <v>96</v>
      </c>
      <c r="P909" s="13" t="s">
        <v>96</v>
      </c>
      <c r="Q909" s="11"/>
      <c r="R909" s="11"/>
      <c r="S909" s="11"/>
      <c r="T909" s="13"/>
      <c r="U909" s="21"/>
      <c r="V909" s="11" t="s">
        <v>76</v>
      </c>
      <c r="W909" s="22"/>
      <c r="X909" s="22"/>
      <c r="Y909" s="22"/>
      <c r="Z909" s="22"/>
      <c r="AA909" s="22"/>
    </row>
    <row r="910" spans="1:27" ht="15.75" customHeight="1">
      <c r="A910" s="11" t="s">
        <v>81</v>
      </c>
      <c r="B910" s="11" t="s">
        <v>104</v>
      </c>
      <c r="C910" s="13" t="s">
        <v>4227</v>
      </c>
      <c r="D910" s="13" t="s">
        <v>4228</v>
      </c>
      <c r="E910" s="11" t="s">
        <v>909</v>
      </c>
      <c r="F910" s="13" t="s">
        <v>3325</v>
      </c>
      <c r="G910" s="13" t="s">
        <v>4230</v>
      </c>
      <c r="H910" s="13" t="s">
        <v>4253</v>
      </c>
      <c r="I910" s="13" t="s">
        <v>46</v>
      </c>
      <c r="J910" s="13" t="s">
        <v>47</v>
      </c>
      <c r="K910" s="13"/>
      <c r="L910" s="14" t="s">
        <v>4254</v>
      </c>
      <c r="M910" s="28" t="s">
        <v>4255</v>
      </c>
      <c r="N910" s="17" t="s">
        <v>4233</v>
      </c>
      <c r="O910" s="13" t="s">
        <v>96</v>
      </c>
      <c r="P910" s="13" t="s">
        <v>96</v>
      </c>
      <c r="Q910" s="11"/>
      <c r="R910" s="11"/>
      <c r="S910" s="11"/>
      <c r="T910" s="13"/>
      <c r="U910" s="21"/>
      <c r="V910" s="11" t="s">
        <v>76</v>
      </c>
      <c r="W910" s="22"/>
      <c r="X910" s="22"/>
      <c r="Y910" s="22"/>
      <c r="Z910" s="22"/>
      <c r="AA910" s="22"/>
    </row>
    <row r="911" spans="1:27" ht="15.75" customHeight="1">
      <c r="A911" s="11" t="s">
        <v>2785</v>
      </c>
      <c r="B911" s="11" t="s">
        <v>42</v>
      </c>
      <c r="C911" s="13" t="s">
        <v>4257</v>
      </c>
      <c r="D911" s="13" t="s">
        <v>4258</v>
      </c>
      <c r="E911" s="11" t="s">
        <v>4259</v>
      </c>
      <c r="F911" s="40" t="s">
        <v>3325</v>
      </c>
      <c r="G911" s="40" t="s">
        <v>4260</v>
      </c>
      <c r="H911" s="40" t="s">
        <v>4260</v>
      </c>
      <c r="I911" s="40" t="s">
        <v>46</v>
      </c>
      <c r="J911" s="40" t="s">
        <v>47</v>
      </c>
      <c r="K911" s="40"/>
      <c r="L911" s="74" t="s">
        <v>4261</v>
      </c>
      <c r="M911" s="74" t="s">
        <v>4363</v>
      </c>
      <c r="N911" s="177" t="s">
        <v>4262</v>
      </c>
      <c r="O911" s="13" t="s">
        <v>96</v>
      </c>
      <c r="P911" s="13" t="s">
        <v>96</v>
      </c>
      <c r="Q911" s="11"/>
      <c r="R911" s="11"/>
      <c r="S911" s="11"/>
      <c r="T911" s="13"/>
      <c r="U911" s="21"/>
      <c r="V911" s="11" t="s">
        <v>76</v>
      </c>
      <c r="W911" s="22"/>
      <c r="X911" s="22"/>
      <c r="Y911" s="22"/>
      <c r="Z911" s="22"/>
      <c r="AA911" s="22"/>
    </row>
    <row r="912" spans="1:27" ht="15.75" customHeight="1">
      <c r="A912" s="11" t="s">
        <v>2785</v>
      </c>
      <c r="B912" s="11" t="s">
        <v>188</v>
      </c>
      <c r="C912" s="13" t="s">
        <v>4257</v>
      </c>
      <c r="D912" s="13" t="s">
        <v>4258</v>
      </c>
      <c r="E912" s="11" t="s">
        <v>4263</v>
      </c>
      <c r="F912" s="40" t="s">
        <v>3325</v>
      </c>
      <c r="G912" s="40" t="s">
        <v>4260</v>
      </c>
      <c r="H912" s="40" t="s">
        <v>4260</v>
      </c>
      <c r="I912" s="40" t="s">
        <v>109</v>
      </c>
      <c r="J912" s="40" t="s">
        <v>47</v>
      </c>
      <c r="K912" s="40"/>
      <c r="L912" s="74" t="s">
        <v>4264</v>
      </c>
      <c r="M912" s="74" t="s">
        <v>4265</v>
      </c>
      <c r="N912" s="116" t="s">
        <v>4266</v>
      </c>
      <c r="O912" s="13" t="s">
        <v>96</v>
      </c>
      <c r="P912" s="13" t="s">
        <v>76</v>
      </c>
      <c r="Q912" s="11"/>
      <c r="R912" s="11"/>
      <c r="S912" s="11"/>
      <c r="T912" s="11"/>
      <c r="U912" s="21"/>
      <c r="V912" s="11"/>
      <c r="W912" s="22"/>
      <c r="X912" s="22"/>
      <c r="Y912" s="22"/>
      <c r="Z912" s="22"/>
      <c r="AA912" s="22"/>
    </row>
    <row r="913" spans="1:27" ht="15.75" customHeight="1">
      <c r="A913" s="11" t="s">
        <v>2785</v>
      </c>
      <c r="B913" s="11" t="s">
        <v>188</v>
      </c>
      <c r="C913" s="13" t="s">
        <v>4257</v>
      </c>
      <c r="D913" s="13" t="s">
        <v>4258</v>
      </c>
      <c r="E913" s="11" t="s">
        <v>4267</v>
      </c>
      <c r="F913" s="40" t="s">
        <v>3325</v>
      </c>
      <c r="G913" s="40" t="s">
        <v>4260</v>
      </c>
      <c r="H913" s="40" t="s">
        <v>4260</v>
      </c>
      <c r="I913" s="40" t="s">
        <v>46</v>
      </c>
      <c r="J913" s="40" t="s">
        <v>47</v>
      </c>
      <c r="K913" s="40"/>
      <c r="L913" s="74" t="s">
        <v>4268</v>
      </c>
      <c r="M913" s="74" t="s">
        <v>4269</v>
      </c>
      <c r="N913" s="177" t="s">
        <v>4270</v>
      </c>
      <c r="O913" s="13" t="s">
        <v>96</v>
      </c>
      <c r="P913" s="13" t="s">
        <v>96</v>
      </c>
      <c r="Q913" s="11"/>
      <c r="R913" s="11"/>
      <c r="S913" s="11"/>
      <c r="T913" s="11"/>
      <c r="U913" s="21"/>
      <c r="V913" s="11"/>
      <c r="W913" s="22"/>
      <c r="X913" s="22"/>
      <c r="Y913" s="22"/>
      <c r="Z913" s="22"/>
      <c r="AA913" s="22"/>
    </row>
    <row r="914" spans="1:27" ht="15.75" customHeight="1">
      <c r="A914" s="11" t="s">
        <v>2785</v>
      </c>
      <c r="B914" s="11" t="s">
        <v>42</v>
      </c>
      <c r="C914" s="13" t="s">
        <v>4257</v>
      </c>
      <c r="D914" s="13" t="s">
        <v>4258</v>
      </c>
      <c r="E914" s="11" t="s">
        <v>1001</v>
      </c>
      <c r="F914" s="40" t="s">
        <v>3325</v>
      </c>
      <c r="G914" s="40" t="s">
        <v>4260</v>
      </c>
      <c r="H914" s="40" t="s">
        <v>4260</v>
      </c>
      <c r="I914" s="40" t="s">
        <v>46</v>
      </c>
      <c r="J914" s="40" t="s">
        <v>47</v>
      </c>
      <c r="K914" s="40"/>
      <c r="L914" s="74" t="s">
        <v>4271</v>
      </c>
      <c r="M914" s="73" t="s">
        <v>4272</v>
      </c>
      <c r="N914" s="177" t="s">
        <v>4270</v>
      </c>
      <c r="O914" s="13" t="s">
        <v>96</v>
      </c>
      <c r="P914" s="13" t="s">
        <v>96</v>
      </c>
      <c r="Q914" s="11"/>
      <c r="R914" s="11"/>
      <c r="S914" s="11"/>
      <c r="T914" s="13"/>
      <c r="U914" s="21"/>
      <c r="V914" s="11" t="s">
        <v>76</v>
      </c>
      <c r="W914" s="22"/>
      <c r="X914" s="22"/>
      <c r="Y914" s="22"/>
      <c r="Z914" s="22"/>
      <c r="AA914" s="22"/>
    </row>
    <row r="915" spans="1:27" ht="15.75" customHeight="1">
      <c r="A915" s="11" t="s">
        <v>2785</v>
      </c>
      <c r="B915" s="11" t="s">
        <v>188</v>
      </c>
      <c r="C915" s="13" t="s">
        <v>4257</v>
      </c>
      <c r="D915" s="13" t="s">
        <v>4258</v>
      </c>
      <c r="E915" s="11" t="s">
        <v>4273</v>
      </c>
      <c r="F915" s="40" t="s">
        <v>3325</v>
      </c>
      <c r="G915" s="40" t="s">
        <v>4260</v>
      </c>
      <c r="H915" s="40" t="s">
        <v>4260</v>
      </c>
      <c r="I915" s="40" t="s">
        <v>109</v>
      </c>
      <c r="J915" s="40" t="s">
        <v>47</v>
      </c>
      <c r="K915" s="40"/>
      <c r="L915" s="74" t="s">
        <v>4274</v>
      </c>
      <c r="M915" s="74" t="s">
        <v>4275</v>
      </c>
      <c r="N915" s="75" t="s">
        <v>4276</v>
      </c>
      <c r="O915" s="13" t="s">
        <v>96</v>
      </c>
      <c r="P915" s="13" t="s">
        <v>76</v>
      </c>
      <c r="Q915" s="11"/>
      <c r="R915" s="11"/>
      <c r="S915" s="11"/>
      <c r="T915" s="11"/>
      <c r="U915" s="21"/>
      <c r="V915" s="11"/>
      <c r="W915" s="22"/>
      <c r="X915" s="22"/>
      <c r="Y915" s="22"/>
      <c r="Z915" s="22"/>
      <c r="AA915" s="22"/>
    </row>
    <row r="916" spans="1:27" ht="15.75" customHeight="1">
      <c r="A916" s="11" t="s">
        <v>2785</v>
      </c>
      <c r="B916" s="11" t="s">
        <v>104</v>
      </c>
      <c r="C916" s="13" t="s">
        <v>4257</v>
      </c>
      <c r="D916" s="13" t="s">
        <v>4258</v>
      </c>
      <c r="E916" s="11" t="s">
        <v>4277</v>
      </c>
      <c r="F916" s="40" t="s">
        <v>3325</v>
      </c>
      <c r="G916" s="40" t="s">
        <v>4260</v>
      </c>
      <c r="H916" s="40" t="s">
        <v>4260</v>
      </c>
      <c r="I916" s="40" t="s">
        <v>46</v>
      </c>
      <c r="J916" s="40" t="s">
        <v>391</v>
      </c>
      <c r="K916" s="40"/>
      <c r="L916" s="74" t="s">
        <v>4278</v>
      </c>
      <c r="M916" s="74" t="s">
        <v>4279</v>
      </c>
      <c r="N916" s="177" t="s">
        <v>4270</v>
      </c>
      <c r="O916" s="13" t="s">
        <v>96</v>
      </c>
      <c r="P916" s="13" t="s">
        <v>96</v>
      </c>
      <c r="Q916" s="11"/>
      <c r="R916" s="11"/>
      <c r="S916" s="11"/>
      <c r="T916" s="13"/>
      <c r="U916" s="21"/>
      <c r="V916" s="11" t="s">
        <v>76</v>
      </c>
      <c r="W916" s="22"/>
      <c r="X916" s="22"/>
      <c r="Y916" s="22"/>
      <c r="Z916" s="22"/>
      <c r="AA916" s="22"/>
    </row>
    <row r="917" spans="1:27" ht="15.75" customHeight="1">
      <c r="A917" s="11" t="s">
        <v>2785</v>
      </c>
      <c r="B917" s="11" t="s">
        <v>104</v>
      </c>
      <c r="C917" s="13" t="s">
        <v>4257</v>
      </c>
      <c r="D917" s="13" t="s">
        <v>4258</v>
      </c>
      <c r="E917" s="11" t="s">
        <v>4280</v>
      </c>
      <c r="F917" s="40" t="s">
        <v>3325</v>
      </c>
      <c r="G917" s="40" t="s">
        <v>4260</v>
      </c>
      <c r="H917" s="40" t="s">
        <v>4260</v>
      </c>
      <c r="I917" s="40" t="s">
        <v>46</v>
      </c>
      <c r="J917" s="127" t="s">
        <v>2925</v>
      </c>
      <c r="K917" s="40"/>
      <c r="L917" s="74" t="s">
        <v>4281</v>
      </c>
      <c r="M917" s="74" t="s">
        <v>4282</v>
      </c>
      <c r="N917" s="177" t="s">
        <v>4270</v>
      </c>
      <c r="O917" s="13" t="s">
        <v>96</v>
      </c>
      <c r="P917" s="11" t="s">
        <v>96</v>
      </c>
      <c r="Q917" s="11"/>
      <c r="R917" s="11"/>
      <c r="S917" s="11"/>
      <c r="T917" s="13"/>
      <c r="U917" s="21"/>
      <c r="V917" s="11" t="s">
        <v>76</v>
      </c>
      <c r="W917" s="22"/>
      <c r="X917" s="22"/>
      <c r="Y917" s="22"/>
      <c r="Z917" s="22"/>
      <c r="AA917" s="22"/>
    </row>
    <row r="918" spans="1:27" ht="15.75" customHeight="1">
      <c r="A918" s="11" t="s">
        <v>2785</v>
      </c>
      <c r="B918" s="11" t="s">
        <v>104</v>
      </c>
      <c r="C918" s="13" t="s">
        <v>4257</v>
      </c>
      <c r="D918" s="13" t="s">
        <v>4258</v>
      </c>
      <c r="E918" s="11" t="s">
        <v>4283</v>
      </c>
      <c r="F918" s="40" t="s">
        <v>3325</v>
      </c>
      <c r="G918" s="40" t="s">
        <v>4260</v>
      </c>
      <c r="H918" s="40" t="s">
        <v>4260</v>
      </c>
      <c r="I918" s="40" t="s">
        <v>46</v>
      </c>
      <c r="J918" s="127" t="s">
        <v>2925</v>
      </c>
      <c r="K918" s="40"/>
      <c r="L918" s="74" t="s">
        <v>4284</v>
      </c>
      <c r="M918" s="74" t="s">
        <v>4285</v>
      </c>
      <c r="N918" s="177" t="s">
        <v>4286</v>
      </c>
      <c r="O918" s="13" t="s">
        <v>403</v>
      </c>
      <c r="P918" s="13" t="s">
        <v>403</v>
      </c>
      <c r="Q918" s="11"/>
      <c r="R918" s="11"/>
      <c r="S918" s="11"/>
      <c r="T918" s="13" t="s">
        <v>101</v>
      </c>
      <c r="U918" s="94" t="s">
        <v>72</v>
      </c>
      <c r="V918" s="11" t="s">
        <v>76</v>
      </c>
      <c r="W918" s="22"/>
      <c r="X918" s="22"/>
      <c r="Y918" s="22"/>
      <c r="Z918" s="22"/>
      <c r="AA918" s="22"/>
    </row>
    <row r="919" spans="1:27" ht="15.75" customHeight="1">
      <c r="A919" s="11" t="s">
        <v>2785</v>
      </c>
      <c r="B919" s="11" t="s">
        <v>188</v>
      </c>
      <c r="C919" s="13" t="s">
        <v>4257</v>
      </c>
      <c r="D919" s="13" t="s">
        <v>4258</v>
      </c>
      <c r="E919" s="11" t="s">
        <v>4287</v>
      </c>
      <c r="F919" s="40" t="s">
        <v>3325</v>
      </c>
      <c r="G919" s="40" t="s">
        <v>4260</v>
      </c>
      <c r="H919" s="40" t="s">
        <v>4260</v>
      </c>
      <c r="I919" s="40" t="s">
        <v>46</v>
      </c>
      <c r="J919" s="127" t="s">
        <v>2925</v>
      </c>
      <c r="K919" s="40"/>
      <c r="L919" s="74" t="s">
        <v>4288</v>
      </c>
      <c r="M919" s="74" t="s">
        <v>4289</v>
      </c>
      <c r="N919" s="177" t="s">
        <v>4286</v>
      </c>
      <c r="O919" s="13" t="s">
        <v>403</v>
      </c>
      <c r="P919" s="13" t="s">
        <v>403</v>
      </c>
      <c r="Q919" s="11"/>
      <c r="R919" s="11"/>
      <c r="S919" s="11"/>
      <c r="T919" s="13" t="s">
        <v>101</v>
      </c>
      <c r="U919" s="94" t="s">
        <v>73</v>
      </c>
      <c r="V919" s="11"/>
      <c r="W919" s="22"/>
      <c r="X919" s="22"/>
      <c r="Y919" s="22"/>
      <c r="Z919" s="22"/>
      <c r="AA919" s="22"/>
    </row>
    <row r="920" spans="1:27" ht="15.75" customHeight="1">
      <c r="A920" s="11" t="s">
        <v>2785</v>
      </c>
      <c r="B920" s="11" t="s">
        <v>42</v>
      </c>
      <c r="C920" s="13" t="s">
        <v>4257</v>
      </c>
      <c r="D920" s="13" t="s">
        <v>4258</v>
      </c>
      <c r="E920" s="11" t="s">
        <v>4290</v>
      </c>
      <c r="F920" s="40" t="s">
        <v>3325</v>
      </c>
      <c r="G920" s="40" t="s">
        <v>4260</v>
      </c>
      <c r="H920" s="40" t="s">
        <v>4260</v>
      </c>
      <c r="I920" s="40" t="s">
        <v>46</v>
      </c>
      <c r="J920" s="127" t="s">
        <v>2925</v>
      </c>
      <c r="K920" s="40"/>
      <c r="L920" s="74" t="s">
        <v>4291</v>
      </c>
      <c r="M920" s="74" t="s">
        <v>4292</v>
      </c>
      <c r="N920" s="177" t="s">
        <v>4286</v>
      </c>
      <c r="O920" s="13" t="s">
        <v>96</v>
      </c>
      <c r="P920" s="13" t="s">
        <v>96</v>
      </c>
      <c r="Q920" s="11"/>
      <c r="R920" s="11"/>
      <c r="S920" s="11"/>
      <c r="T920" s="13"/>
      <c r="U920" s="21"/>
      <c r="V920" s="11" t="s">
        <v>76</v>
      </c>
      <c r="W920" s="22"/>
      <c r="X920" s="22"/>
      <c r="Y920" s="22"/>
      <c r="Z920" s="22"/>
      <c r="AA920" s="22"/>
    </row>
    <row r="921" spans="1:27" ht="15.75" customHeight="1">
      <c r="A921" s="11" t="s">
        <v>2785</v>
      </c>
      <c r="B921" s="11" t="s">
        <v>188</v>
      </c>
      <c r="C921" s="13" t="s">
        <v>4257</v>
      </c>
      <c r="D921" s="13" t="s">
        <v>4258</v>
      </c>
      <c r="E921" s="11" t="s">
        <v>4293</v>
      </c>
      <c r="F921" s="40" t="s">
        <v>3325</v>
      </c>
      <c r="G921" s="40" t="s">
        <v>4260</v>
      </c>
      <c r="H921" s="40" t="s">
        <v>4260</v>
      </c>
      <c r="I921" s="40" t="s">
        <v>46</v>
      </c>
      <c r="J921" s="40" t="s">
        <v>47</v>
      </c>
      <c r="K921" s="40"/>
      <c r="L921" s="74" t="s">
        <v>4294</v>
      </c>
      <c r="M921" s="74" t="s">
        <v>4295</v>
      </c>
      <c r="N921" s="177" t="s">
        <v>4286</v>
      </c>
      <c r="O921" s="13" t="s">
        <v>96</v>
      </c>
      <c r="P921" s="13" t="s">
        <v>96</v>
      </c>
      <c r="Q921" s="11"/>
      <c r="R921" s="11"/>
      <c r="S921" s="11"/>
      <c r="T921" s="11"/>
      <c r="U921" s="21"/>
      <c r="V921" s="11"/>
      <c r="W921" s="22"/>
      <c r="X921" s="22"/>
      <c r="Y921" s="22"/>
      <c r="Z921" s="22"/>
      <c r="AA921" s="22"/>
    </row>
    <row r="922" spans="1:27" ht="15.75" customHeight="1">
      <c r="A922" s="11" t="s">
        <v>2785</v>
      </c>
      <c r="B922" s="11" t="s">
        <v>188</v>
      </c>
      <c r="C922" s="13" t="s">
        <v>4257</v>
      </c>
      <c r="D922" s="13" t="s">
        <v>4258</v>
      </c>
      <c r="E922" s="11" t="s">
        <v>4296</v>
      </c>
      <c r="F922" s="40" t="s">
        <v>3325</v>
      </c>
      <c r="G922" s="40" t="s">
        <v>4260</v>
      </c>
      <c r="H922" s="40" t="s">
        <v>4260</v>
      </c>
      <c r="I922" s="40" t="s">
        <v>46</v>
      </c>
      <c r="J922" s="40" t="s">
        <v>47</v>
      </c>
      <c r="K922" s="40"/>
      <c r="L922" s="74" t="s">
        <v>4297</v>
      </c>
      <c r="M922" s="74" t="s">
        <v>4298</v>
      </c>
      <c r="N922" s="177" t="s">
        <v>4286</v>
      </c>
      <c r="O922" s="13" t="s">
        <v>96</v>
      </c>
      <c r="P922" s="13" t="s">
        <v>96</v>
      </c>
      <c r="Q922" s="11"/>
      <c r="R922" s="11"/>
      <c r="S922" s="11"/>
      <c r="T922" s="11"/>
      <c r="U922" s="21"/>
      <c r="V922" s="11"/>
      <c r="W922" s="22"/>
      <c r="X922" s="22"/>
      <c r="Y922" s="22"/>
      <c r="Z922" s="22"/>
      <c r="AA922" s="22"/>
    </row>
    <row r="923" spans="1:27" ht="15.75" customHeight="1">
      <c r="A923" s="11" t="s">
        <v>2785</v>
      </c>
      <c r="B923" s="11" t="s">
        <v>188</v>
      </c>
      <c r="C923" s="13" t="s">
        <v>4257</v>
      </c>
      <c r="D923" s="13" t="s">
        <v>4258</v>
      </c>
      <c r="E923" s="11" t="s">
        <v>4299</v>
      </c>
      <c r="F923" s="40" t="s">
        <v>3325</v>
      </c>
      <c r="G923" s="40" t="s">
        <v>4260</v>
      </c>
      <c r="H923" s="40" t="s">
        <v>4260</v>
      </c>
      <c r="I923" s="40" t="s">
        <v>109</v>
      </c>
      <c r="J923" s="40" t="s">
        <v>47</v>
      </c>
      <c r="K923" s="40"/>
      <c r="L923" s="74" t="s">
        <v>4300</v>
      </c>
      <c r="M923" s="74" t="s">
        <v>4301</v>
      </c>
      <c r="N923" s="116" t="s">
        <v>4302</v>
      </c>
      <c r="O923" s="13" t="s">
        <v>96</v>
      </c>
      <c r="P923" s="13" t="s">
        <v>76</v>
      </c>
      <c r="Q923" s="11"/>
      <c r="R923" s="11"/>
      <c r="S923" s="11"/>
      <c r="T923" s="11"/>
      <c r="U923" s="21"/>
      <c r="V923" s="11"/>
      <c r="W923" s="22"/>
      <c r="X923" s="22"/>
      <c r="Y923" s="22"/>
      <c r="Z923" s="22"/>
      <c r="AA923" s="22"/>
    </row>
    <row r="924" spans="1:27" ht="15.75" customHeight="1">
      <c r="A924" s="11" t="s">
        <v>2785</v>
      </c>
      <c r="B924" s="11" t="s">
        <v>188</v>
      </c>
      <c r="C924" s="13" t="s">
        <v>4257</v>
      </c>
      <c r="D924" s="13" t="s">
        <v>4258</v>
      </c>
      <c r="E924" s="11" t="s">
        <v>4303</v>
      </c>
      <c r="F924" s="40" t="s">
        <v>3325</v>
      </c>
      <c r="G924" s="40" t="s">
        <v>4260</v>
      </c>
      <c r="H924" s="40" t="s">
        <v>4260</v>
      </c>
      <c r="I924" s="40" t="s">
        <v>46</v>
      </c>
      <c r="J924" s="40" t="s">
        <v>47</v>
      </c>
      <c r="K924" s="40"/>
      <c r="L924" s="74" t="s">
        <v>4304</v>
      </c>
      <c r="M924" s="74" t="s">
        <v>4305</v>
      </c>
      <c r="N924" s="116" t="s">
        <v>4302</v>
      </c>
      <c r="O924" s="13" t="s">
        <v>96</v>
      </c>
      <c r="P924" s="13" t="s">
        <v>96</v>
      </c>
      <c r="Q924" s="11"/>
      <c r="R924" s="11"/>
      <c r="S924" s="11"/>
      <c r="T924" s="11"/>
      <c r="U924" s="21"/>
      <c r="V924" s="11"/>
      <c r="W924" s="22"/>
      <c r="X924" s="22"/>
      <c r="Y924" s="22"/>
      <c r="Z924" s="22"/>
      <c r="AA924" s="22"/>
    </row>
    <row r="925" spans="1:27" ht="15.75" customHeight="1">
      <c r="A925" s="11" t="s">
        <v>2785</v>
      </c>
      <c r="B925" s="11" t="s">
        <v>42</v>
      </c>
      <c r="C925" s="13" t="s">
        <v>4257</v>
      </c>
      <c r="D925" s="13" t="s">
        <v>4258</v>
      </c>
      <c r="E925" s="11" t="s">
        <v>4306</v>
      </c>
      <c r="F925" s="40" t="s">
        <v>3325</v>
      </c>
      <c r="G925" s="40" t="s">
        <v>4260</v>
      </c>
      <c r="H925" s="40" t="s">
        <v>4260</v>
      </c>
      <c r="I925" s="40" t="s">
        <v>46</v>
      </c>
      <c r="J925" s="40" t="s">
        <v>47</v>
      </c>
      <c r="K925" s="40"/>
      <c r="L925" s="74" t="s">
        <v>4307</v>
      </c>
      <c r="M925" s="74" t="s">
        <v>4308</v>
      </c>
      <c r="N925" s="177" t="s">
        <v>4286</v>
      </c>
      <c r="O925" s="13" t="s">
        <v>96</v>
      </c>
      <c r="P925" s="13" t="s">
        <v>96</v>
      </c>
      <c r="Q925" s="11"/>
      <c r="R925" s="11"/>
      <c r="S925" s="11"/>
      <c r="T925" s="13"/>
      <c r="U925" s="21"/>
      <c r="V925" s="11" t="s">
        <v>76</v>
      </c>
      <c r="W925" s="22"/>
      <c r="X925" s="22"/>
      <c r="Y925" s="22"/>
      <c r="Z925" s="22"/>
      <c r="AA925" s="22"/>
    </row>
    <row r="926" spans="1:27" ht="15.75" customHeight="1">
      <c r="A926" s="11" t="s">
        <v>2785</v>
      </c>
      <c r="B926" s="11" t="s">
        <v>42</v>
      </c>
      <c r="C926" s="13" t="s">
        <v>4257</v>
      </c>
      <c r="D926" s="13" t="s">
        <v>4258</v>
      </c>
      <c r="E926" s="11" t="s">
        <v>4309</v>
      </c>
      <c r="F926" s="40" t="s">
        <v>3325</v>
      </c>
      <c r="G926" s="40" t="s">
        <v>4260</v>
      </c>
      <c r="H926" s="40" t="s">
        <v>4260</v>
      </c>
      <c r="I926" s="40" t="s">
        <v>46</v>
      </c>
      <c r="J926" s="40" t="s">
        <v>47</v>
      </c>
      <c r="K926" s="40"/>
      <c r="L926" s="74" t="s">
        <v>4310</v>
      </c>
      <c r="M926" s="74" t="s">
        <v>4311</v>
      </c>
      <c r="N926" s="177" t="s">
        <v>4286</v>
      </c>
      <c r="O926" s="13" t="s">
        <v>96</v>
      </c>
      <c r="P926" s="13" t="s">
        <v>96</v>
      </c>
      <c r="Q926" s="11"/>
      <c r="R926" s="11"/>
      <c r="S926" s="11"/>
      <c r="T926" s="13"/>
      <c r="U926" s="21"/>
      <c r="V926" s="11" t="s">
        <v>76</v>
      </c>
      <c r="W926" s="22"/>
      <c r="X926" s="22"/>
      <c r="Y926" s="22"/>
      <c r="Z926" s="22"/>
      <c r="AA926" s="22"/>
    </row>
    <row r="927" spans="1:27" ht="15.75" customHeight="1">
      <c r="A927" s="11" t="s">
        <v>2785</v>
      </c>
      <c r="B927" s="11" t="s">
        <v>188</v>
      </c>
      <c r="C927" s="13" t="s">
        <v>4257</v>
      </c>
      <c r="D927" s="13" t="s">
        <v>4258</v>
      </c>
      <c r="E927" s="11" t="s">
        <v>4312</v>
      </c>
      <c r="F927" s="40" t="s">
        <v>3325</v>
      </c>
      <c r="G927" s="40" t="s">
        <v>4260</v>
      </c>
      <c r="H927" s="40" t="s">
        <v>4260</v>
      </c>
      <c r="I927" s="40" t="s">
        <v>46</v>
      </c>
      <c r="J927" s="40" t="s">
        <v>47</v>
      </c>
      <c r="K927" s="40"/>
      <c r="L927" s="74" t="s">
        <v>4313</v>
      </c>
      <c r="M927" s="74" t="s">
        <v>4314</v>
      </c>
      <c r="N927" s="177" t="s">
        <v>4286</v>
      </c>
      <c r="O927" s="13" t="s">
        <v>138</v>
      </c>
      <c r="P927" s="13" t="s">
        <v>76</v>
      </c>
      <c r="Q927" s="11"/>
      <c r="R927" s="11"/>
      <c r="S927" s="11"/>
      <c r="T927" s="11"/>
      <c r="U927" s="21"/>
      <c r="V927" s="11"/>
      <c r="W927" s="22"/>
      <c r="X927" s="22"/>
      <c r="Y927" s="22"/>
      <c r="Z927" s="22"/>
      <c r="AA927" s="22"/>
    </row>
    <row r="928" spans="1:27" ht="15.75" customHeight="1">
      <c r="A928" s="11" t="s">
        <v>81</v>
      </c>
      <c r="B928" s="11" t="s">
        <v>104</v>
      </c>
      <c r="C928" s="13" t="s">
        <v>4227</v>
      </c>
      <c r="D928" s="13" t="s">
        <v>4228</v>
      </c>
      <c r="E928" s="11" t="s">
        <v>4315</v>
      </c>
      <c r="F928" s="13" t="s">
        <v>3325</v>
      </c>
      <c r="G928" s="13" t="s">
        <v>4230</v>
      </c>
      <c r="H928" s="13" t="s">
        <v>4316</v>
      </c>
      <c r="I928" s="13" t="s">
        <v>46</v>
      </c>
      <c r="J928" s="13" t="s">
        <v>906</v>
      </c>
      <c r="K928" s="13"/>
      <c r="L928" s="14" t="s">
        <v>4317</v>
      </c>
      <c r="M928" s="14" t="s">
        <v>4318</v>
      </c>
      <c r="N928" s="13" t="s">
        <v>4319</v>
      </c>
      <c r="O928" s="13" t="s">
        <v>96</v>
      </c>
      <c r="P928" s="13" t="s">
        <v>96</v>
      </c>
      <c r="Q928" s="11"/>
      <c r="R928" s="11"/>
      <c r="S928" s="11"/>
      <c r="T928" s="13"/>
      <c r="U928" s="21"/>
      <c r="V928" s="11" t="s">
        <v>76</v>
      </c>
      <c r="W928" s="22"/>
      <c r="X928" s="22"/>
      <c r="Y928" s="22"/>
      <c r="Z928" s="22"/>
      <c r="AA928" s="22"/>
    </row>
    <row r="929" spans="1:27" ht="15.75" customHeight="1">
      <c r="A929" s="11" t="s">
        <v>81</v>
      </c>
      <c r="B929" s="11" t="s">
        <v>104</v>
      </c>
      <c r="C929" s="13" t="s">
        <v>4227</v>
      </c>
      <c r="D929" s="13" t="s">
        <v>4228</v>
      </c>
      <c r="E929" s="11" t="s">
        <v>4320</v>
      </c>
      <c r="F929" s="13" t="s">
        <v>3325</v>
      </c>
      <c r="G929" s="13" t="s">
        <v>4230</v>
      </c>
      <c r="H929" s="13" t="s">
        <v>4321</v>
      </c>
      <c r="I929" s="13" t="s">
        <v>46</v>
      </c>
      <c r="J929" s="13" t="s">
        <v>47</v>
      </c>
      <c r="K929" s="13"/>
      <c r="L929" s="14" t="s">
        <v>4322</v>
      </c>
      <c r="M929" s="14" t="s">
        <v>4323</v>
      </c>
      <c r="N929" s="13" t="s">
        <v>4319</v>
      </c>
      <c r="O929" s="13" t="s">
        <v>96</v>
      </c>
      <c r="P929" s="13" t="s">
        <v>96</v>
      </c>
      <c r="Q929" s="11"/>
      <c r="R929" s="11"/>
      <c r="S929" s="11"/>
      <c r="T929" s="13"/>
      <c r="U929" s="21"/>
      <c r="V929" s="11" t="s">
        <v>76</v>
      </c>
      <c r="W929" s="22"/>
      <c r="X929" s="22"/>
      <c r="Y929" s="22"/>
      <c r="Z929" s="22"/>
      <c r="AA929" s="22"/>
    </row>
    <row r="930" spans="1:27" ht="15.75" customHeight="1">
      <c r="A930" s="11" t="s">
        <v>81</v>
      </c>
      <c r="B930" s="11" t="s">
        <v>188</v>
      </c>
      <c r="C930" s="13" t="s">
        <v>4227</v>
      </c>
      <c r="D930" s="13" t="s">
        <v>4228</v>
      </c>
      <c r="E930" s="11" t="s">
        <v>4324</v>
      </c>
      <c r="F930" s="13" t="s">
        <v>3325</v>
      </c>
      <c r="G930" s="13" t="s">
        <v>4230</v>
      </c>
      <c r="H930" s="13" t="s">
        <v>4325</v>
      </c>
      <c r="I930" s="13" t="s">
        <v>46</v>
      </c>
      <c r="J930" s="13" t="s">
        <v>47</v>
      </c>
      <c r="K930" s="13"/>
      <c r="L930" s="14" t="s">
        <v>4326</v>
      </c>
      <c r="M930" s="14" t="s">
        <v>4327</v>
      </c>
      <c r="N930" s="13" t="s">
        <v>4319</v>
      </c>
      <c r="O930" s="13" t="s">
        <v>96</v>
      </c>
      <c r="P930" s="13" t="s">
        <v>96</v>
      </c>
      <c r="Q930" s="18"/>
      <c r="R930" s="18"/>
      <c r="S930" s="18"/>
      <c r="T930" s="18"/>
      <c r="U930" s="21"/>
      <c r="V930" s="11"/>
      <c r="W930" s="22"/>
      <c r="X930" s="22"/>
      <c r="Y930" s="22"/>
      <c r="Z930" s="22"/>
      <c r="AA930" s="22"/>
    </row>
    <row r="931" spans="1:27" ht="15.75" customHeight="1">
      <c r="A931" s="11" t="s">
        <v>2785</v>
      </c>
      <c r="B931" s="11" t="s">
        <v>42</v>
      </c>
      <c r="C931" s="11" t="s">
        <v>4328</v>
      </c>
      <c r="D931" s="11" t="s">
        <v>4329</v>
      </c>
      <c r="E931" s="11" t="s">
        <v>4330</v>
      </c>
      <c r="F931" s="40" t="s">
        <v>4331</v>
      </c>
      <c r="G931" s="40" t="s">
        <v>931</v>
      </c>
      <c r="H931" s="40" t="s">
        <v>4332</v>
      </c>
      <c r="I931" s="40" t="s">
        <v>109</v>
      </c>
      <c r="J931" s="127" t="s">
        <v>47</v>
      </c>
      <c r="K931" s="40"/>
      <c r="L931" s="74" t="s">
        <v>4333</v>
      </c>
      <c r="M931" s="74" t="s">
        <v>4334</v>
      </c>
      <c r="N931" s="40" t="s">
        <v>4335</v>
      </c>
      <c r="O931" s="13" t="s">
        <v>96</v>
      </c>
      <c r="P931" s="24" t="s">
        <v>96</v>
      </c>
      <c r="Q931" s="11"/>
      <c r="R931" s="11"/>
      <c r="S931" s="11"/>
      <c r="T931" s="13"/>
      <c r="U931" s="21"/>
      <c r="V931" s="11" t="s">
        <v>76</v>
      </c>
      <c r="W931" s="22"/>
      <c r="X931" s="22"/>
      <c r="Y931" s="22"/>
      <c r="Z931" s="22"/>
      <c r="AA931" s="22"/>
    </row>
    <row r="932" spans="1:27" ht="15.75" customHeight="1">
      <c r="A932" s="11" t="s">
        <v>2785</v>
      </c>
      <c r="B932" s="11" t="s">
        <v>104</v>
      </c>
      <c r="C932" s="11" t="s">
        <v>4328</v>
      </c>
      <c r="D932" s="11" t="s">
        <v>4329</v>
      </c>
      <c r="E932" s="11" t="s">
        <v>4336</v>
      </c>
      <c r="F932" s="40" t="s">
        <v>4331</v>
      </c>
      <c r="G932" s="40" t="s">
        <v>4332</v>
      </c>
      <c r="H932" s="40" t="s">
        <v>2576</v>
      </c>
      <c r="I932" s="40" t="s">
        <v>46</v>
      </c>
      <c r="J932" s="127" t="s">
        <v>47</v>
      </c>
      <c r="K932" s="40"/>
      <c r="L932" s="74" t="s">
        <v>4337</v>
      </c>
      <c r="M932" s="74" t="s">
        <v>4338</v>
      </c>
      <c r="N932" s="40" t="s">
        <v>4335</v>
      </c>
      <c r="O932" s="13" t="s">
        <v>96</v>
      </c>
      <c r="P932" s="24" t="s">
        <v>96</v>
      </c>
      <c r="Q932" s="11"/>
      <c r="R932" s="11"/>
      <c r="S932" s="11"/>
      <c r="T932" s="13"/>
      <c r="U932" s="21"/>
      <c r="V932" s="11" t="s">
        <v>76</v>
      </c>
      <c r="W932" s="22"/>
      <c r="X932" s="22"/>
      <c r="Y932" s="22"/>
      <c r="Z932" s="22"/>
      <c r="AA932" s="22"/>
    </row>
    <row r="933" spans="1:27" ht="15.75" customHeight="1">
      <c r="A933" s="11" t="s">
        <v>2785</v>
      </c>
      <c r="B933" s="11" t="s">
        <v>42</v>
      </c>
      <c r="C933" s="11" t="s">
        <v>4339</v>
      </c>
      <c r="D933" s="11" t="s">
        <v>4340</v>
      </c>
      <c r="E933" s="11" t="s">
        <v>4341</v>
      </c>
      <c r="F933" s="40" t="s">
        <v>4331</v>
      </c>
      <c r="G933" s="40" t="s">
        <v>4342</v>
      </c>
      <c r="H933" s="40" t="s">
        <v>4343</v>
      </c>
      <c r="I933" s="40" t="s">
        <v>46</v>
      </c>
      <c r="J933" s="127" t="s">
        <v>47</v>
      </c>
      <c r="K933" s="40"/>
      <c r="L933" s="74" t="s">
        <v>4344</v>
      </c>
      <c r="M933" s="74" t="s">
        <v>4345</v>
      </c>
      <c r="N933" s="40" t="s">
        <v>4346</v>
      </c>
      <c r="O933" s="13" t="s">
        <v>96</v>
      </c>
      <c r="P933" s="24" t="s">
        <v>96</v>
      </c>
      <c r="Q933" s="11"/>
      <c r="R933" s="11"/>
      <c r="S933" s="11"/>
      <c r="T933" s="13"/>
      <c r="U933" s="21"/>
      <c r="V933" s="11" t="s">
        <v>76</v>
      </c>
      <c r="W933" s="22"/>
      <c r="X933" s="22"/>
      <c r="Y933" s="22"/>
      <c r="Z933" s="22"/>
      <c r="AA933" s="22"/>
    </row>
    <row r="934" spans="1:27" ht="15.75" customHeight="1">
      <c r="A934" s="11" t="s">
        <v>2785</v>
      </c>
      <c r="B934" s="11" t="s">
        <v>104</v>
      </c>
      <c r="C934" s="11" t="s">
        <v>4339</v>
      </c>
      <c r="D934" s="11" t="s">
        <v>4340</v>
      </c>
      <c r="E934" s="11" t="s">
        <v>4347</v>
      </c>
      <c r="F934" s="40" t="s">
        <v>4331</v>
      </c>
      <c r="G934" s="40" t="s">
        <v>4342</v>
      </c>
      <c r="H934" s="40" t="s">
        <v>2576</v>
      </c>
      <c r="I934" s="40" t="s">
        <v>46</v>
      </c>
      <c r="J934" s="127" t="s">
        <v>47</v>
      </c>
      <c r="K934" s="40"/>
      <c r="L934" s="74" t="s">
        <v>4348</v>
      </c>
      <c r="M934" s="74" t="s">
        <v>4338</v>
      </c>
      <c r="N934" s="40" t="s">
        <v>4335</v>
      </c>
      <c r="O934" s="13" t="s">
        <v>96</v>
      </c>
      <c r="P934" s="24" t="s">
        <v>96</v>
      </c>
      <c r="Q934" s="11"/>
      <c r="R934" s="11"/>
      <c r="S934" s="11"/>
      <c r="T934" s="13"/>
      <c r="U934" s="21"/>
      <c r="V934" s="11" t="s">
        <v>76</v>
      </c>
      <c r="W934" s="22"/>
      <c r="X934" s="22"/>
      <c r="Y934" s="22"/>
      <c r="Z934" s="22"/>
      <c r="AA934" s="22"/>
    </row>
    <row r="935" spans="1:27" ht="15.75" customHeight="1">
      <c r="A935" s="11" t="s">
        <v>2785</v>
      </c>
      <c r="B935" s="11" t="s">
        <v>42</v>
      </c>
      <c r="C935" s="11"/>
      <c r="D935" s="11"/>
      <c r="E935" s="11" t="s">
        <v>4349</v>
      </c>
      <c r="F935" s="40" t="s">
        <v>4331</v>
      </c>
      <c r="G935" s="40" t="s">
        <v>4350</v>
      </c>
      <c r="H935" s="40" t="s">
        <v>4350</v>
      </c>
      <c r="I935" s="40" t="s">
        <v>46</v>
      </c>
      <c r="J935" s="127" t="s">
        <v>47</v>
      </c>
      <c r="K935" s="40"/>
      <c r="L935" s="74" t="s">
        <v>4351</v>
      </c>
      <c r="M935" s="74" t="s">
        <v>4352</v>
      </c>
      <c r="N935" s="40" t="s">
        <v>4353</v>
      </c>
      <c r="O935" s="13" t="s">
        <v>96</v>
      </c>
      <c r="P935" s="24" t="s">
        <v>96</v>
      </c>
      <c r="Q935" s="11"/>
      <c r="R935" s="11"/>
      <c r="S935" s="11"/>
      <c r="T935" s="13"/>
      <c r="U935" s="21" t="s">
        <v>4354</v>
      </c>
      <c r="V935" s="11" t="s">
        <v>76</v>
      </c>
      <c r="W935" s="22"/>
      <c r="X935" s="22"/>
      <c r="Y935" s="22"/>
      <c r="Z935" s="22"/>
      <c r="AA935" s="22"/>
    </row>
    <row r="936" spans="1:27" ht="15.75" customHeight="1">
      <c r="A936" s="11" t="s">
        <v>2785</v>
      </c>
      <c r="B936" s="11" t="s">
        <v>104</v>
      </c>
      <c r="C936" s="11"/>
      <c r="D936" s="11"/>
      <c r="E936" s="11" t="s">
        <v>4355</v>
      </c>
      <c r="F936" s="40" t="s">
        <v>4331</v>
      </c>
      <c r="G936" s="40" t="s">
        <v>4350</v>
      </c>
      <c r="H936" s="40" t="s">
        <v>2576</v>
      </c>
      <c r="I936" s="40" t="s">
        <v>46</v>
      </c>
      <c r="J936" s="127" t="s">
        <v>47</v>
      </c>
      <c r="K936" s="40"/>
      <c r="L936" s="74" t="s">
        <v>4356</v>
      </c>
      <c r="M936" s="74" t="s">
        <v>4338</v>
      </c>
      <c r="N936" s="40" t="s">
        <v>4353</v>
      </c>
      <c r="O936" s="13" t="s">
        <v>96</v>
      </c>
      <c r="P936" s="24" t="s">
        <v>96</v>
      </c>
      <c r="Q936" s="11"/>
      <c r="R936" s="11"/>
      <c r="S936" s="11"/>
      <c r="T936" s="13"/>
      <c r="U936" s="21"/>
      <c r="V936" s="11" t="s">
        <v>76</v>
      </c>
      <c r="W936" s="22"/>
      <c r="X936" s="22"/>
      <c r="Y936" s="22"/>
      <c r="Z936" s="22"/>
      <c r="AA936" s="22"/>
    </row>
    <row r="937" spans="1:27" ht="15.75" customHeight="1">
      <c r="A937" s="11" t="s">
        <v>2785</v>
      </c>
      <c r="B937" s="11" t="s">
        <v>42</v>
      </c>
      <c r="C937" s="11"/>
      <c r="D937" s="11"/>
      <c r="E937" s="11" t="s">
        <v>4357</v>
      </c>
      <c r="F937" s="40" t="s">
        <v>4331</v>
      </c>
      <c r="G937" s="40" t="s">
        <v>4358</v>
      </c>
      <c r="H937" s="40" t="s">
        <v>4358</v>
      </c>
      <c r="I937" s="40" t="s">
        <v>46</v>
      </c>
      <c r="J937" s="127" t="s">
        <v>47</v>
      </c>
      <c r="K937" s="40"/>
      <c r="L937" s="74" t="s">
        <v>4359</v>
      </c>
      <c r="M937" s="74" t="s">
        <v>4360</v>
      </c>
      <c r="N937" s="40" t="s">
        <v>4361</v>
      </c>
      <c r="O937" s="13" t="s">
        <v>96</v>
      </c>
      <c r="P937" s="24" t="s">
        <v>96</v>
      </c>
      <c r="Q937" s="11"/>
      <c r="R937" s="11"/>
      <c r="S937" s="11"/>
      <c r="T937" s="13"/>
      <c r="U937" s="21" t="s">
        <v>4354</v>
      </c>
      <c r="V937" s="11" t="s">
        <v>76</v>
      </c>
      <c r="W937" s="22"/>
      <c r="X937" s="22"/>
      <c r="Y937" s="22"/>
      <c r="Z937" s="22"/>
      <c r="AA937" s="22"/>
    </row>
    <row r="938" spans="1:27" ht="15.75" customHeight="1">
      <c r="A938" s="11" t="s">
        <v>2785</v>
      </c>
      <c r="B938" s="11" t="s">
        <v>104</v>
      </c>
      <c r="C938" s="11"/>
      <c r="D938" s="11"/>
      <c r="E938" s="11" t="s">
        <v>4362</v>
      </c>
      <c r="F938" s="40" t="s">
        <v>4331</v>
      </c>
      <c r="G938" s="40" t="s">
        <v>4358</v>
      </c>
      <c r="H938" s="40" t="s">
        <v>2576</v>
      </c>
      <c r="I938" s="40" t="s">
        <v>46</v>
      </c>
      <c r="J938" s="127" t="s">
        <v>47</v>
      </c>
      <c r="K938" s="40"/>
      <c r="L938" s="74" t="s">
        <v>4356</v>
      </c>
      <c r="M938" s="74" t="s">
        <v>4338</v>
      </c>
      <c r="N938" s="40" t="s">
        <v>4361</v>
      </c>
      <c r="O938" s="13" t="s">
        <v>96</v>
      </c>
      <c r="P938" s="24" t="s">
        <v>96</v>
      </c>
      <c r="Q938" s="11"/>
      <c r="R938" s="11"/>
      <c r="S938" s="11"/>
      <c r="T938" s="13"/>
      <c r="U938" s="21"/>
      <c r="V938" s="11" t="s">
        <v>76</v>
      </c>
      <c r="W938" s="22"/>
      <c r="X938" s="22"/>
      <c r="Y938" s="22"/>
      <c r="Z938" s="22"/>
      <c r="AA938" s="22"/>
    </row>
    <row r="939" spans="1:27" ht="15.75" customHeight="1">
      <c r="A939" s="11" t="s">
        <v>101</v>
      </c>
      <c r="B939" s="11" t="s">
        <v>42</v>
      </c>
      <c r="C939" s="11"/>
      <c r="D939" s="11"/>
      <c r="E939" s="11" t="s">
        <v>4364</v>
      </c>
      <c r="F939" s="40" t="s">
        <v>4331</v>
      </c>
      <c r="G939" s="40" t="s">
        <v>4365</v>
      </c>
      <c r="H939" s="40" t="s">
        <v>4365</v>
      </c>
      <c r="I939" s="40" t="s">
        <v>46</v>
      </c>
      <c r="J939" s="127" t="s">
        <v>47</v>
      </c>
      <c r="K939" s="40"/>
      <c r="L939" s="74" t="s">
        <v>4366</v>
      </c>
      <c r="M939" s="74" t="s">
        <v>4367</v>
      </c>
      <c r="N939" s="75" t="s">
        <v>4368</v>
      </c>
      <c r="O939" s="13" t="s">
        <v>101</v>
      </c>
      <c r="P939" s="13" t="s">
        <v>101</v>
      </c>
      <c r="Q939" s="11"/>
      <c r="R939" s="11" t="s">
        <v>129</v>
      </c>
      <c r="S939" s="11" t="s">
        <v>130</v>
      </c>
      <c r="T939" s="13" t="s">
        <v>95</v>
      </c>
      <c r="U939" s="23" t="s">
        <v>330</v>
      </c>
      <c r="V939" s="11"/>
      <c r="W939" s="22"/>
      <c r="X939" s="22"/>
      <c r="Y939" s="22"/>
      <c r="Z939" s="22"/>
      <c r="AA939" s="22"/>
    </row>
    <row r="940" spans="1:27" ht="15.75" customHeight="1">
      <c r="A940" s="11" t="s">
        <v>101</v>
      </c>
      <c r="B940" s="11" t="s">
        <v>104</v>
      </c>
      <c r="C940" s="11"/>
      <c r="D940" s="11"/>
      <c r="E940" s="11" t="s">
        <v>4369</v>
      </c>
      <c r="F940" s="40" t="s">
        <v>4331</v>
      </c>
      <c r="G940" s="40" t="s">
        <v>4365</v>
      </c>
      <c r="H940" s="40" t="s">
        <v>2576</v>
      </c>
      <c r="I940" s="40" t="s">
        <v>46</v>
      </c>
      <c r="J940" s="127" t="s">
        <v>47</v>
      </c>
      <c r="K940" s="40"/>
      <c r="L940" s="74" t="s">
        <v>4370</v>
      </c>
      <c r="M940" s="74" t="s">
        <v>4338</v>
      </c>
      <c r="N940" s="75" t="s">
        <v>4368</v>
      </c>
      <c r="O940" s="13" t="s">
        <v>101</v>
      </c>
      <c r="P940" s="13" t="s">
        <v>101</v>
      </c>
      <c r="Q940" s="11"/>
      <c r="R940" s="11" t="s">
        <v>129</v>
      </c>
      <c r="S940" s="11" t="s">
        <v>130</v>
      </c>
      <c r="T940" s="13" t="s">
        <v>95</v>
      </c>
      <c r="U940" s="23" t="s">
        <v>330</v>
      </c>
      <c r="V940" s="11"/>
      <c r="W940" s="22"/>
      <c r="X940" s="22"/>
      <c r="Y940" s="22"/>
      <c r="Z940" s="22"/>
      <c r="AA940" s="22"/>
    </row>
    <row r="941" spans="1:27" ht="15.75" customHeight="1">
      <c r="A941" s="11" t="s">
        <v>2785</v>
      </c>
      <c r="B941" s="11" t="s">
        <v>188</v>
      </c>
      <c r="C941" s="11" t="s">
        <v>4371</v>
      </c>
      <c r="D941" s="11" t="s">
        <v>4372</v>
      </c>
      <c r="E941" s="11" t="s">
        <v>4373</v>
      </c>
      <c r="F941" s="40" t="s">
        <v>4331</v>
      </c>
      <c r="G941" s="40" t="s">
        <v>4331</v>
      </c>
      <c r="H941" s="40" t="s">
        <v>4374</v>
      </c>
      <c r="I941" s="40" t="s">
        <v>46</v>
      </c>
      <c r="J941" s="127" t="s">
        <v>47</v>
      </c>
      <c r="K941" s="40"/>
      <c r="L941" s="74" t="s">
        <v>4375</v>
      </c>
      <c r="M941" s="74" t="s">
        <v>4376</v>
      </c>
      <c r="N941" s="40" t="s">
        <v>485</v>
      </c>
      <c r="O941" s="13" t="s">
        <v>96</v>
      </c>
      <c r="P941" s="13" t="s">
        <v>76</v>
      </c>
      <c r="Q941" s="11"/>
      <c r="R941" s="11"/>
      <c r="S941" s="11"/>
      <c r="T941" s="11"/>
      <c r="U941" s="21"/>
      <c r="V941" s="11"/>
      <c r="W941" s="22"/>
      <c r="X941" s="22"/>
      <c r="Y941" s="22"/>
      <c r="Z941" s="22"/>
      <c r="AA941" s="22"/>
    </row>
    <row r="942" spans="1:27" ht="15.75" customHeight="1">
      <c r="A942" s="11" t="s">
        <v>2785</v>
      </c>
      <c r="B942" s="11" t="s">
        <v>188</v>
      </c>
      <c r="C942" s="11" t="s">
        <v>4371</v>
      </c>
      <c r="D942" s="11" t="s">
        <v>4372</v>
      </c>
      <c r="E942" s="11" t="s">
        <v>4377</v>
      </c>
      <c r="F942" s="40" t="s">
        <v>4331</v>
      </c>
      <c r="G942" s="40" t="s">
        <v>4331</v>
      </c>
      <c r="H942" s="40" t="s">
        <v>4378</v>
      </c>
      <c r="I942" s="40" t="s">
        <v>46</v>
      </c>
      <c r="J942" s="127" t="s">
        <v>391</v>
      </c>
      <c r="K942" s="40"/>
      <c r="L942" s="74" t="s">
        <v>4379</v>
      </c>
      <c r="M942" s="74" t="s">
        <v>4380</v>
      </c>
      <c r="N942" s="40" t="s">
        <v>485</v>
      </c>
      <c r="O942" s="13" t="s">
        <v>96</v>
      </c>
      <c r="P942" s="13" t="s">
        <v>76</v>
      </c>
      <c r="Q942" s="11"/>
      <c r="R942" s="11"/>
      <c r="S942" s="11"/>
      <c r="T942" s="11"/>
      <c r="U942" s="21"/>
      <c r="V942" s="11"/>
      <c r="W942" s="22"/>
      <c r="X942" s="22"/>
      <c r="Y942" s="22"/>
      <c r="Z942" s="22"/>
      <c r="AA942" s="22"/>
    </row>
    <row r="943" spans="1:27" ht="15.75" customHeight="1">
      <c r="A943" s="11" t="s">
        <v>2785</v>
      </c>
      <c r="B943" s="11" t="s">
        <v>42</v>
      </c>
      <c r="C943" s="11" t="s">
        <v>4371</v>
      </c>
      <c r="D943" s="11" t="s">
        <v>4372</v>
      </c>
      <c r="E943" s="11" t="s">
        <v>4381</v>
      </c>
      <c r="F943" s="40" t="s">
        <v>4331</v>
      </c>
      <c r="G943" s="40" t="s">
        <v>4331</v>
      </c>
      <c r="H943" s="40" t="s">
        <v>4382</v>
      </c>
      <c r="I943" s="40" t="s">
        <v>46</v>
      </c>
      <c r="J943" s="127" t="s">
        <v>47</v>
      </c>
      <c r="K943" s="40"/>
      <c r="L943" s="74" t="s">
        <v>4383</v>
      </c>
      <c r="M943" s="74" t="s">
        <v>4393</v>
      </c>
      <c r="N943" s="40" t="s">
        <v>485</v>
      </c>
      <c r="O943" s="24" t="s">
        <v>76</v>
      </c>
      <c r="P943" s="24" t="s">
        <v>76</v>
      </c>
      <c r="Q943" s="11"/>
      <c r="R943" s="11"/>
      <c r="S943" s="11"/>
      <c r="T943" s="13"/>
      <c r="U943" s="21"/>
      <c r="V943" s="11" t="s">
        <v>76</v>
      </c>
      <c r="W943" s="22"/>
      <c r="X943" s="22"/>
      <c r="Y943" s="22"/>
      <c r="Z943" s="22"/>
      <c r="AA943" s="22"/>
    </row>
    <row r="944" spans="1:27" ht="15.75" customHeight="1">
      <c r="A944" s="40" t="s">
        <v>2785</v>
      </c>
      <c r="B944" s="71" t="s">
        <v>104</v>
      </c>
      <c r="C944" s="71" t="s">
        <v>4384</v>
      </c>
      <c r="D944" s="71" t="s">
        <v>4385</v>
      </c>
      <c r="E944" s="11" t="s">
        <v>4386</v>
      </c>
      <c r="F944" s="13" t="s">
        <v>4387</v>
      </c>
      <c r="G944" s="13" t="s">
        <v>4388</v>
      </c>
      <c r="H944" s="13" t="s">
        <v>4389</v>
      </c>
      <c r="I944" s="40" t="s">
        <v>109</v>
      </c>
      <c r="J944" s="40" t="s">
        <v>47</v>
      </c>
      <c r="K944" s="40"/>
      <c r="L944" s="74" t="s">
        <v>4390</v>
      </c>
      <c r="M944" s="74" t="s">
        <v>4391</v>
      </c>
      <c r="N944" s="116" t="s">
        <v>4392</v>
      </c>
      <c r="O944" s="40" t="s">
        <v>96</v>
      </c>
      <c r="P944" s="40" t="s">
        <v>76</v>
      </c>
      <c r="Q944" s="178"/>
      <c r="R944" s="178"/>
      <c r="S944" s="178"/>
      <c r="T944" s="41"/>
      <c r="U944" s="21"/>
      <c r="V944" s="11" t="s">
        <v>76</v>
      </c>
      <c r="W944" s="148"/>
      <c r="X944" s="148"/>
      <c r="Y944" s="148"/>
      <c r="Z944" s="148"/>
      <c r="AA944" s="148"/>
    </row>
    <row r="945" spans="1:27" ht="15.75" customHeight="1">
      <c r="A945" s="40" t="s">
        <v>2126</v>
      </c>
      <c r="B945" s="71" t="s">
        <v>188</v>
      </c>
      <c r="C945" s="71" t="s">
        <v>4384</v>
      </c>
      <c r="D945" s="71" t="s">
        <v>4385</v>
      </c>
      <c r="E945" s="11" t="s">
        <v>883</v>
      </c>
      <c r="F945" s="13" t="s">
        <v>4387</v>
      </c>
      <c r="G945" s="13" t="s">
        <v>4388</v>
      </c>
      <c r="H945" s="13" t="s">
        <v>4389</v>
      </c>
      <c r="I945" s="40" t="s">
        <v>109</v>
      </c>
      <c r="J945" s="40" t="s">
        <v>47</v>
      </c>
      <c r="K945" s="40"/>
      <c r="L945" s="74" t="s">
        <v>4394</v>
      </c>
      <c r="M945" s="73" t="s">
        <v>4395</v>
      </c>
      <c r="N945" s="75" t="s">
        <v>4396</v>
      </c>
      <c r="O945" s="40" t="s">
        <v>96</v>
      </c>
      <c r="P945" s="40" t="s">
        <v>76</v>
      </c>
      <c r="Q945" s="178"/>
      <c r="R945" s="178"/>
      <c r="S945" s="178"/>
      <c r="T945" s="178"/>
      <c r="U945" s="21"/>
      <c r="V945" s="71"/>
      <c r="W945" s="148"/>
      <c r="X945" s="148"/>
      <c r="Y945" s="148"/>
      <c r="Z945" s="148"/>
      <c r="AA945" s="148"/>
    </row>
    <row r="946" spans="1:27" ht="15.75" customHeight="1">
      <c r="A946" s="40" t="s">
        <v>2126</v>
      </c>
      <c r="B946" s="71" t="s">
        <v>42</v>
      </c>
      <c r="C946" s="71"/>
      <c r="D946" s="71"/>
      <c r="E946" s="11" t="s">
        <v>4397</v>
      </c>
      <c r="F946" s="13" t="s">
        <v>4387</v>
      </c>
      <c r="G946" s="13" t="s">
        <v>4388</v>
      </c>
      <c r="H946" s="13" t="s">
        <v>4398</v>
      </c>
      <c r="I946" s="40" t="s">
        <v>109</v>
      </c>
      <c r="J946" s="40" t="s">
        <v>47</v>
      </c>
      <c r="K946" s="40"/>
      <c r="L946" s="74" t="s">
        <v>4399</v>
      </c>
      <c r="M946" s="74" t="s">
        <v>4400</v>
      </c>
      <c r="N946" s="75" t="s">
        <v>4396</v>
      </c>
      <c r="O946" s="40" t="s">
        <v>403</v>
      </c>
      <c r="P946" s="40" t="s">
        <v>403</v>
      </c>
      <c r="Q946" s="178"/>
      <c r="R946" s="71"/>
      <c r="S946" s="71"/>
      <c r="T946" s="40" t="s">
        <v>101</v>
      </c>
      <c r="U946" s="94" t="s">
        <v>74</v>
      </c>
      <c r="V946" s="11" t="s">
        <v>76</v>
      </c>
      <c r="W946" s="148"/>
      <c r="X946" s="148"/>
      <c r="Y946" s="148"/>
      <c r="Z946" s="148"/>
      <c r="AA946" s="148"/>
    </row>
    <row r="947" spans="1:27" ht="15.75" customHeight="1">
      <c r="A947" s="40" t="s">
        <v>2126</v>
      </c>
      <c r="B947" s="71" t="s">
        <v>42</v>
      </c>
      <c r="C947" s="71"/>
      <c r="D947" s="71"/>
      <c r="E947" s="11" t="s">
        <v>4401</v>
      </c>
      <c r="F947" s="13" t="s">
        <v>4387</v>
      </c>
      <c r="G947" s="13" t="s">
        <v>4388</v>
      </c>
      <c r="H947" s="13" t="s">
        <v>4402</v>
      </c>
      <c r="I947" s="40" t="s">
        <v>109</v>
      </c>
      <c r="J947" s="40" t="s">
        <v>47</v>
      </c>
      <c r="K947" s="40"/>
      <c r="L947" s="74" t="s">
        <v>4403</v>
      </c>
      <c r="M947" s="74" t="s">
        <v>4404</v>
      </c>
      <c r="N947" s="75" t="s">
        <v>4396</v>
      </c>
      <c r="O947" s="40" t="s">
        <v>403</v>
      </c>
      <c r="P947" s="40" t="s">
        <v>403</v>
      </c>
      <c r="Q947" s="178"/>
      <c r="R947" s="71"/>
      <c r="S947" s="71"/>
      <c r="T947" s="40" t="s">
        <v>101</v>
      </c>
      <c r="U947" s="94" t="s">
        <v>74</v>
      </c>
      <c r="V947" s="11" t="s">
        <v>76</v>
      </c>
      <c r="W947" s="148"/>
      <c r="X947" s="148"/>
      <c r="Y947" s="148"/>
      <c r="Z947" s="148"/>
      <c r="AA947" s="148"/>
    </row>
    <row r="948" spans="1:27" ht="15.75" customHeight="1">
      <c r="A948" s="40" t="s">
        <v>2126</v>
      </c>
      <c r="B948" s="71" t="s">
        <v>42</v>
      </c>
      <c r="C948" s="71"/>
      <c r="D948" s="71"/>
      <c r="E948" s="11" t="s">
        <v>4405</v>
      </c>
      <c r="F948" s="13" t="s">
        <v>4387</v>
      </c>
      <c r="G948" s="13" t="s">
        <v>4388</v>
      </c>
      <c r="H948" s="13" t="s">
        <v>4406</v>
      </c>
      <c r="I948" s="40" t="s">
        <v>109</v>
      </c>
      <c r="J948" s="40" t="s">
        <v>47</v>
      </c>
      <c r="K948" s="40"/>
      <c r="L948" s="74" t="s">
        <v>4407</v>
      </c>
      <c r="M948" s="74" t="s">
        <v>4408</v>
      </c>
      <c r="N948" s="75" t="s">
        <v>4396</v>
      </c>
      <c r="O948" s="40" t="s">
        <v>403</v>
      </c>
      <c r="P948" s="40" t="s">
        <v>403</v>
      </c>
      <c r="Q948" s="178"/>
      <c r="R948" s="71"/>
      <c r="S948" s="71"/>
      <c r="T948" s="40" t="s">
        <v>101</v>
      </c>
      <c r="U948" s="94" t="s">
        <v>74</v>
      </c>
      <c r="V948" s="11" t="s">
        <v>76</v>
      </c>
      <c r="W948" s="148"/>
      <c r="X948" s="148"/>
      <c r="Y948" s="148"/>
      <c r="Z948" s="148"/>
      <c r="AA948" s="148"/>
    </row>
    <row r="949" spans="1:27" ht="15.75" customHeight="1">
      <c r="A949" s="40" t="s">
        <v>2126</v>
      </c>
      <c r="B949" s="71" t="s">
        <v>42</v>
      </c>
      <c r="C949" s="71"/>
      <c r="D949" s="71"/>
      <c r="E949" s="11" t="s">
        <v>4409</v>
      </c>
      <c r="F949" s="13" t="s">
        <v>4387</v>
      </c>
      <c r="G949" s="13" t="s">
        <v>4388</v>
      </c>
      <c r="H949" s="13" t="s">
        <v>4410</v>
      </c>
      <c r="I949" s="40" t="s">
        <v>109</v>
      </c>
      <c r="J949" s="40" t="s">
        <v>47</v>
      </c>
      <c r="K949" s="40"/>
      <c r="L949" s="74" t="s">
        <v>4411</v>
      </c>
      <c r="M949" s="74" t="s">
        <v>4412</v>
      </c>
      <c r="N949" s="75" t="s">
        <v>4396</v>
      </c>
      <c r="O949" s="40" t="s">
        <v>403</v>
      </c>
      <c r="P949" s="40" t="s">
        <v>403</v>
      </c>
      <c r="Q949" s="178"/>
      <c r="R949" s="71"/>
      <c r="S949" s="71"/>
      <c r="T949" s="40" t="s">
        <v>101</v>
      </c>
      <c r="U949" s="94" t="s">
        <v>74</v>
      </c>
      <c r="V949" s="11" t="s">
        <v>76</v>
      </c>
      <c r="W949" s="148"/>
      <c r="X949" s="148"/>
      <c r="Y949" s="148"/>
      <c r="Z949" s="148"/>
      <c r="AA949" s="148"/>
    </row>
    <row r="950" spans="1:27" ht="15.75" customHeight="1">
      <c r="A950" s="40" t="s">
        <v>2126</v>
      </c>
      <c r="B950" s="71" t="s">
        <v>42</v>
      </c>
      <c r="C950" s="71"/>
      <c r="D950" s="71"/>
      <c r="E950" s="11" t="s">
        <v>4413</v>
      </c>
      <c r="F950" s="13" t="s">
        <v>4387</v>
      </c>
      <c r="G950" s="13" t="s">
        <v>4388</v>
      </c>
      <c r="H950" s="13" t="s">
        <v>4414</v>
      </c>
      <c r="I950" s="40" t="s">
        <v>109</v>
      </c>
      <c r="J950" s="40" t="s">
        <v>47</v>
      </c>
      <c r="K950" s="40"/>
      <c r="L950" s="74" t="s">
        <v>4415</v>
      </c>
      <c r="M950" s="73" t="s">
        <v>4416</v>
      </c>
      <c r="N950" s="75" t="s">
        <v>4396</v>
      </c>
      <c r="O950" s="40" t="s">
        <v>403</v>
      </c>
      <c r="P950" s="40" t="s">
        <v>403</v>
      </c>
      <c r="Q950" s="178"/>
      <c r="R950" s="71"/>
      <c r="S950" s="71"/>
      <c r="T950" s="40" t="s">
        <v>101</v>
      </c>
      <c r="U950" s="94" t="s">
        <v>74</v>
      </c>
      <c r="V950" s="11" t="s">
        <v>76</v>
      </c>
      <c r="W950" s="148"/>
      <c r="X950" s="148"/>
      <c r="Y950" s="148"/>
      <c r="Z950" s="148"/>
      <c r="AA950" s="148"/>
    </row>
    <row r="951" spans="1:27" ht="15.75" customHeight="1">
      <c r="A951" s="40" t="s">
        <v>2785</v>
      </c>
      <c r="B951" s="71" t="s">
        <v>188</v>
      </c>
      <c r="C951" s="71" t="s">
        <v>4384</v>
      </c>
      <c r="D951" s="71" t="s">
        <v>4385</v>
      </c>
      <c r="E951" s="11" t="s">
        <v>4417</v>
      </c>
      <c r="F951" s="127" t="s">
        <v>4387</v>
      </c>
      <c r="G951" s="127" t="s">
        <v>4388</v>
      </c>
      <c r="H951" s="127" t="s">
        <v>4389</v>
      </c>
      <c r="I951" s="40" t="s">
        <v>109</v>
      </c>
      <c r="J951" s="40" t="s">
        <v>47</v>
      </c>
      <c r="K951" s="40"/>
      <c r="L951" s="74" t="s">
        <v>4418</v>
      </c>
      <c r="M951" s="74" t="s">
        <v>4419</v>
      </c>
      <c r="N951" s="116" t="s">
        <v>4392</v>
      </c>
      <c r="O951" s="40" t="s">
        <v>96</v>
      </c>
      <c r="P951" s="40" t="s">
        <v>76</v>
      </c>
      <c r="Q951" s="178"/>
      <c r="R951" s="178"/>
      <c r="S951" s="178"/>
      <c r="T951" s="178"/>
      <c r="U951" s="21"/>
      <c r="V951" s="71"/>
      <c r="W951" s="148"/>
      <c r="X951" s="148"/>
      <c r="Y951" s="148"/>
      <c r="Z951" s="148"/>
      <c r="AA951" s="148"/>
    </row>
    <row r="952" spans="1:27" ht="15.75" customHeight="1">
      <c r="A952" s="40" t="s">
        <v>2785</v>
      </c>
      <c r="B952" s="71" t="s">
        <v>188</v>
      </c>
      <c r="C952" s="71" t="s">
        <v>4384</v>
      </c>
      <c r="D952" s="71" t="s">
        <v>4385</v>
      </c>
      <c r="E952" s="11" t="s">
        <v>4420</v>
      </c>
      <c r="F952" s="127" t="s">
        <v>4387</v>
      </c>
      <c r="G952" s="127" t="s">
        <v>4388</v>
      </c>
      <c r="H952" s="40" t="s">
        <v>4421</v>
      </c>
      <c r="I952" s="40" t="s">
        <v>109</v>
      </c>
      <c r="J952" s="40" t="s">
        <v>47</v>
      </c>
      <c r="K952" s="40"/>
      <c r="L952" s="74" t="s">
        <v>4422</v>
      </c>
      <c r="M952" s="74" t="s">
        <v>4423</v>
      </c>
      <c r="N952" s="116" t="s">
        <v>4392</v>
      </c>
      <c r="O952" s="40" t="s">
        <v>96</v>
      </c>
      <c r="P952" s="40" t="s">
        <v>76</v>
      </c>
      <c r="Q952" s="178"/>
      <c r="R952" s="178"/>
      <c r="S952" s="178"/>
      <c r="T952" s="178"/>
      <c r="U952" s="21"/>
      <c r="V952" s="71"/>
      <c r="W952" s="148"/>
      <c r="X952" s="148"/>
      <c r="Y952" s="148"/>
      <c r="Z952" s="148"/>
      <c r="AA952" s="148"/>
    </row>
    <row r="953" spans="1:27" ht="15.75" customHeight="1">
      <c r="A953" s="40" t="s">
        <v>2785</v>
      </c>
      <c r="B953" s="71" t="s">
        <v>188</v>
      </c>
      <c r="C953" s="71" t="s">
        <v>4384</v>
      </c>
      <c r="D953" s="71" t="s">
        <v>4385</v>
      </c>
      <c r="E953" s="11" t="s">
        <v>4424</v>
      </c>
      <c r="F953" s="127" t="s">
        <v>4387</v>
      </c>
      <c r="G953" s="127" t="s">
        <v>4388</v>
      </c>
      <c r="H953" s="40" t="s">
        <v>4425</v>
      </c>
      <c r="I953" s="40" t="s">
        <v>109</v>
      </c>
      <c r="J953" s="40" t="s">
        <v>47</v>
      </c>
      <c r="K953" s="40"/>
      <c r="L953" s="74" t="s">
        <v>4426</v>
      </c>
      <c r="M953" s="74" t="s">
        <v>4427</v>
      </c>
      <c r="N953" s="116" t="s">
        <v>4392</v>
      </c>
      <c r="O953" s="40" t="s">
        <v>96</v>
      </c>
      <c r="P953" s="40" t="s">
        <v>76</v>
      </c>
      <c r="Q953" s="178"/>
      <c r="R953" s="178"/>
      <c r="S953" s="178"/>
      <c r="T953" s="178"/>
      <c r="U953" s="21"/>
      <c r="V953" s="71"/>
      <c r="W953" s="148"/>
      <c r="X953" s="148"/>
      <c r="Y953" s="148"/>
      <c r="Z953" s="148"/>
      <c r="AA953" s="148"/>
    </row>
    <row r="954" spans="1:27" ht="15.75" customHeight="1">
      <c r="A954" s="40" t="s">
        <v>2785</v>
      </c>
      <c r="B954" s="71" t="s">
        <v>188</v>
      </c>
      <c r="C954" s="71" t="s">
        <v>4384</v>
      </c>
      <c r="D954" s="71" t="s">
        <v>4385</v>
      </c>
      <c r="E954" s="11" t="s">
        <v>4428</v>
      </c>
      <c r="F954" s="127" t="s">
        <v>4387</v>
      </c>
      <c r="G954" s="127" t="s">
        <v>4388</v>
      </c>
      <c r="H954" s="40" t="s">
        <v>4429</v>
      </c>
      <c r="I954" s="40" t="s">
        <v>109</v>
      </c>
      <c r="J954" s="40" t="s">
        <v>47</v>
      </c>
      <c r="K954" s="40"/>
      <c r="L954" s="74" t="s">
        <v>4430</v>
      </c>
      <c r="M954" s="74" t="s">
        <v>4431</v>
      </c>
      <c r="N954" s="116" t="s">
        <v>4392</v>
      </c>
      <c r="O954" s="40" t="s">
        <v>96</v>
      </c>
      <c r="P954" s="40" t="s">
        <v>76</v>
      </c>
      <c r="Q954" s="178"/>
      <c r="R954" s="178"/>
      <c r="S954" s="178"/>
      <c r="T954" s="178"/>
      <c r="U954" s="21"/>
      <c r="V954" s="71"/>
      <c r="W954" s="148"/>
      <c r="X954" s="148"/>
      <c r="Y954" s="148"/>
      <c r="Z954" s="148"/>
      <c r="AA954" s="148"/>
    </row>
    <row r="955" spans="1:27" ht="15.75" customHeight="1">
      <c r="A955" s="40" t="s">
        <v>2785</v>
      </c>
      <c r="B955" s="71" t="s">
        <v>188</v>
      </c>
      <c r="C955" s="71" t="s">
        <v>4384</v>
      </c>
      <c r="D955" s="71" t="s">
        <v>4385</v>
      </c>
      <c r="E955" s="11" t="s">
        <v>4432</v>
      </c>
      <c r="F955" s="127" t="s">
        <v>4433</v>
      </c>
      <c r="G955" s="127" t="s">
        <v>4388</v>
      </c>
      <c r="H955" s="40" t="s">
        <v>4434</v>
      </c>
      <c r="I955" s="40" t="s">
        <v>46</v>
      </c>
      <c r="J955" s="40" t="s">
        <v>47</v>
      </c>
      <c r="K955" s="40"/>
      <c r="L955" s="74" t="s">
        <v>4435</v>
      </c>
      <c r="M955" s="74" t="s">
        <v>4436</v>
      </c>
      <c r="N955" s="40" t="s">
        <v>4437</v>
      </c>
      <c r="O955" s="40" t="s">
        <v>96</v>
      </c>
      <c r="P955" s="40" t="s">
        <v>76</v>
      </c>
      <c r="Q955" s="178"/>
      <c r="R955" s="178"/>
      <c r="S955" s="178"/>
      <c r="T955" s="178"/>
      <c r="U955" s="21"/>
      <c r="V955" s="71"/>
      <c r="W955" s="148"/>
      <c r="X955" s="148"/>
      <c r="Y955" s="148"/>
      <c r="Z955" s="148"/>
      <c r="AA955" s="148"/>
    </row>
    <row r="956" spans="1:27" ht="15.75" customHeight="1">
      <c r="A956" s="40" t="s">
        <v>2785</v>
      </c>
      <c r="B956" s="71" t="s">
        <v>188</v>
      </c>
      <c r="C956" s="71" t="s">
        <v>4384</v>
      </c>
      <c r="D956" s="71" t="s">
        <v>4385</v>
      </c>
      <c r="E956" s="11" t="s">
        <v>4438</v>
      </c>
      <c r="F956" s="127" t="s">
        <v>4433</v>
      </c>
      <c r="G956" s="127" t="s">
        <v>4388</v>
      </c>
      <c r="H956" s="40" t="s">
        <v>4439</v>
      </c>
      <c r="I956" s="40" t="s">
        <v>46</v>
      </c>
      <c r="J956" s="40" t="s">
        <v>47</v>
      </c>
      <c r="K956" s="40"/>
      <c r="L956" s="74" t="s">
        <v>4440</v>
      </c>
      <c r="M956" s="118" t="s">
        <v>4441</v>
      </c>
      <c r="N956" s="40" t="s">
        <v>4437</v>
      </c>
      <c r="O956" s="40" t="s">
        <v>96</v>
      </c>
      <c r="P956" s="40" t="s">
        <v>76</v>
      </c>
      <c r="Q956" s="178"/>
      <c r="R956" s="178"/>
      <c r="S956" s="178"/>
      <c r="T956" s="178"/>
      <c r="U956" s="21"/>
      <c r="V956" s="71"/>
      <c r="W956" s="148"/>
      <c r="X956" s="148"/>
      <c r="Y956" s="148"/>
      <c r="Z956" s="148"/>
      <c r="AA956" s="148"/>
    </row>
    <row r="957" spans="1:27" ht="15.75" customHeight="1">
      <c r="A957" s="40" t="s">
        <v>2785</v>
      </c>
      <c r="B957" s="71" t="s">
        <v>188</v>
      </c>
      <c r="C957" s="71" t="s">
        <v>4384</v>
      </c>
      <c r="D957" s="71" t="s">
        <v>4385</v>
      </c>
      <c r="E957" s="11" t="s">
        <v>4442</v>
      </c>
      <c r="F957" s="127" t="s">
        <v>4433</v>
      </c>
      <c r="G957" s="127" t="s">
        <v>4388</v>
      </c>
      <c r="H957" s="40" t="s">
        <v>4443</v>
      </c>
      <c r="I957" s="40" t="s">
        <v>46</v>
      </c>
      <c r="J957" s="40" t="s">
        <v>47</v>
      </c>
      <c r="K957" s="40"/>
      <c r="L957" s="74" t="s">
        <v>4444</v>
      </c>
      <c r="M957" s="74" t="s">
        <v>4445</v>
      </c>
      <c r="N957" s="40"/>
      <c r="O957" s="40" t="s">
        <v>96</v>
      </c>
      <c r="P957" s="40" t="s">
        <v>76</v>
      </c>
      <c r="Q957" s="178"/>
      <c r="R957" s="178"/>
      <c r="S957" s="178"/>
      <c r="T957" s="178"/>
      <c r="U957" s="21"/>
      <c r="V957" s="71" t="s">
        <v>76</v>
      </c>
      <c r="W957" s="148"/>
      <c r="X957" s="148"/>
      <c r="Y957" s="148"/>
      <c r="Z957" s="148"/>
      <c r="AA957" s="148"/>
    </row>
    <row r="958" spans="1:27" ht="15.75" customHeight="1">
      <c r="A958" s="40" t="s">
        <v>2785</v>
      </c>
      <c r="B958" s="71" t="s">
        <v>42</v>
      </c>
      <c r="C958" s="71" t="s">
        <v>4384</v>
      </c>
      <c r="D958" s="71" t="s">
        <v>4385</v>
      </c>
      <c r="E958" s="11" t="s">
        <v>4446</v>
      </c>
      <c r="F958" s="127" t="s">
        <v>4387</v>
      </c>
      <c r="G958" s="127" t="s">
        <v>4388</v>
      </c>
      <c r="H958" s="40" t="s">
        <v>4447</v>
      </c>
      <c r="I958" s="40" t="s">
        <v>46</v>
      </c>
      <c r="J958" s="40" t="s">
        <v>47</v>
      </c>
      <c r="K958" s="40"/>
      <c r="L958" s="74" t="s">
        <v>4448</v>
      </c>
      <c r="M958" s="74" t="s">
        <v>4449</v>
      </c>
      <c r="N958" s="40" t="s">
        <v>4437</v>
      </c>
      <c r="O958" s="40" t="s">
        <v>96</v>
      </c>
      <c r="P958" s="40" t="s">
        <v>96</v>
      </c>
      <c r="Q958" s="178"/>
      <c r="R958" s="178"/>
      <c r="S958" s="178"/>
      <c r="T958" s="41"/>
      <c r="U958" s="21"/>
      <c r="V958" s="11" t="s">
        <v>76</v>
      </c>
      <c r="W958" s="148"/>
      <c r="X958" s="148"/>
      <c r="Y958" s="148"/>
      <c r="Z958" s="148"/>
      <c r="AA958" s="148"/>
    </row>
    <row r="959" spans="1:27" ht="15.75" customHeight="1">
      <c r="A959" s="40" t="s">
        <v>2785</v>
      </c>
      <c r="B959" s="71" t="s">
        <v>188</v>
      </c>
      <c r="C959" s="71" t="s">
        <v>4384</v>
      </c>
      <c r="D959" s="71" t="s">
        <v>4385</v>
      </c>
      <c r="E959" s="11" t="s">
        <v>4450</v>
      </c>
      <c r="F959" s="127" t="s">
        <v>4387</v>
      </c>
      <c r="G959" s="127" t="s">
        <v>4388</v>
      </c>
      <c r="H959" s="40" t="s">
        <v>4451</v>
      </c>
      <c r="I959" s="40" t="s">
        <v>46</v>
      </c>
      <c r="J959" s="40" t="s">
        <v>47</v>
      </c>
      <c r="K959" s="40"/>
      <c r="L959" s="74" t="s">
        <v>4452</v>
      </c>
      <c r="M959" s="74" t="s">
        <v>4453</v>
      </c>
      <c r="N959" s="40" t="s">
        <v>4437</v>
      </c>
      <c r="O959" s="40" t="s">
        <v>65</v>
      </c>
      <c r="P959" s="40" t="s">
        <v>65</v>
      </c>
      <c r="Q959" s="178"/>
      <c r="R959" s="178"/>
      <c r="S959" s="178"/>
      <c r="T959" s="178"/>
      <c r="U959" s="21"/>
      <c r="V959" s="71"/>
      <c r="W959" s="148"/>
      <c r="X959" s="148"/>
      <c r="Y959" s="148"/>
      <c r="Z959" s="148"/>
      <c r="AA959" s="148"/>
    </row>
    <row r="960" spans="1:27" ht="15.75" customHeight="1">
      <c r="A960" s="40" t="s">
        <v>2785</v>
      </c>
      <c r="B960" s="71" t="s">
        <v>104</v>
      </c>
      <c r="C960" s="71" t="s">
        <v>4384</v>
      </c>
      <c r="D960" s="71" t="s">
        <v>4385</v>
      </c>
      <c r="E960" s="11" t="s">
        <v>4454</v>
      </c>
      <c r="F960" s="127" t="s">
        <v>4387</v>
      </c>
      <c r="G960" s="127" t="s">
        <v>4388</v>
      </c>
      <c r="H960" s="40" t="s">
        <v>4455</v>
      </c>
      <c r="I960" s="40" t="s">
        <v>46</v>
      </c>
      <c r="J960" s="40" t="s">
        <v>47</v>
      </c>
      <c r="K960" s="40"/>
      <c r="L960" s="74" t="s">
        <v>4456</v>
      </c>
      <c r="M960" s="74" t="s">
        <v>4457</v>
      </c>
      <c r="N960" s="40" t="s">
        <v>4437</v>
      </c>
      <c r="O960" s="40" t="s">
        <v>138</v>
      </c>
      <c r="P960" s="40" t="s">
        <v>1249</v>
      </c>
      <c r="Q960" s="178"/>
      <c r="R960" s="178"/>
      <c r="S960" s="178"/>
      <c r="T960" s="41"/>
      <c r="U960" s="21"/>
      <c r="V960" s="11" t="s">
        <v>76</v>
      </c>
      <c r="W960" s="148"/>
      <c r="X960" s="148"/>
      <c r="Y960" s="148"/>
      <c r="Z960" s="148"/>
      <c r="AA960" s="148"/>
    </row>
    <row r="961" spans="1:27" ht="15.75" customHeight="1">
      <c r="A961" s="40" t="s">
        <v>2785</v>
      </c>
      <c r="B961" s="71" t="s">
        <v>104</v>
      </c>
      <c r="C961" s="71" t="s">
        <v>4384</v>
      </c>
      <c r="D961" s="71" t="s">
        <v>4385</v>
      </c>
      <c r="E961" s="11" t="s">
        <v>4458</v>
      </c>
      <c r="F961" s="127" t="s">
        <v>4387</v>
      </c>
      <c r="G961" s="127" t="s">
        <v>4388</v>
      </c>
      <c r="H961" s="40" t="s">
        <v>4459</v>
      </c>
      <c r="I961" s="40" t="s">
        <v>46</v>
      </c>
      <c r="J961" s="40" t="s">
        <v>47</v>
      </c>
      <c r="K961" s="40"/>
      <c r="L961" s="74" t="s">
        <v>4460</v>
      </c>
      <c r="M961" s="74" t="s">
        <v>4461</v>
      </c>
      <c r="N961" s="40" t="s">
        <v>4437</v>
      </c>
      <c r="O961" s="40" t="s">
        <v>138</v>
      </c>
      <c r="P961" s="40" t="s">
        <v>1249</v>
      </c>
      <c r="Q961" s="178"/>
      <c r="R961" s="178"/>
      <c r="S961" s="178"/>
      <c r="T961" s="41"/>
      <c r="U961" s="21"/>
      <c r="V961" s="11" t="s">
        <v>76</v>
      </c>
      <c r="W961" s="148"/>
      <c r="X961" s="148"/>
      <c r="Y961" s="148"/>
      <c r="Z961" s="148"/>
      <c r="AA961" s="148"/>
    </row>
    <row r="962" spans="1:27" ht="15.75" customHeight="1">
      <c r="A962" s="40" t="s">
        <v>2785</v>
      </c>
      <c r="B962" s="71" t="s">
        <v>188</v>
      </c>
      <c r="C962" s="71" t="s">
        <v>4384</v>
      </c>
      <c r="D962" s="71" t="s">
        <v>4385</v>
      </c>
      <c r="E962" s="11" t="s">
        <v>4462</v>
      </c>
      <c r="F962" s="127" t="s">
        <v>4387</v>
      </c>
      <c r="G962" s="127" t="s">
        <v>4388</v>
      </c>
      <c r="H962" s="40" t="s">
        <v>4463</v>
      </c>
      <c r="I962" s="40" t="s">
        <v>46</v>
      </c>
      <c r="J962" s="40" t="s">
        <v>47</v>
      </c>
      <c r="K962" s="40"/>
      <c r="L962" s="74" t="s">
        <v>4464</v>
      </c>
      <c r="M962" s="74" t="s">
        <v>4465</v>
      </c>
      <c r="N962" s="40" t="s">
        <v>4466</v>
      </c>
      <c r="O962" s="40" t="s">
        <v>65</v>
      </c>
      <c r="P962" s="40" t="s">
        <v>65</v>
      </c>
      <c r="Q962" s="178"/>
      <c r="R962" s="178"/>
      <c r="S962" s="178"/>
      <c r="T962" s="178"/>
      <c r="U962" s="40" t="s">
        <v>4467</v>
      </c>
      <c r="V962" s="71" t="s">
        <v>76</v>
      </c>
      <c r="W962" s="148"/>
      <c r="X962" s="148"/>
      <c r="Y962" s="148"/>
      <c r="Z962" s="148"/>
      <c r="AA962" s="148"/>
    </row>
    <row r="963" spans="1:27" ht="15.75" customHeight="1">
      <c r="A963" s="40" t="s">
        <v>2785</v>
      </c>
      <c r="B963" s="71" t="s">
        <v>42</v>
      </c>
      <c r="C963" s="71" t="s">
        <v>4384</v>
      </c>
      <c r="D963" s="71" t="s">
        <v>4385</v>
      </c>
      <c r="E963" s="11" t="s">
        <v>4468</v>
      </c>
      <c r="F963" s="127" t="s">
        <v>4387</v>
      </c>
      <c r="G963" s="127" t="s">
        <v>4388</v>
      </c>
      <c r="H963" s="40" t="s">
        <v>4463</v>
      </c>
      <c r="I963" s="40" t="s">
        <v>46</v>
      </c>
      <c r="J963" s="40" t="s">
        <v>47</v>
      </c>
      <c r="K963" s="40"/>
      <c r="L963" s="74" t="s">
        <v>4469</v>
      </c>
      <c r="M963" s="74" t="s">
        <v>4470</v>
      </c>
      <c r="N963" s="40" t="s">
        <v>485</v>
      </c>
      <c r="O963" s="40" t="s">
        <v>65</v>
      </c>
      <c r="P963" s="40" t="s">
        <v>65</v>
      </c>
      <c r="Q963" s="178"/>
      <c r="R963" s="178"/>
      <c r="S963" s="178"/>
      <c r="T963" s="41"/>
      <c r="U963" s="40" t="s">
        <v>4467</v>
      </c>
      <c r="V963" s="11" t="s">
        <v>76</v>
      </c>
      <c r="W963" s="148"/>
      <c r="X963" s="148"/>
      <c r="Y963" s="148"/>
      <c r="Z963" s="148"/>
      <c r="AA963" s="148"/>
    </row>
    <row r="964" spans="1:27" ht="15.75" customHeight="1">
      <c r="A964" s="40" t="s">
        <v>2785</v>
      </c>
      <c r="B964" s="71" t="s">
        <v>42</v>
      </c>
      <c r="C964" s="71" t="s">
        <v>4384</v>
      </c>
      <c r="D964" s="71" t="s">
        <v>4385</v>
      </c>
      <c r="E964" s="11" t="s">
        <v>4471</v>
      </c>
      <c r="F964" s="127" t="s">
        <v>4387</v>
      </c>
      <c r="G964" s="127" t="s">
        <v>4388</v>
      </c>
      <c r="H964" s="40" t="s">
        <v>4472</v>
      </c>
      <c r="I964" s="40" t="s">
        <v>109</v>
      </c>
      <c r="J964" s="40" t="s">
        <v>47</v>
      </c>
      <c r="K964" s="40"/>
      <c r="L964" s="74" t="s">
        <v>4473</v>
      </c>
      <c r="M964" s="179" t="s">
        <v>4474</v>
      </c>
      <c r="N964" s="40" t="s">
        <v>4437</v>
      </c>
      <c r="O964" s="40" t="s">
        <v>96</v>
      </c>
      <c r="P964" s="40" t="s">
        <v>76</v>
      </c>
      <c r="Q964" s="178"/>
      <c r="R964" s="178"/>
      <c r="S964" s="178"/>
      <c r="T964" s="41"/>
      <c r="U964" s="21"/>
      <c r="V964" s="11" t="s">
        <v>76</v>
      </c>
      <c r="W964" s="148"/>
      <c r="X964" s="148"/>
      <c r="Y964" s="148"/>
      <c r="Z964" s="148"/>
      <c r="AA964" s="148"/>
    </row>
    <row r="965" spans="1:27" ht="15.75" customHeight="1">
      <c r="A965" s="40" t="s">
        <v>2785</v>
      </c>
      <c r="B965" s="13" t="s">
        <v>42</v>
      </c>
      <c r="C965" s="71" t="s">
        <v>4384</v>
      </c>
      <c r="D965" s="71" t="s">
        <v>4385</v>
      </c>
      <c r="E965" s="11" t="s">
        <v>4475</v>
      </c>
      <c r="F965" s="127" t="s">
        <v>4387</v>
      </c>
      <c r="G965" s="127" t="s">
        <v>4388</v>
      </c>
      <c r="H965" s="40" t="s">
        <v>4476</v>
      </c>
      <c r="I965" s="40" t="s">
        <v>46</v>
      </c>
      <c r="J965" s="40" t="s">
        <v>47</v>
      </c>
      <c r="K965" s="40"/>
      <c r="L965" s="74" t="s">
        <v>4477</v>
      </c>
      <c r="M965" s="74" t="s">
        <v>4478</v>
      </c>
      <c r="N965" s="40" t="s">
        <v>4479</v>
      </c>
      <c r="O965" s="40" t="s">
        <v>96</v>
      </c>
      <c r="P965" s="40" t="s">
        <v>76</v>
      </c>
      <c r="Q965" s="178"/>
      <c r="R965" s="178"/>
      <c r="S965" s="178"/>
      <c r="T965" s="41"/>
      <c r="U965" s="21"/>
      <c r="V965" s="11" t="s">
        <v>76</v>
      </c>
      <c r="W965" s="148"/>
      <c r="X965" s="148"/>
      <c r="Y965" s="148"/>
      <c r="Z965" s="148"/>
      <c r="AA965" s="148"/>
    </row>
    <row r="966" spans="1:27" ht="15.75" customHeight="1">
      <c r="A966" s="40" t="s">
        <v>2785</v>
      </c>
      <c r="B966" s="71" t="s">
        <v>42</v>
      </c>
      <c r="C966" s="71" t="s">
        <v>4384</v>
      </c>
      <c r="D966" s="71" t="s">
        <v>4385</v>
      </c>
      <c r="E966" s="11" t="s">
        <v>4480</v>
      </c>
      <c r="F966" s="127" t="s">
        <v>4433</v>
      </c>
      <c r="G966" s="40" t="s">
        <v>4481</v>
      </c>
      <c r="H966" s="40" t="s">
        <v>4482</v>
      </c>
      <c r="I966" s="40" t="s">
        <v>46</v>
      </c>
      <c r="J966" s="40" t="s">
        <v>47</v>
      </c>
      <c r="K966" s="40"/>
      <c r="L966" s="74" t="s">
        <v>4483</v>
      </c>
      <c r="M966" s="74" t="s">
        <v>4484</v>
      </c>
      <c r="N966" s="40" t="s">
        <v>4485</v>
      </c>
      <c r="O966" s="40" t="s">
        <v>96</v>
      </c>
      <c r="P966" s="40" t="s">
        <v>76</v>
      </c>
      <c r="Q966" s="178"/>
      <c r="R966" s="178"/>
      <c r="S966" s="178"/>
      <c r="T966" s="41"/>
      <c r="U966" s="21"/>
      <c r="V966" s="11" t="s">
        <v>76</v>
      </c>
      <c r="W966" s="148"/>
      <c r="X966" s="148"/>
      <c r="Y966" s="148"/>
      <c r="Z966" s="148"/>
      <c r="AA966" s="148"/>
    </row>
    <row r="967" spans="1:27" ht="15.75" customHeight="1">
      <c r="A967" s="40" t="s">
        <v>2785</v>
      </c>
      <c r="B967" s="71" t="s">
        <v>188</v>
      </c>
      <c r="C967" s="71" t="s">
        <v>4384</v>
      </c>
      <c r="D967" s="71" t="s">
        <v>4385</v>
      </c>
      <c r="E967" s="11" t="s">
        <v>989</v>
      </c>
      <c r="F967" s="127" t="s">
        <v>4433</v>
      </c>
      <c r="G967" s="40" t="s">
        <v>4486</v>
      </c>
      <c r="H967" s="40" t="s">
        <v>4487</v>
      </c>
      <c r="I967" s="40" t="s">
        <v>109</v>
      </c>
      <c r="J967" s="40" t="s">
        <v>47</v>
      </c>
      <c r="K967" s="40"/>
      <c r="L967" s="74" t="s">
        <v>4488</v>
      </c>
      <c r="M967" s="73" t="s">
        <v>4489</v>
      </c>
      <c r="N967" s="40" t="s">
        <v>4485</v>
      </c>
      <c r="O967" s="40" t="s">
        <v>96</v>
      </c>
      <c r="P967" s="40" t="s">
        <v>76</v>
      </c>
      <c r="Q967" s="178"/>
      <c r="R967" s="178"/>
      <c r="S967" s="178"/>
      <c r="T967" s="178"/>
      <c r="U967" s="21"/>
      <c r="V967" s="71"/>
      <c r="W967" s="148"/>
      <c r="X967" s="148"/>
      <c r="Y967" s="148"/>
      <c r="Z967" s="148"/>
      <c r="AA967" s="148"/>
    </row>
    <row r="968" spans="1:27" ht="15.75" customHeight="1">
      <c r="A968" s="40" t="s">
        <v>2785</v>
      </c>
      <c r="B968" s="71" t="s">
        <v>188</v>
      </c>
      <c r="C968" s="71" t="s">
        <v>4384</v>
      </c>
      <c r="D968" s="71" t="s">
        <v>4385</v>
      </c>
      <c r="E968" s="11" t="s">
        <v>4490</v>
      </c>
      <c r="F968" s="127" t="s">
        <v>4433</v>
      </c>
      <c r="G968" s="40" t="s">
        <v>4486</v>
      </c>
      <c r="H968" s="40" t="s">
        <v>4487</v>
      </c>
      <c r="I968" s="40" t="s">
        <v>109</v>
      </c>
      <c r="J968" s="40" t="s">
        <v>47</v>
      </c>
      <c r="K968" s="40"/>
      <c r="L968" s="74" t="s">
        <v>4491</v>
      </c>
      <c r="M968" s="74" t="s">
        <v>4492</v>
      </c>
      <c r="N968" s="40" t="s">
        <v>4485</v>
      </c>
      <c r="O968" s="40" t="s">
        <v>96</v>
      </c>
      <c r="P968" s="40" t="s">
        <v>76</v>
      </c>
      <c r="Q968" s="178"/>
      <c r="R968" s="178"/>
      <c r="S968" s="178"/>
      <c r="T968" s="178"/>
      <c r="U968" s="21"/>
      <c r="V968" s="71"/>
      <c r="W968" s="148"/>
      <c r="X968" s="148"/>
      <c r="Y968" s="148"/>
      <c r="Z968" s="148"/>
      <c r="AA968" s="148"/>
    </row>
    <row r="969" spans="1:27" ht="15.75" customHeight="1">
      <c r="A969" s="40" t="s">
        <v>2785</v>
      </c>
      <c r="B969" s="71" t="s">
        <v>188</v>
      </c>
      <c r="C969" s="71" t="s">
        <v>4384</v>
      </c>
      <c r="D969" s="71" t="s">
        <v>4385</v>
      </c>
      <c r="E969" s="11" t="s">
        <v>4493</v>
      </c>
      <c r="F969" s="127" t="s">
        <v>4433</v>
      </c>
      <c r="G969" s="40" t="s">
        <v>4486</v>
      </c>
      <c r="H969" s="40" t="s">
        <v>4494</v>
      </c>
      <c r="I969" s="40" t="s">
        <v>46</v>
      </c>
      <c r="J969" s="40" t="s">
        <v>47</v>
      </c>
      <c r="K969" s="40"/>
      <c r="L969" s="74" t="s">
        <v>4495</v>
      </c>
      <c r="M969" s="74" t="s">
        <v>4496</v>
      </c>
      <c r="N969" s="40" t="s">
        <v>4485</v>
      </c>
      <c r="O969" s="40" t="s">
        <v>96</v>
      </c>
      <c r="P969" s="40" t="s">
        <v>76</v>
      </c>
      <c r="Q969" s="178"/>
      <c r="R969" s="178"/>
      <c r="S969" s="178"/>
      <c r="T969" s="178"/>
      <c r="U969" s="21"/>
      <c r="V969" s="71"/>
      <c r="W969" s="148"/>
      <c r="X969" s="148"/>
      <c r="Y969" s="148"/>
      <c r="Z969" s="148"/>
      <c r="AA969" s="148"/>
    </row>
    <row r="970" spans="1:27" ht="15.75" customHeight="1">
      <c r="A970" s="40" t="s">
        <v>2785</v>
      </c>
      <c r="B970" s="71" t="s">
        <v>188</v>
      </c>
      <c r="C970" s="71" t="s">
        <v>4384</v>
      </c>
      <c r="D970" s="71" t="s">
        <v>4385</v>
      </c>
      <c r="E970" s="11" t="s">
        <v>4497</v>
      </c>
      <c r="F970" s="127" t="s">
        <v>4433</v>
      </c>
      <c r="G970" s="40" t="s">
        <v>4486</v>
      </c>
      <c r="H970" s="40" t="s">
        <v>4498</v>
      </c>
      <c r="I970" s="40" t="s">
        <v>109</v>
      </c>
      <c r="J970" s="40" t="s">
        <v>47</v>
      </c>
      <c r="K970" s="40"/>
      <c r="L970" s="74" t="s">
        <v>4499</v>
      </c>
      <c r="M970" s="74" t="s">
        <v>4500</v>
      </c>
      <c r="N970" s="40" t="s">
        <v>4485</v>
      </c>
      <c r="O970" s="40" t="s">
        <v>403</v>
      </c>
      <c r="P970" s="40" t="s">
        <v>403</v>
      </c>
      <c r="Q970" s="178"/>
      <c r="R970" s="71"/>
      <c r="S970" s="71"/>
      <c r="T970" s="40" t="s">
        <v>159</v>
      </c>
      <c r="U970" s="94" t="s">
        <v>75</v>
      </c>
      <c r="V970" s="71"/>
      <c r="W970" s="148"/>
      <c r="X970" s="148"/>
      <c r="Y970" s="148"/>
      <c r="Z970" s="148"/>
      <c r="AA970" s="148"/>
    </row>
    <row r="971" spans="1:27" ht="15.75" customHeight="1">
      <c r="A971" s="40" t="s">
        <v>2785</v>
      </c>
      <c r="B971" s="71" t="s">
        <v>188</v>
      </c>
      <c r="C971" s="71" t="s">
        <v>4384</v>
      </c>
      <c r="D971" s="71" t="s">
        <v>4385</v>
      </c>
      <c r="E971" s="11" t="s">
        <v>4501</v>
      </c>
      <c r="F971" s="127" t="s">
        <v>4433</v>
      </c>
      <c r="G971" s="40" t="s">
        <v>4486</v>
      </c>
      <c r="H971" s="40" t="s">
        <v>4502</v>
      </c>
      <c r="I971" s="40" t="s">
        <v>109</v>
      </c>
      <c r="J971" s="40" t="s">
        <v>47</v>
      </c>
      <c r="K971" s="40"/>
      <c r="L971" s="74" t="s">
        <v>4503</v>
      </c>
      <c r="M971" s="74" t="s">
        <v>4504</v>
      </c>
      <c r="N971" s="40" t="s">
        <v>4485</v>
      </c>
      <c r="O971" s="40" t="s">
        <v>403</v>
      </c>
      <c r="P971" s="40" t="s">
        <v>403</v>
      </c>
      <c r="Q971" s="178"/>
      <c r="R971" s="71"/>
      <c r="S971" s="71"/>
      <c r="T971" s="40" t="s">
        <v>159</v>
      </c>
      <c r="U971" s="94" t="s">
        <v>75</v>
      </c>
      <c r="V971" s="71"/>
      <c r="W971" s="148"/>
      <c r="X971" s="148"/>
      <c r="Y971" s="148"/>
      <c r="Z971" s="148"/>
      <c r="AA971" s="148"/>
    </row>
    <row r="972" spans="1:27" ht="15.75" customHeight="1">
      <c r="A972" s="40" t="s">
        <v>2785</v>
      </c>
      <c r="B972" s="71" t="s">
        <v>104</v>
      </c>
      <c r="C972" s="71" t="s">
        <v>4384</v>
      </c>
      <c r="D972" s="71" t="s">
        <v>4385</v>
      </c>
      <c r="E972" s="11" t="s">
        <v>4505</v>
      </c>
      <c r="F972" s="127" t="s">
        <v>4433</v>
      </c>
      <c r="G972" s="40" t="s">
        <v>4486</v>
      </c>
      <c r="H972" s="40" t="s">
        <v>4506</v>
      </c>
      <c r="I972" s="40" t="s">
        <v>46</v>
      </c>
      <c r="J972" s="40" t="s">
        <v>47</v>
      </c>
      <c r="K972" s="40"/>
      <c r="L972" s="74" t="s">
        <v>4507</v>
      </c>
      <c r="M972" s="74" t="s">
        <v>4508</v>
      </c>
      <c r="N972" s="40" t="s">
        <v>4485</v>
      </c>
      <c r="O972" s="40" t="s">
        <v>96</v>
      </c>
      <c r="P972" s="40" t="s">
        <v>76</v>
      </c>
      <c r="Q972" s="178"/>
      <c r="R972" s="178"/>
      <c r="S972" s="178"/>
      <c r="T972" s="41"/>
      <c r="U972" s="21"/>
      <c r="V972" s="11" t="s">
        <v>76</v>
      </c>
      <c r="W972" s="148"/>
      <c r="X972" s="148"/>
      <c r="Y972" s="148"/>
      <c r="Z972" s="148"/>
      <c r="AA972" s="148"/>
    </row>
    <row r="973" spans="1:27" ht="15.75" customHeight="1">
      <c r="A973" s="40" t="s">
        <v>2785</v>
      </c>
      <c r="B973" s="71" t="s">
        <v>104</v>
      </c>
      <c r="C973" s="71" t="s">
        <v>4384</v>
      </c>
      <c r="D973" s="71" t="s">
        <v>4385</v>
      </c>
      <c r="E973" s="11" t="s">
        <v>4509</v>
      </c>
      <c r="F973" s="127" t="s">
        <v>4433</v>
      </c>
      <c r="G973" s="40" t="s">
        <v>4486</v>
      </c>
      <c r="H973" s="40" t="s">
        <v>4510</v>
      </c>
      <c r="I973" s="40" t="s">
        <v>46</v>
      </c>
      <c r="J973" s="40" t="s">
        <v>47</v>
      </c>
      <c r="K973" s="40"/>
      <c r="L973" s="74" t="s">
        <v>4511</v>
      </c>
      <c r="M973" s="74" t="s">
        <v>4512</v>
      </c>
      <c r="N973" s="40" t="s">
        <v>4485</v>
      </c>
      <c r="O973" s="40" t="s">
        <v>403</v>
      </c>
      <c r="P973" s="40" t="s">
        <v>403</v>
      </c>
      <c r="Q973" s="178"/>
      <c r="R973" s="71"/>
      <c r="S973" s="71"/>
      <c r="T973" s="40"/>
      <c r="U973" s="94" t="s">
        <v>75</v>
      </c>
      <c r="V973" s="11" t="s">
        <v>76</v>
      </c>
      <c r="W973" s="148"/>
      <c r="X973" s="148"/>
      <c r="Y973" s="148"/>
      <c r="Z973" s="148"/>
      <c r="AA973" s="148"/>
    </row>
    <row r="974" spans="1:27" ht="15.75" customHeight="1">
      <c r="A974" s="40" t="s">
        <v>2785</v>
      </c>
      <c r="B974" s="71" t="s">
        <v>104</v>
      </c>
      <c r="C974" s="71" t="s">
        <v>4384</v>
      </c>
      <c r="D974" s="71" t="s">
        <v>4385</v>
      </c>
      <c r="E974" s="11" t="s">
        <v>4513</v>
      </c>
      <c r="F974" s="127" t="s">
        <v>4433</v>
      </c>
      <c r="G974" s="40" t="s">
        <v>4486</v>
      </c>
      <c r="H974" s="40" t="s">
        <v>4514</v>
      </c>
      <c r="I974" s="40" t="s">
        <v>46</v>
      </c>
      <c r="J974" s="40" t="s">
        <v>47</v>
      </c>
      <c r="K974" s="40"/>
      <c r="L974" s="74" t="s">
        <v>4515</v>
      </c>
      <c r="M974" s="74" t="s">
        <v>4516</v>
      </c>
      <c r="N974" s="40" t="s">
        <v>4485</v>
      </c>
      <c r="O974" s="40" t="s">
        <v>403</v>
      </c>
      <c r="P974" s="40" t="s">
        <v>403</v>
      </c>
      <c r="Q974" s="178"/>
      <c r="R974" s="71"/>
      <c r="S974" s="71"/>
      <c r="T974" s="40"/>
      <c r="U974" s="94" t="s">
        <v>77</v>
      </c>
      <c r="V974" s="11" t="s">
        <v>76</v>
      </c>
      <c r="W974" s="148"/>
      <c r="X974" s="148"/>
      <c r="Y974" s="148"/>
      <c r="Z974" s="148"/>
      <c r="AA974" s="148"/>
    </row>
    <row r="975" spans="1:27" ht="15.75" customHeight="1">
      <c r="A975" s="40" t="s">
        <v>2785</v>
      </c>
      <c r="B975" s="71" t="s">
        <v>188</v>
      </c>
      <c r="C975" s="71" t="s">
        <v>4384</v>
      </c>
      <c r="D975" s="71" t="s">
        <v>4385</v>
      </c>
      <c r="E975" s="11" t="s">
        <v>4517</v>
      </c>
      <c r="F975" s="127" t="s">
        <v>4433</v>
      </c>
      <c r="G975" s="40" t="s">
        <v>4486</v>
      </c>
      <c r="H975" s="40" t="s">
        <v>4518</v>
      </c>
      <c r="I975" s="40" t="s">
        <v>109</v>
      </c>
      <c r="J975" s="40" t="s">
        <v>47</v>
      </c>
      <c r="K975" s="40"/>
      <c r="L975" s="74" t="s">
        <v>4519</v>
      </c>
      <c r="M975" s="74" t="s">
        <v>4520</v>
      </c>
      <c r="N975" s="40" t="s">
        <v>4485</v>
      </c>
      <c r="O975" s="40" t="s">
        <v>76</v>
      </c>
      <c r="P975" s="40" t="s">
        <v>76</v>
      </c>
      <c r="Q975" s="178"/>
      <c r="R975" s="71"/>
      <c r="S975" s="71"/>
      <c r="T975" s="40" t="s">
        <v>159</v>
      </c>
      <c r="U975" s="23" t="s">
        <v>160</v>
      </c>
      <c r="V975" s="71"/>
      <c r="W975" s="148"/>
      <c r="X975" s="148"/>
      <c r="Y975" s="148"/>
      <c r="Z975" s="148"/>
      <c r="AA975" s="148"/>
    </row>
    <row r="976" spans="1:27" ht="15.75" customHeight="1">
      <c r="A976" s="40" t="s">
        <v>2785</v>
      </c>
      <c r="B976" s="71" t="s">
        <v>188</v>
      </c>
      <c r="C976" s="71" t="s">
        <v>4384</v>
      </c>
      <c r="D976" s="71" t="s">
        <v>4385</v>
      </c>
      <c r="E976" s="11" t="s">
        <v>990</v>
      </c>
      <c r="F976" s="127" t="s">
        <v>4433</v>
      </c>
      <c r="G976" s="40" t="s">
        <v>4486</v>
      </c>
      <c r="H976" s="40" t="s">
        <v>4521</v>
      </c>
      <c r="I976" s="40" t="s">
        <v>109</v>
      </c>
      <c r="J976" s="40" t="s">
        <v>47</v>
      </c>
      <c r="K976" s="40"/>
      <c r="L976" s="73" t="s">
        <v>4522</v>
      </c>
      <c r="M976" s="73" t="s">
        <v>4523</v>
      </c>
      <c r="N976" s="40" t="s">
        <v>4485</v>
      </c>
      <c r="O976" s="40" t="s">
        <v>403</v>
      </c>
      <c r="P976" s="40" t="s">
        <v>403</v>
      </c>
      <c r="Q976" s="178"/>
      <c r="R976" s="71"/>
      <c r="S976" s="71"/>
      <c r="T976" s="40" t="s">
        <v>159</v>
      </c>
      <c r="U976" s="94" t="s">
        <v>75</v>
      </c>
      <c r="V976" s="71"/>
      <c r="W976" s="148"/>
      <c r="X976" s="148"/>
      <c r="Y976" s="148"/>
      <c r="Z976" s="148"/>
      <c r="AA976" s="148"/>
    </row>
    <row r="977" spans="1:27" ht="15.75" customHeight="1">
      <c r="A977" s="40" t="s">
        <v>2785</v>
      </c>
      <c r="B977" s="71" t="s">
        <v>188</v>
      </c>
      <c r="C977" s="71" t="s">
        <v>4384</v>
      </c>
      <c r="D977" s="71" t="s">
        <v>4385</v>
      </c>
      <c r="E977" s="11" t="s">
        <v>992</v>
      </c>
      <c r="F977" s="127" t="s">
        <v>4433</v>
      </c>
      <c r="G977" s="40" t="s">
        <v>4486</v>
      </c>
      <c r="H977" s="40" t="s">
        <v>4524</v>
      </c>
      <c r="I977" s="40" t="s">
        <v>109</v>
      </c>
      <c r="J977" s="40" t="s">
        <v>47</v>
      </c>
      <c r="K977" s="40"/>
      <c r="L977" s="74" t="s">
        <v>4525</v>
      </c>
      <c r="M977" s="73" t="s">
        <v>4526</v>
      </c>
      <c r="N977" s="40" t="s">
        <v>4485</v>
      </c>
      <c r="O977" s="40" t="s">
        <v>403</v>
      </c>
      <c r="P977" s="40" t="s">
        <v>403</v>
      </c>
      <c r="Q977" s="178"/>
      <c r="R977" s="71"/>
      <c r="S977" s="71"/>
      <c r="T977" s="40" t="s">
        <v>159</v>
      </c>
      <c r="U977" s="94" t="s">
        <v>75</v>
      </c>
      <c r="V977" s="71"/>
      <c r="W977" s="148"/>
      <c r="X977" s="148"/>
      <c r="Y977" s="148"/>
      <c r="Z977" s="148"/>
      <c r="AA977" s="148"/>
    </row>
    <row r="978" spans="1:27" ht="15.75" customHeight="1">
      <c r="A978" s="40" t="s">
        <v>2785</v>
      </c>
      <c r="B978" s="71" t="s">
        <v>188</v>
      </c>
      <c r="C978" s="71" t="s">
        <v>4384</v>
      </c>
      <c r="D978" s="71" t="s">
        <v>4385</v>
      </c>
      <c r="E978" s="11" t="s">
        <v>994</v>
      </c>
      <c r="F978" s="40" t="s">
        <v>4433</v>
      </c>
      <c r="G978" s="40" t="s">
        <v>4486</v>
      </c>
      <c r="H978" s="40" t="s">
        <v>4527</v>
      </c>
      <c r="I978" s="40" t="s">
        <v>109</v>
      </c>
      <c r="J978" s="40" t="s">
        <v>47</v>
      </c>
      <c r="K978" s="40"/>
      <c r="L978" s="74" t="s">
        <v>4528</v>
      </c>
      <c r="M978" s="73" t="s">
        <v>4529</v>
      </c>
      <c r="N978" s="40" t="s">
        <v>4485</v>
      </c>
      <c r="O978" s="40" t="s">
        <v>403</v>
      </c>
      <c r="P978" s="40" t="s">
        <v>403</v>
      </c>
      <c r="Q978" s="178"/>
      <c r="R978" s="71"/>
      <c r="S978" s="71"/>
      <c r="T978" s="40" t="s">
        <v>159</v>
      </c>
      <c r="U978" s="94" t="s">
        <v>75</v>
      </c>
      <c r="V978" s="71"/>
      <c r="W978" s="148"/>
      <c r="X978" s="148"/>
      <c r="Y978" s="148"/>
      <c r="Z978" s="148"/>
      <c r="AA978" s="148"/>
    </row>
    <row r="979" spans="1:27" ht="15.75" customHeight="1">
      <c r="A979" s="40" t="s">
        <v>2785</v>
      </c>
      <c r="B979" s="71" t="s">
        <v>42</v>
      </c>
      <c r="C979" s="71" t="s">
        <v>4384</v>
      </c>
      <c r="D979" s="71" t="s">
        <v>4385</v>
      </c>
      <c r="E979" s="11" t="s">
        <v>4530</v>
      </c>
      <c r="F979" s="127" t="s">
        <v>4433</v>
      </c>
      <c r="G979" s="40" t="s">
        <v>4486</v>
      </c>
      <c r="H979" s="40" t="s">
        <v>4531</v>
      </c>
      <c r="I979" s="40" t="s">
        <v>46</v>
      </c>
      <c r="J979" s="40" t="s">
        <v>47</v>
      </c>
      <c r="K979" s="40"/>
      <c r="L979" s="74" t="s">
        <v>4532</v>
      </c>
      <c r="M979" s="74" t="s">
        <v>4533</v>
      </c>
      <c r="N979" s="40" t="s">
        <v>4485</v>
      </c>
      <c r="O979" s="40" t="s">
        <v>96</v>
      </c>
      <c r="P979" s="40" t="s">
        <v>76</v>
      </c>
      <c r="Q979" s="178"/>
      <c r="R979" s="178"/>
      <c r="S979" s="178"/>
      <c r="T979" s="41"/>
      <c r="U979" s="21"/>
      <c r="V979" s="11" t="s">
        <v>76</v>
      </c>
      <c r="W979" s="148"/>
      <c r="X979" s="148"/>
      <c r="Y979" s="148"/>
      <c r="Z979" s="148"/>
      <c r="AA979" s="148"/>
    </row>
    <row r="980" spans="1:27" ht="15.75" customHeight="1">
      <c r="A980" s="40" t="s">
        <v>2785</v>
      </c>
      <c r="B980" s="71" t="s">
        <v>188</v>
      </c>
      <c r="C980" s="71" t="s">
        <v>4384</v>
      </c>
      <c r="D980" s="71" t="s">
        <v>4385</v>
      </c>
      <c r="E980" s="11" t="s">
        <v>4534</v>
      </c>
      <c r="F980" s="127" t="s">
        <v>4433</v>
      </c>
      <c r="G980" s="40" t="s">
        <v>4486</v>
      </c>
      <c r="H980" s="40" t="s">
        <v>4535</v>
      </c>
      <c r="I980" s="40" t="s">
        <v>46</v>
      </c>
      <c r="J980" s="40" t="s">
        <v>47</v>
      </c>
      <c r="K980" s="40"/>
      <c r="L980" s="74" t="s">
        <v>4536</v>
      </c>
      <c r="M980" s="118" t="s">
        <v>4537</v>
      </c>
      <c r="N980" s="40" t="s">
        <v>4485</v>
      </c>
      <c r="O980" s="40" t="s">
        <v>138</v>
      </c>
      <c r="P980" s="40" t="s">
        <v>76</v>
      </c>
      <c r="Q980" s="178"/>
      <c r="R980" s="178"/>
      <c r="S980" s="178"/>
      <c r="T980" s="178"/>
      <c r="U980" s="180" t="s">
        <v>4538</v>
      </c>
      <c r="V980" s="71"/>
      <c r="W980" s="148"/>
      <c r="X980" s="148"/>
      <c r="Y980" s="148"/>
      <c r="Z980" s="148"/>
      <c r="AA980" s="148"/>
    </row>
    <row r="981" spans="1:27" ht="15.75" customHeight="1">
      <c r="A981" s="40" t="s">
        <v>2785</v>
      </c>
      <c r="B981" s="71" t="s">
        <v>42</v>
      </c>
      <c r="C981" s="71" t="s">
        <v>4384</v>
      </c>
      <c r="D981" s="71" t="s">
        <v>4385</v>
      </c>
      <c r="E981" s="11" t="s">
        <v>4539</v>
      </c>
      <c r="F981" s="127" t="s">
        <v>4433</v>
      </c>
      <c r="G981" s="40" t="s">
        <v>4486</v>
      </c>
      <c r="H981" s="127" t="s">
        <v>4540</v>
      </c>
      <c r="I981" s="40" t="s">
        <v>46</v>
      </c>
      <c r="J981" s="40" t="s">
        <v>47</v>
      </c>
      <c r="K981" s="40"/>
      <c r="L981" s="74" t="s">
        <v>4541</v>
      </c>
      <c r="M981" s="74" t="s">
        <v>4542</v>
      </c>
      <c r="N981" s="40" t="s">
        <v>4485</v>
      </c>
      <c r="O981" s="40" t="s">
        <v>96</v>
      </c>
      <c r="P981" s="40" t="s">
        <v>96</v>
      </c>
      <c r="Q981" s="178"/>
      <c r="R981" s="178"/>
      <c r="S981" s="178"/>
      <c r="T981" s="41"/>
      <c r="U981" s="21"/>
      <c r="V981" s="11" t="s">
        <v>76</v>
      </c>
      <c r="W981" s="148"/>
      <c r="X981" s="148"/>
      <c r="Y981" s="148"/>
      <c r="Z981" s="148"/>
      <c r="AA981" s="148"/>
    </row>
    <row r="982" spans="1:27" ht="15.75" customHeight="1">
      <c r="A982" s="40" t="s">
        <v>2785</v>
      </c>
      <c r="B982" s="71" t="s">
        <v>188</v>
      </c>
      <c r="C982" s="71" t="s">
        <v>4384</v>
      </c>
      <c r="D982" s="71" t="s">
        <v>4385</v>
      </c>
      <c r="E982" s="11" t="s">
        <v>4543</v>
      </c>
      <c r="F982" s="127" t="s">
        <v>4433</v>
      </c>
      <c r="G982" s="40" t="s">
        <v>4486</v>
      </c>
      <c r="H982" s="127" t="s">
        <v>4544</v>
      </c>
      <c r="I982" s="40" t="s">
        <v>46</v>
      </c>
      <c r="J982" s="40" t="s">
        <v>47</v>
      </c>
      <c r="K982" s="40"/>
      <c r="L982" s="74" t="s">
        <v>4545</v>
      </c>
      <c r="M982" s="74" t="s">
        <v>4546</v>
      </c>
      <c r="N982" s="40" t="s">
        <v>4485</v>
      </c>
      <c r="O982" s="40" t="s">
        <v>96</v>
      </c>
      <c r="P982" s="40" t="s">
        <v>76</v>
      </c>
      <c r="Q982" s="178"/>
      <c r="R982" s="178"/>
      <c r="S982" s="178"/>
      <c r="T982" s="178"/>
      <c r="U982" s="21"/>
      <c r="V982" s="71"/>
      <c r="W982" s="148"/>
      <c r="X982" s="148"/>
      <c r="Y982" s="148"/>
      <c r="Z982" s="148"/>
      <c r="AA982" s="148"/>
    </row>
    <row r="983" spans="1:27" ht="15.75" customHeight="1">
      <c r="A983" s="40" t="s">
        <v>2785</v>
      </c>
      <c r="B983" s="71" t="s">
        <v>188</v>
      </c>
      <c r="C983" s="71" t="s">
        <v>4384</v>
      </c>
      <c r="D983" s="71" t="s">
        <v>4385</v>
      </c>
      <c r="E983" s="11" t="s">
        <v>4547</v>
      </c>
      <c r="F983" s="127" t="s">
        <v>4433</v>
      </c>
      <c r="G983" s="40" t="s">
        <v>4486</v>
      </c>
      <c r="H983" s="40" t="s">
        <v>4548</v>
      </c>
      <c r="I983" s="40" t="s">
        <v>46</v>
      </c>
      <c r="J983" s="40" t="s">
        <v>47</v>
      </c>
      <c r="K983" s="40"/>
      <c r="L983" s="74" t="s">
        <v>4549</v>
      </c>
      <c r="M983" s="118" t="s">
        <v>4550</v>
      </c>
      <c r="N983" s="40" t="s">
        <v>4485</v>
      </c>
      <c r="O983" s="40" t="s">
        <v>403</v>
      </c>
      <c r="P983" s="40" t="s">
        <v>403</v>
      </c>
      <c r="Q983" s="178"/>
      <c r="R983" s="71"/>
      <c r="S983" s="71"/>
      <c r="T983" s="40" t="s">
        <v>159</v>
      </c>
      <c r="U983" s="94" t="s">
        <v>75</v>
      </c>
      <c r="V983" s="71"/>
      <c r="W983" s="148"/>
      <c r="X983" s="148"/>
      <c r="Y983" s="148"/>
      <c r="Z983" s="148"/>
      <c r="AA983" s="148"/>
    </row>
    <row r="984" spans="1:27" ht="15.75" customHeight="1">
      <c r="A984" s="40" t="s">
        <v>2785</v>
      </c>
      <c r="B984" s="71" t="s">
        <v>188</v>
      </c>
      <c r="C984" s="71" t="s">
        <v>4384</v>
      </c>
      <c r="D984" s="71" t="s">
        <v>4385</v>
      </c>
      <c r="E984" s="11" t="s">
        <v>4551</v>
      </c>
      <c r="F984" s="127" t="s">
        <v>4433</v>
      </c>
      <c r="G984" s="40" t="s">
        <v>4486</v>
      </c>
      <c r="H984" s="127" t="s">
        <v>4552</v>
      </c>
      <c r="I984" s="40" t="s">
        <v>46</v>
      </c>
      <c r="J984" s="40" t="s">
        <v>47</v>
      </c>
      <c r="K984" s="40"/>
      <c r="L984" s="74" t="s">
        <v>4553</v>
      </c>
      <c r="M984" s="74" t="s">
        <v>4554</v>
      </c>
      <c r="N984" s="40" t="s">
        <v>4485</v>
      </c>
      <c r="O984" s="40" t="s">
        <v>96</v>
      </c>
      <c r="P984" s="40" t="s">
        <v>76</v>
      </c>
      <c r="Q984" s="178"/>
      <c r="R984" s="178"/>
      <c r="S984" s="178"/>
      <c r="T984" s="178"/>
      <c r="U984" s="21"/>
      <c r="V984" s="71"/>
      <c r="W984" s="148"/>
      <c r="X984" s="148"/>
      <c r="Y984" s="148"/>
      <c r="Z984" s="148"/>
      <c r="AA984" s="148"/>
    </row>
    <row r="985" spans="1:27" ht="15.75" customHeight="1">
      <c r="A985" s="40" t="s">
        <v>2785</v>
      </c>
      <c r="B985" s="71" t="s">
        <v>188</v>
      </c>
      <c r="C985" s="71" t="s">
        <v>4384</v>
      </c>
      <c r="D985" s="71" t="s">
        <v>4385</v>
      </c>
      <c r="E985" s="11" t="s">
        <v>4555</v>
      </c>
      <c r="F985" s="127" t="s">
        <v>4433</v>
      </c>
      <c r="G985" s="40" t="s">
        <v>4486</v>
      </c>
      <c r="H985" s="127" t="s">
        <v>4556</v>
      </c>
      <c r="I985" s="40" t="s">
        <v>46</v>
      </c>
      <c r="J985" s="40" t="s">
        <v>47</v>
      </c>
      <c r="K985" s="40"/>
      <c r="L985" s="74" t="s">
        <v>4557</v>
      </c>
      <c r="M985" s="74" t="s">
        <v>4558</v>
      </c>
      <c r="N985" s="40" t="s">
        <v>4485</v>
      </c>
      <c r="O985" s="40" t="s">
        <v>403</v>
      </c>
      <c r="P985" s="40" t="s">
        <v>403</v>
      </c>
      <c r="Q985" s="178"/>
      <c r="R985" s="71"/>
      <c r="S985" s="71"/>
      <c r="T985" s="40" t="s">
        <v>159</v>
      </c>
      <c r="U985" s="94" t="s">
        <v>75</v>
      </c>
      <c r="V985" s="71"/>
      <c r="W985" s="148"/>
      <c r="X985" s="148"/>
      <c r="Y985" s="148"/>
      <c r="Z985" s="148"/>
      <c r="AA985" s="148"/>
    </row>
    <row r="986" spans="1:27" ht="15.75" customHeight="1">
      <c r="A986" s="40" t="s">
        <v>2408</v>
      </c>
      <c r="B986" s="71" t="s">
        <v>42</v>
      </c>
      <c r="C986" s="71" t="s">
        <v>4384</v>
      </c>
      <c r="D986" s="71" t="s">
        <v>4385</v>
      </c>
      <c r="E986" s="11" t="s">
        <v>4559</v>
      </c>
      <c r="F986" s="40" t="s">
        <v>4433</v>
      </c>
      <c r="G986" s="40" t="s">
        <v>4486</v>
      </c>
      <c r="H986" s="181" t="s">
        <v>4560</v>
      </c>
      <c r="I986" s="40" t="s">
        <v>46</v>
      </c>
      <c r="J986" s="40" t="s">
        <v>47</v>
      </c>
      <c r="K986" s="40"/>
      <c r="L986" s="74" t="s">
        <v>4561</v>
      </c>
      <c r="M986" s="74" t="s">
        <v>4562</v>
      </c>
      <c r="N986" s="40" t="s">
        <v>4563</v>
      </c>
      <c r="O986" s="40" t="s">
        <v>96</v>
      </c>
      <c r="P986" s="40" t="s">
        <v>76</v>
      </c>
      <c r="Q986" s="178"/>
      <c r="R986" s="178"/>
      <c r="S986" s="178"/>
      <c r="T986" s="41"/>
      <c r="U986" s="21"/>
      <c r="V986" s="11" t="s">
        <v>76</v>
      </c>
      <c r="W986" s="148"/>
      <c r="X986" s="148"/>
      <c r="Y986" s="148"/>
      <c r="Z986" s="148"/>
      <c r="AA986" s="148"/>
    </row>
    <row r="987" spans="1:27" ht="15.75" customHeight="1">
      <c r="A987" s="40" t="s">
        <v>2126</v>
      </c>
      <c r="B987" s="71" t="s">
        <v>188</v>
      </c>
      <c r="C987" s="71"/>
      <c r="D987" s="71"/>
      <c r="E987" s="11" t="s">
        <v>4564</v>
      </c>
      <c r="F987" s="40" t="s">
        <v>4433</v>
      </c>
      <c r="G987" s="40" t="s">
        <v>4486</v>
      </c>
      <c r="H987" s="181" t="s">
        <v>4560</v>
      </c>
      <c r="I987" s="40" t="s">
        <v>46</v>
      </c>
      <c r="J987" s="40" t="s">
        <v>47</v>
      </c>
      <c r="K987" s="40"/>
      <c r="L987" s="74" t="s">
        <v>4565</v>
      </c>
      <c r="M987" s="74" t="s">
        <v>4566</v>
      </c>
      <c r="N987" s="40" t="s">
        <v>4563</v>
      </c>
      <c r="O987" s="40" t="s">
        <v>403</v>
      </c>
      <c r="P987" s="40" t="s">
        <v>403</v>
      </c>
      <c r="Q987" s="178"/>
      <c r="R987" s="71"/>
      <c r="S987" s="71"/>
      <c r="T987" s="40" t="s">
        <v>159</v>
      </c>
      <c r="U987" s="94" t="s">
        <v>75</v>
      </c>
      <c r="V987" s="71"/>
      <c r="W987" s="148"/>
      <c r="X987" s="148"/>
      <c r="Y987" s="148"/>
      <c r="Z987" s="148"/>
      <c r="AA987" s="148"/>
    </row>
    <row r="988" spans="1:27" ht="15.75" customHeight="1">
      <c r="A988" s="40" t="s">
        <v>2408</v>
      </c>
      <c r="B988" s="71" t="s">
        <v>188</v>
      </c>
      <c r="C988" s="71"/>
      <c r="D988" s="71"/>
      <c r="E988" s="11" t="s">
        <v>4567</v>
      </c>
      <c r="F988" s="40" t="s">
        <v>4433</v>
      </c>
      <c r="G988" s="40" t="s">
        <v>4486</v>
      </c>
      <c r="H988" s="40" t="s">
        <v>4568</v>
      </c>
      <c r="I988" s="40" t="s">
        <v>46</v>
      </c>
      <c r="J988" s="40" t="s">
        <v>47</v>
      </c>
      <c r="K988" s="40"/>
      <c r="L988" s="74" t="s">
        <v>4569</v>
      </c>
      <c r="M988" s="74" t="s">
        <v>4570</v>
      </c>
      <c r="N988" s="40" t="s">
        <v>4563</v>
      </c>
      <c r="O988" s="40" t="s">
        <v>96</v>
      </c>
      <c r="P988" s="40" t="s">
        <v>76</v>
      </c>
      <c r="Q988" s="178"/>
      <c r="R988" s="71"/>
      <c r="S988" s="71"/>
      <c r="T988" s="40" t="s">
        <v>159</v>
      </c>
      <c r="U988" s="23" t="s">
        <v>160</v>
      </c>
      <c r="V988" s="71"/>
      <c r="W988" s="148"/>
      <c r="X988" s="148"/>
      <c r="Y988" s="148"/>
      <c r="Z988" s="148"/>
      <c r="AA988" s="148"/>
    </row>
    <row r="989" spans="1:27" ht="15.75" customHeight="1">
      <c r="A989" s="40" t="s">
        <v>2785</v>
      </c>
      <c r="B989" s="71" t="s">
        <v>188</v>
      </c>
      <c r="C989" s="71" t="s">
        <v>4384</v>
      </c>
      <c r="D989" s="71" t="s">
        <v>4385</v>
      </c>
      <c r="E989" s="11" t="s">
        <v>4571</v>
      </c>
      <c r="F989" s="127" t="s">
        <v>4433</v>
      </c>
      <c r="G989" s="40" t="s">
        <v>4572</v>
      </c>
      <c r="H989" s="40" t="s">
        <v>4573</v>
      </c>
      <c r="I989" s="40" t="s">
        <v>46</v>
      </c>
      <c r="J989" s="40" t="s">
        <v>47</v>
      </c>
      <c r="K989" s="40"/>
      <c r="L989" s="74" t="s">
        <v>4574</v>
      </c>
      <c r="M989" s="74" t="s">
        <v>4575</v>
      </c>
      <c r="N989" s="40" t="s">
        <v>4485</v>
      </c>
      <c r="O989" s="40" t="s">
        <v>403</v>
      </c>
      <c r="P989" s="40" t="s">
        <v>403</v>
      </c>
      <c r="Q989" s="178"/>
      <c r="R989" s="71"/>
      <c r="S989" s="71"/>
      <c r="T989" s="40" t="s">
        <v>159</v>
      </c>
      <c r="U989" s="23" t="s">
        <v>160</v>
      </c>
      <c r="V989" s="71"/>
      <c r="W989" s="148"/>
      <c r="X989" s="148"/>
      <c r="Y989" s="148"/>
      <c r="Z989" s="148"/>
      <c r="AA989" s="148"/>
    </row>
    <row r="990" spans="1:27" ht="15.75" customHeight="1">
      <c r="A990" s="40" t="s">
        <v>2785</v>
      </c>
      <c r="B990" s="71" t="s">
        <v>188</v>
      </c>
      <c r="C990" s="71" t="s">
        <v>4384</v>
      </c>
      <c r="D990" s="71" t="s">
        <v>4385</v>
      </c>
      <c r="E990" s="11" t="s">
        <v>4576</v>
      </c>
      <c r="F990" s="127" t="s">
        <v>4433</v>
      </c>
      <c r="G990" s="40" t="s">
        <v>4572</v>
      </c>
      <c r="H990" s="40" t="s">
        <v>4577</v>
      </c>
      <c r="I990" s="40" t="s">
        <v>46</v>
      </c>
      <c r="J990" s="40" t="s">
        <v>47</v>
      </c>
      <c r="K990" s="40"/>
      <c r="L990" s="74" t="s">
        <v>4578</v>
      </c>
      <c r="M990" s="74" t="s">
        <v>4579</v>
      </c>
      <c r="N990" s="40" t="s">
        <v>4485</v>
      </c>
      <c r="O990" s="40" t="s">
        <v>403</v>
      </c>
      <c r="P990" s="40" t="s">
        <v>403</v>
      </c>
      <c r="Q990" s="178"/>
      <c r="R990" s="71"/>
      <c r="S990" s="71"/>
      <c r="T990" s="40" t="s">
        <v>159</v>
      </c>
      <c r="U990" s="23" t="s">
        <v>160</v>
      </c>
      <c r="V990" s="71"/>
      <c r="W990" s="148"/>
      <c r="X990" s="148"/>
      <c r="Y990" s="148"/>
      <c r="Z990" s="148"/>
      <c r="AA990" s="148"/>
    </row>
    <row r="991" spans="1:27" ht="15.75" customHeight="1">
      <c r="A991" s="40" t="s">
        <v>2785</v>
      </c>
      <c r="B991" s="71" t="s">
        <v>188</v>
      </c>
      <c r="C991" s="71" t="s">
        <v>4384</v>
      </c>
      <c r="D991" s="71" t="s">
        <v>4385</v>
      </c>
      <c r="E991" s="11" t="s">
        <v>4580</v>
      </c>
      <c r="F991" s="127" t="s">
        <v>4433</v>
      </c>
      <c r="G991" s="40" t="s">
        <v>4572</v>
      </c>
      <c r="H991" s="40" t="s">
        <v>4581</v>
      </c>
      <c r="I991" s="40" t="s">
        <v>46</v>
      </c>
      <c r="J991" s="40" t="s">
        <v>47</v>
      </c>
      <c r="K991" s="40"/>
      <c r="L991" s="74" t="s">
        <v>4582</v>
      </c>
      <c r="M991" s="74" t="s">
        <v>4583</v>
      </c>
      <c r="N991" s="40" t="s">
        <v>4485</v>
      </c>
      <c r="O991" s="40" t="s">
        <v>403</v>
      </c>
      <c r="P991" s="40" t="s">
        <v>403</v>
      </c>
      <c r="Q991" s="178"/>
      <c r="R991" s="71"/>
      <c r="S991" s="71"/>
      <c r="T991" s="40" t="s">
        <v>159</v>
      </c>
      <c r="U991" s="94" t="s">
        <v>75</v>
      </c>
      <c r="V991" s="71"/>
      <c r="W991" s="148"/>
      <c r="X991" s="148"/>
      <c r="Y991" s="148"/>
      <c r="Z991" s="148"/>
      <c r="AA991" s="148"/>
    </row>
    <row r="992" spans="1:27" ht="15.75" customHeight="1">
      <c r="A992" s="40" t="s">
        <v>2785</v>
      </c>
      <c r="B992" s="71" t="s">
        <v>188</v>
      </c>
      <c r="C992" s="71" t="s">
        <v>4384</v>
      </c>
      <c r="D992" s="71" t="s">
        <v>4385</v>
      </c>
      <c r="E992" s="11" t="s">
        <v>4584</v>
      </c>
      <c r="F992" s="127" t="s">
        <v>4433</v>
      </c>
      <c r="G992" s="40" t="s">
        <v>4572</v>
      </c>
      <c r="H992" s="40" t="s">
        <v>4585</v>
      </c>
      <c r="I992" s="40" t="s">
        <v>46</v>
      </c>
      <c r="J992" s="40" t="s">
        <v>47</v>
      </c>
      <c r="K992" s="40"/>
      <c r="L992" s="74" t="s">
        <v>4586</v>
      </c>
      <c r="M992" s="74" t="s">
        <v>4587</v>
      </c>
      <c r="N992" s="40" t="s">
        <v>4485</v>
      </c>
      <c r="O992" s="40" t="s">
        <v>403</v>
      </c>
      <c r="P992" s="40" t="s">
        <v>403</v>
      </c>
      <c r="Q992" s="178"/>
      <c r="R992" s="71"/>
      <c r="S992" s="71"/>
      <c r="T992" s="40" t="s">
        <v>159</v>
      </c>
      <c r="U992" s="23" t="s">
        <v>160</v>
      </c>
      <c r="V992" s="71"/>
      <c r="W992" s="148"/>
      <c r="X992" s="148"/>
      <c r="Y992" s="148"/>
      <c r="Z992" s="148"/>
      <c r="AA992" s="148"/>
    </row>
    <row r="993" spans="1:27" ht="15.75" customHeight="1">
      <c r="A993" s="40" t="s">
        <v>2785</v>
      </c>
      <c r="B993" s="71" t="s">
        <v>188</v>
      </c>
      <c r="C993" s="71" t="s">
        <v>4384</v>
      </c>
      <c r="D993" s="71" t="s">
        <v>4385</v>
      </c>
      <c r="E993" s="11" t="s">
        <v>4588</v>
      </c>
      <c r="F993" s="127" t="s">
        <v>4433</v>
      </c>
      <c r="G993" s="40" t="s">
        <v>4572</v>
      </c>
      <c r="H993" s="40" t="s">
        <v>4589</v>
      </c>
      <c r="I993" s="40" t="s">
        <v>46</v>
      </c>
      <c r="J993" s="40" t="s">
        <v>47</v>
      </c>
      <c r="K993" s="40"/>
      <c r="L993" s="74" t="s">
        <v>4590</v>
      </c>
      <c r="M993" s="74" t="s">
        <v>4591</v>
      </c>
      <c r="N993" s="40" t="s">
        <v>4485</v>
      </c>
      <c r="O993" s="40" t="s">
        <v>403</v>
      </c>
      <c r="P993" s="40" t="s">
        <v>403</v>
      </c>
      <c r="Q993" s="178"/>
      <c r="R993" s="71"/>
      <c r="S993" s="71"/>
      <c r="T993" s="40" t="s">
        <v>159</v>
      </c>
      <c r="U993" s="94" t="s">
        <v>75</v>
      </c>
      <c r="V993" s="71"/>
      <c r="W993" s="148"/>
      <c r="X993" s="148"/>
      <c r="Y993" s="148"/>
      <c r="Z993" s="148"/>
      <c r="AA993" s="148"/>
    </row>
    <row r="994" spans="1:27" ht="15.75" customHeight="1">
      <c r="A994" s="40" t="s">
        <v>2126</v>
      </c>
      <c r="B994" s="13" t="s">
        <v>188</v>
      </c>
      <c r="C994" s="71" t="s">
        <v>4384</v>
      </c>
      <c r="D994" s="71" t="s">
        <v>4385</v>
      </c>
      <c r="E994" s="11" t="s">
        <v>4592</v>
      </c>
      <c r="F994" s="127" t="s">
        <v>4593</v>
      </c>
      <c r="G994" s="127" t="s">
        <v>4594</v>
      </c>
      <c r="H994" s="127" t="s">
        <v>108</v>
      </c>
      <c r="I994" s="40" t="s">
        <v>109</v>
      </c>
      <c r="J994" s="40" t="s">
        <v>47</v>
      </c>
      <c r="K994" s="40"/>
      <c r="L994" s="14" t="s">
        <v>4595</v>
      </c>
      <c r="M994" s="14" t="s">
        <v>4596</v>
      </c>
      <c r="N994" s="75" t="s">
        <v>4597</v>
      </c>
      <c r="O994" s="40" t="s">
        <v>138</v>
      </c>
      <c r="P994" s="40" t="s">
        <v>76</v>
      </c>
      <c r="Q994" s="178"/>
      <c r="R994" s="178"/>
      <c r="S994" s="178"/>
      <c r="T994" s="178"/>
      <c r="U994" s="21" t="s">
        <v>4598</v>
      </c>
      <c r="V994" s="71"/>
      <c r="W994" s="148"/>
      <c r="X994" s="148"/>
      <c r="Y994" s="148"/>
      <c r="Z994" s="148"/>
      <c r="AA994" s="148"/>
    </row>
    <row r="995" spans="1:27" ht="15.75" customHeight="1">
      <c r="A995" s="40" t="s">
        <v>2126</v>
      </c>
      <c r="B995" s="13" t="s">
        <v>42</v>
      </c>
      <c r="C995" s="71"/>
      <c r="D995" s="71"/>
      <c r="E995" s="11" t="s">
        <v>4599</v>
      </c>
      <c r="F995" s="13" t="s">
        <v>4387</v>
      </c>
      <c r="G995" s="13" t="s">
        <v>4600</v>
      </c>
      <c r="H995" s="13" t="s">
        <v>4601</v>
      </c>
      <c r="I995" s="40" t="s">
        <v>109</v>
      </c>
      <c r="J995" s="40" t="s">
        <v>47</v>
      </c>
      <c r="K995" s="40"/>
      <c r="L995" s="74" t="s">
        <v>4602</v>
      </c>
      <c r="M995" s="74" t="s">
        <v>4400</v>
      </c>
      <c r="N995" s="75" t="s">
        <v>4603</v>
      </c>
      <c r="O995" s="40" t="s">
        <v>403</v>
      </c>
      <c r="P995" s="40" t="s">
        <v>403</v>
      </c>
      <c r="Q995" s="178"/>
      <c r="R995" s="71"/>
      <c r="S995" s="71"/>
      <c r="T995" s="40" t="s">
        <v>101</v>
      </c>
      <c r="U995" s="94" t="s">
        <v>75</v>
      </c>
      <c r="V995" s="11" t="s">
        <v>76</v>
      </c>
      <c r="W995" s="148"/>
      <c r="X995" s="148"/>
      <c r="Y995" s="148"/>
      <c r="Z995" s="148"/>
      <c r="AA995" s="148"/>
    </row>
    <row r="996" spans="1:27" ht="15.75" customHeight="1">
      <c r="A996" s="40" t="s">
        <v>2126</v>
      </c>
      <c r="B996" s="13" t="s">
        <v>42</v>
      </c>
      <c r="C996" s="71"/>
      <c r="D996" s="71"/>
      <c r="E996" s="11" t="s">
        <v>4604</v>
      </c>
      <c r="F996" s="13" t="s">
        <v>4387</v>
      </c>
      <c r="G996" s="13" t="s">
        <v>4600</v>
      </c>
      <c r="H996" s="13" t="s">
        <v>4605</v>
      </c>
      <c r="I996" s="40" t="s">
        <v>109</v>
      </c>
      <c r="J996" s="40" t="s">
        <v>47</v>
      </c>
      <c r="K996" s="40"/>
      <c r="L996" s="74" t="s">
        <v>4606</v>
      </c>
      <c r="M996" s="74" t="s">
        <v>4404</v>
      </c>
      <c r="N996" s="75" t="s">
        <v>4603</v>
      </c>
      <c r="O996" s="40" t="s">
        <v>403</v>
      </c>
      <c r="P996" s="40" t="s">
        <v>403</v>
      </c>
      <c r="Q996" s="178"/>
      <c r="R996" s="71"/>
      <c r="S996" s="71"/>
      <c r="T996" s="40" t="s">
        <v>101</v>
      </c>
      <c r="U996" s="94" t="s">
        <v>74</v>
      </c>
      <c r="V996" s="11" t="s">
        <v>76</v>
      </c>
      <c r="W996" s="148"/>
      <c r="X996" s="148"/>
      <c r="Y996" s="148"/>
      <c r="Z996" s="148"/>
      <c r="AA996" s="148"/>
    </row>
    <row r="997" spans="1:27" ht="15.75" customHeight="1">
      <c r="A997" s="40" t="s">
        <v>2126</v>
      </c>
      <c r="B997" s="13" t="s">
        <v>42</v>
      </c>
      <c r="C997" s="71"/>
      <c r="D997" s="71"/>
      <c r="E997" s="11" t="s">
        <v>4607</v>
      </c>
      <c r="F997" s="13" t="s">
        <v>4387</v>
      </c>
      <c r="G997" s="13" t="s">
        <v>4600</v>
      </c>
      <c r="H997" s="13" t="s">
        <v>4608</v>
      </c>
      <c r="I997" s="40" t="s">
        <v>109</v>
      </c>
      <c r="J997" s="40" t="s">
        <v>47</v>
      </c>
      <c r="K997" s="40"/>
      <c r="L997" s="74" t="s">
        <v>4609</v>
      </c>
      <c r="M997" s="74" t="s">
        <v>4610</v>
      </c>
      <c r="N997" s="75" t="s">
        <v>4603</v>
      </c>
      <c r="O997" s="40" t="s">
        <v>403</v>
      </c>
      <c r="P997" s="40" t="s">
        <v>403</v>
      </c>
      <c r="Q997" s="178"/>
      <c r="R997" s="71"/>
      <c r="S997" s="71"/>
      <c r="T997" s="40" t="s">
        <v>101</v>
      </c>
      <c r="U997" s="94" t="s">
        <v>74</v>
      </c>
      <c r="V997" s="11" t="s">
        <v>76</v>
      </c>
      <c r="W997" s="148"/>
      <c r="X997" s="148"/>
      <c r="Y997" s="148"/>
      <c r="Z997" s="148"/>
      <c r="AA997" s="148"/>
    </row>
    <row r="998" spans="1:27" ht="15.75" customHeight="1">
      <c r="A998" s="40" t="s">
        <v>2126</v>
      </c>
      <c r="B998" s="13" t="s">
        <v>42</v>
      </c>
      <c r="C998" s="71"/>
      <c r="D998" s="71"/>
      <c r="E998" s="11" t="s">
        <v>4611</v>
      </c>
      <c r="F998" s="13" t="s">
        <v>4387</v>
      </c>
      <c r="G998" s="13" t="s">
        <v>4600</v>
      </c>
      <c r="H998" s="13" t="s">
        <v>4612</v>
      </c>
      <c r="I998" s="40" t="s">
        <v>109</v>
      </c>
      <c r="J998" s="40" t="s">
        <v>47</v>
      </c>
      <c r="K998" s="40"/>
      <c r="L998" s="74" t="s">
        <v>4613</v>
      </c>
      <c r="M998" s="74" t="s">
        <v>4412</v>
      </c>
      <c r="N998" s="75" t="s">
        <v>4603</v>
      </c>
      <c r="O998" s="40" t="s">
        <v>403</v>
      </c>
      <c r="P998" s="40" t="s">
        <v>403</v>
      </c>
      <c r="Q998" s="178"/>
      <c r="R998" s="71"/>
      <c r="S998" s="71"/>
      <c r="T998" s="40" t="s">
        <v>101</v>
      </c>
      <c r="U998" s="94" t="s">
        <v>74</v>
      </c>
      <c r="V998" s="11" t="s">
        <v>76</v>
      </c>
      <c r="W998" s="148"/>
      <c r="X998" s="148"/>
      <c r="Y998" s="148"/>
      <c r="Z998" s="148"/>
      <c r="AA998" s="148"/>
    </row>
    <row r="999" spans="1:27" ht="15.75" customHeight="1">
      <c r="A999" s="40" t="s">
        <v>2126</v>
      </c>
      <c r="B999" s="13" t="s">
        <v>42</v>
      </c>
      <c r="C999" s="71"/>
      <c r="D999" s="71"/>
      <c r="E999" s="11" t="s">
        <v>4614</v>
      </c>
      <c r="F999" s="13" t="s">
        <v>4387</v>
      </c>
      <c r="G999" s="13" t="s">
        <v>4600</v>
      </c>
      <c r="H999" s="13" t="s">
        <v>4615</v>
      </c>
      <c r="I999" s="40" t="s">
        <v>109</v>
      </c>
      <c r="J999" s="40" t="s">
        <v>47</v>
      </c>
      <c r="K999" s="40"/>
      <c r="L999" s="74" t="s">
        <v>4616</v>
      </c>
      <c r="M999" s="74" t="s">
        <v>4617</v>
      </c>
      <c r="N999" s="75" t="s">
        <v>4603</v>
      </c>
      <c r="O999" s="40" t="s">
        <v>403</v>
      </c>
      <c r="P999" s="40" t="s">
        <v>403</v>
      </c>
      <c r="Q999" s="178"/>
      <c r="R999" s="71"/>
      <c r="S999" s="71"/>
      <c r="T999" s="40" t="s">
        <v>101</v>
      </c>
      <c r="U999" s="94" t="s">
        <v>74</v>
      </c>
      <c r="V999" s="11" t="s">
        <v>76</v>
      </c>
      <c r="W999" s="148"/>
      <c r="X999" s="148"/>
      <c r="Y999" s="148"/>
      <c r="Z999" s="148"/>
      <c r="AA999" s="148"/>
    </row>
    <row r="1000" spans="1:27" ht="15.75" customHeight="1">
      <c r="A1000" s="40" t="s">
        <v>2126</v>
      </c>
      <c r="B1000" s="13" t="s">
        <v>42</v>
      </c>
      <c r="C1000" s="71" t="s">
        <v>4618</v>
      </c>
      <c r="D1000" s="71" t="s">
        <v>4619</v>
      </c>
      <c r="E1000" s="11" t="s">
        <v>4620</v>
      </c>
      <c r="F1000" s="13" t="s">
        <v>4387</v>
      </c>
      <c r="G1000" s="13" t="s">
        <v>4621</v>
      </c>
      <c r="H1000" s="13" t="s">
        <v>4622</v>
      </c>
      <c r="I1000" s="40" t="s">
        <v>46</v>
      </c>
      <c r="J1000" s="40" t="s">
        <v>47</v>
      </c>
      <c r="K1000" s="40"/>
      <c r="L1000" s="74" t="s">
        <v>4623</v>
      </c>
      <c r="M1000" s="74" t="s">
        <v>4624</v>
      </c>
      <c r="N1000" s="40" t="s">
        <v>4625</v>
      </c>
      <c r="O1000" s="40" t="s">
        <v>96</v>
      </c>
      <c r="P1000" s="40" t="s">
        <v>76</v>
      </c>
      <c r="Q1000" s="178"/>
      <c r="R1000" s="178"/>
      <c r="S1000" s="178"/>
      <c r="T1000" s="41"/>
      <c r="U1000" s="21"/>
      <c r="V1000" s="11" t="s">
        <v>76</v>
      </c>
      <c r="W1000" s="148"/>
      <c r="X1000" s="148"/>
      <c r="Y1000" s="148"/>
      <c r="Z1000" s="148"/>
      <c r="AA1000" s="148"/>
    </row>
    <row r="1001" spans="1:27" ht="15.75" customHeight="1">
      <c r="A1001" s="40" t="s">
        <v>2126</v>
      </c>
      <c r="B1001" s="13" t="s">
        <v>42</v>
      </c>
      <c r="C1001" s="71" t="s">
        <v>4618</v>
      </c>
      <c r="D1001" s="71" t="s">
        <v>4619</v>
      </c>
      <c r="E1001" s="11" t="s">
        <v>4626</v>
      </c>
      <c r="F1001" s="13" t="s">
        <v>4387</v>
      </c>
      <c r="G1001" s="13" t="s">
        <v>4621</v>
      </c>
      <c r="H1001" s="13" t="s">
        <v>4627</v>
      </c>
      <c r="I1001" s="40" t="s">
        <v>46</v>
      </c>
      <c r="J1001" s="40" t="s">
        <v>47</v>
      </c>
      <c r="K1001" s="40"/>
      <c r="L1001" s="74" t="s">
        <v>4628</v>
      </c>
      <c r="M1001" s="74" t="s">
        <v>4624</v>
      </c>
      <c r="N1001" s="40" t="s">
        <v>4625</v>
      </c>
      <c r="O1001" s="40" t="s">
        <v>96</v>
      </c>
      <c r="P1001" s="40" t="s">
        <v>76</v>
      </c>
      <c r="Q1001" s="178"/>
      <c r="R1001" s="178"/>
      <c r="S1001" s="178"/>
      <c r="T1001" s="41"/>
      <c r="U1001" s="21"/>
      <c r="V1001" s="11" t="s">
        <v>76</v>
      </c>
      <c r="W1001" s="148"/>
      <c r="X1001" s="148"/>
      <c r="Y1001" s="148"/>
      <c r="Z1001" s="148"/>
      <c r="AA1001" s="148"/>
    </row>
    <row r="1002" spans="1:27" ht="15.75" customHeight="1">
      <c r="A1002" s="40" t="s">
        <v>2126</v>
      </c>
      <c r="B1002" s="13" t="s">
        <v>188</v>
      </c>
      <c r="C1002" s="71" t="s">
        <v>4618</v>
      </c>
      <c r="D1002" s="71" t="s">
        <v>4619</v>
      </c>
      <c r="E1002" s="11" t="s">
        <v>4629</v>
      </c>
      <c r="F1002" s="13" t="s">
        <v>4387</v>
      </c>
      <c r="G1002" s="13" t="s">
        <v>4621</v>
      </c>
      <c r="H1002" s="13" t="s">
        <v>4630</v>
      </c>
      <c r="I1002" s="40" t="s">
        <v>46</v>
      </c>
      <c r="J1002" s="40" t="s">
        <v>47</v>
      </c>
      <c r="K1002" s="40"/>
      <c r="L1002" s="74" t="s">
        <v>4631</v>
      </c>
      <c r="M1002" s="74" t="s">
        <v>4624</v>
      </c>
      <c r="N1002" s="40" t="s">
        <v>4625</v>
      </c>
      <c r="O1002" s="40" t="s">
        <v>96</v>
      </c>
      <c r="P1002" s="40" t="s">
        <v>76</v>
      </c>
      <c r="Q1002" s="178"/>
      <c r="R1002" s="178"/>
      <c r="S1002" s="178"/>
      <c r="T1002" s="178"/>
      <c r="U1002" s="21"/>
      <c r="V1002" s="71"/>
      <c r="W1002" s="148"/>
      <c r="X1002" s="148"/>
      <c r="Y1002" s="148"/>
      <c r="Z1002" s="148"/>
      <c r="AA1002" s="148"/>
    </row>
    <row r="1003" spans="1:27" ht="15.75" customHeight="1">
      <c r="A1003" s="40" t="s">
        <v>2126</v>
      </c>
      <c r="B1003" s="13" t="s">
        <v>188</v>
      </c>
      <c r="C1003" s="71" t="s">
        <v>4618</v>
      </c>
      <c r="D1003" s="71" t="s">
        <v>4619</v>
      </c>
      <c r="E1003" s="11" t="s">
        <v>4632</v>
      </c>
      <c r="F1003" s="13" t="s">
        <v>4387</v>
      </c>
      <c r="G1003" s="13" t="s">
        <v>4621</v>
      </c>
      <c r="H1003" s="13" t="s">
        <v>4633</v>
      </c>
      <c r="I1003" s="40" t="s">
        <v>109</v>
      </c>
      <c r="J1003" s="40" t="s">
        <v>47</v>
      </c>
      <c r="K1003" s="40"/>
      <c r="L1003" s="74" t="s">
        <v>4634</v>
      </c>
      <c r="M1003" s="74" t="s">
        <v>4635</v>
      </c>
      <c r="N1003" s="40" t="s">
        <v>4625</v>
      </c>
      <c r="O1003" s="40" t="s">
        <v>96</v>
      </c>
      <c r="P1003" s="40" t="s">
        <v>76</v>
      </c>
      <c r="Q1003" s="178"/>
      <c r="R1003" s="178"/>
      <c r="S1003" s="178"/>
      <c r="T1003" s="178"/>
      <c r="U1003" s="21"/>
      <c r="V1003" s="71"/>
      <c r="W1003" s="148"/>
      <c r="X1003" s="148"/>
      <c r="Y1003" s="148"/>
      <c r="Z1003" s="148"/>
      <c r="AA1003" s="148"/>
    </row>
    <row r="1004" spans="1:27" ht="15.75" customHeight="1">
      <c r="A1004" s="40" t="s">
        <v>2126</v>
      </c>
      <c r="B1004" s="13" t="s">
        <v>188</v>
      </c>
      <c r="C1004" s="71" t="s">
        <v>4618</v>
      </c>
      <c r="D1004" s="71" t="s">
        <v>4619</v>
      </c>
      <c r="E1004" s="11" t="s">
        <v>4636</v>
      </c>
      <c r="F1004" s="13" t="s">
        <v>4387</v>
      </c>
      <c r="G1004" s="13" t="s">
        <v>4621</v>
      </c>
      <c r="H1004" s="13" t="s">
        <v>4633</v>
      </c>
      <c r="I1004" s="40" t="s">
        <v>109</v>
      </c>
      <c r="J1004" s="40" t="s">
        <v>47</v>
      </c>
      <c r="K1004" s="40"/>
      <c r="L1004" s="74" t="s">
        <v>4637</v>
      </c>
      <c r="M1004" s="74" t="s">
        <v>4638</v>
      </c>
      <c r="N1004" s="40" t="s">
        <v>4625</v>
      </c>
      <c r="O1004" s="40" t="s">
        <v>96</v>
      </c>
      <c r="P1004" s="40" t="s">
        <v>76</v>
      </c>
      <c r="Q1004" s="40" t="s">
        <v>4639</v>
      </c>
      <c r="R1004" s="178"/>
      <c r="S1004" s="178"/>
      <c r="T1004" s="178"/>
      <c r="U1004" s="21" t="s">
        <v>4640</v>
      </c>
      <c r="V1004" s="71"/>
      <c r="W1004" s="148"/>
      <c r="X1004" s="148"/>
      <c r="Y1004" s="148"/>
      <c r="Z1004" s="148"/>
      <c r="AA1004" s="148"/>
    </row>
    <row r="1005" spans="1:27" ht="15.75" customHeight="1">
      <c r="A1005" s="40" t="s">
        <v>2126</v>
      </c>
      <c r="B1005" s="13" t="s">
        <v>188</v>
      </c>
      <c r="C1005" s="71" t="s">
        <v>4618</v>
      </c>
      <c r="D1005" s="71" t="s">
        <v>4619</v>
      </c>
      <c r="E1005" s="11" t="s">
        <v>4641</v>
      </c>
      <c r="F1005" s="13" t="s">
        <v>4387</v>
      </c>
      <c r="G1005" s="13" t="s">
        <v>4621</v>
      </c>
      <c r="H1005" s="13" t="s">
        <v>4633</v>
      </c>
      <c r="I1005" s="40" t="s">
        <v>109</v>
      </c>
      <c r="J1005" s="40" t="s">
        <v>47</v>
      </c>
      <c r="K1005" s="40"/>
      <c r="L1005" s="74" t="s">
        <v>4642</v>
      </c>
      <c r="M1005" s="14" t="s">
        <v>4643</v>
      </c>
      <c r="N1005" s="40" t="s">
        <v>4625</v>
      </c>
      <c r="O1005" s="40" t="s">
        <v>96</v>
      </c>
      <c r="P1005" s="40" t="s">
        <v>76</v>
      </c>
      <c r="Q1005" s="178"/>
      <c r="R1005" s="178"/>
      <c r="S1005" s="178"/>
      <c r="T1005" s="178"/>
      <c r="U1005" s="21"/>
      <c r="V1005" s="71"/>
      <c r="W1005" s="148"/>
      <c r="X1005" s="148"/>
      <c r="Y1005" s="148"/>
      <c r="Z1005" s="148"/>
      <c r="AA1005" s="148"/>
    </row>
    <row r="1006" spans="1:27" ht="15.75" customHeight="1">
      <c r="A1006" s="40" t="s">
        <v>2126</v>
      </c>
      <c r="B1006" s="13" t="s">
        <v>188</v>
      </c>
      <c r="C1006" s="71" t="s">
        <v>4618</v>
      </c>
      <c r="D1006" s="71" t="s">
        <v>4619</v>
      </c>
      <c r="E1006" s="11" t="s">
        <v>4644</v>
      </c>
      <c r="F1006" s="13" t="s">
        <v>4387</v>
      </c>
      <c r="G1006" s="13" t="s">
        <v>4621</v>
      </c>
      <c r="H1006" s="13" t="s">
        <v>4633</v>
      </c>
      <c r="I1006" s="40" t="s">
        <v>109</v>
      </c>
      <c r="J1006" s="40" t="s">
        <v>47</v>
      </c>
      <c r="K1006" s="40"/>
      <c r="L1006" s="74" t="s">
        <v>4645</v>
      </c>
      <c r="M1006" s="14" t="s">
        <v>4646</v>
      </c>
      <c r="N1006" s="40" t="s">
        <v>4625</v>
      </c>
      <c r="O1006" s="40" t="s">
        <v>96</v>
      </c>
      <c r="P1006" s="40" t="s">
        <v>76</v>
      </c>
      <c r="Q1006" s="178"/>
      <c r="R1006" s="178"/>
      <c r="S1006" s="178"/>
      <c r="T1006" s="178"/>
      <c r="U1006" s="21"/>
      <c r="V1006" s="71"/>
      <c r="W1006" s="148"/>
      <c r="X1006" s="148"/>
      <c r="Y1006" s="148"/>
      <c r="Z1006" s="148"/>
      <c r="AA1006" s="148"/>
    </row>
    <row r="1007" spans="1:27" ht="15.75" customHeight="1">
      <c r="A1007" s="40" t="s">
        <v>2126</v>
      </c>
      <c r="B1007" s="13" t="s">
        <v>42</v>
      </c>
      <c r="C1007" s="71" t="s">
        <v>4618</v>
      </c>
      <c r="D1007" s="71" t="s">
        <v>4619</v>
      </c>
      <c r="E1007" s="11" t="s">
        <v>4647</v>
      </c>
      <c r="F1007" s="13" t="s">
        <v>4387</v>
      </c>
      <c r="G1007" s="13" t="s">
        <v>4621</v>
      </c>
      <c r="H1007" s="13" t="s">
        <v>4648</v>
      </c>
      <c r="I1007" s="40" t="s">
        <v>109</v>
      </c>
      <c r="J1007" s="40" t="s">
        <v>47</v>
      </c>
      <c r="K1007" s="40"/>
      <c r="L1007" s="74" t="s">
        <v>4649</v>
      </c>
      <c r="M1007" s="14" t="s">
        <v>4650</v>
      </c>
      <c r="N1007" s="40" t="s">
        <v>4625</v>
      </c>
      <c r="O1007" s="40" t="s">
        <v>96</v>
      </c>
      <c r="P1007" s="40" t="s">
        <v>76</v>
      </c>
      <c r="Q1007" s="178"/>
      <c r="R1007" s="178"/>
      <c r="S1007" s="178"/>
      <c r="T1007" s="41"/>
      <c r="U1007" s="21"/>
      <c r="V1007" s="11" t="s">
        <v>76</v>
      </c>
      <c r="W1007" s="148"/>
      <c r="X1007" s="148"/>
      <c r="Y1007" s="148"/>
      <c r="Z1007" s="148"/>
      <c r="AA1007" s="148"/>
    </row>
    <row r="1008" spans="1:27" ht="15.75" customHeight="1">
      <c r="A1008" s="40" t="s">
        <v>2126</v>
      </c>
      <c r="B1008" s="13" t="s">
        <v>188</v>
      </c>
      <c r="C1008" s="71" t="s">
        <v>4618</v>
      </c>
      <c r="D1008" s="71" t="s">
        <v>4619</v>
      </c>
      <c r="E1008" s="11" t="s">
        <v>4651</v>
      </c>
      <c r="F1008" s="13" t="s">
        <v>4387</v>
      </c>
      <c r="G1008" s="13" t="s">
        <v>4621</v>
      </c>
      <c r="H1008" s="13" t="s">
        <v>4652</v>
      </c>
      <c r="I1008" s="40" t="s">
        <v>109</v>
      </c>
      <c r="J1008" s="40" t="s">
        <v>47</v>
      </c>
      <c r="K1008" s="40"/>
      <c r="L1008" s="74" t="s">
        <v>4653</v>
      </c>
      <c r="M1008" s="14" t="s">
        <v>4654</v>
      </c>
      <c r="N1008" s="40" t="s">
        <v>4625</v>
      </c>
      <c r="O1008" s="40" t="s">
        <v>96</v>
      </c>
      <c r="P1008" s="40" t="s">
        <v>76</v>
      </c>
      <c r="Q1008" s="178"/>
      <c r="R1008" s="178"/>
      <c r="S1008" s="178"/>
      <c r="T1008" s="178"/>
      <c r="U1008" s="21"/>
      <c r="V1008" s="71"/>
      <c r="W1008" s="148"/>
      <c r="X1008" s="148"/>
      <c r="Y1008" s="148"/>
      <c r="Z1008" s="148"/>
      <c r="AA1008" s="148"/>
    </row>
    <row r="1009" spans="1:27" ht="15.75" customHeight="1">
      <c r="A1009" s="40" t="s">
        <v>2126</v>
      </c>
      <c r="B1009" s="13" t="s">
        <v>42</v>
      </c>
      <c r="C1009" s="71" t="s">
        <v>4618</v>
      </c>
      <c r="D1009" s="71" t="s">
        <v>4619</v>
      </c>
      <c r="E1009" s="11" t="s">
        <v>4655</v>
      </c>
      <c r="F1009" s="13" t="s">
        <v>4387</v>
      </c>
      <c r="G1009" s="13" t="s">
        <v>4621</v>
      </c>
      <c r="H1009" s="13" t="s">
        <v>1430</v>
      </c>
      <c r="I1009" s="40" t="s">
        <v>46</v>
      </c>
      <c r="J1009" s="40" t="s">
        <v>47</v>
      </c>
      <c r="K1009" s="40"/>
      <c r="L1009" s="74" t="s">
        <v>4656</v>
      </c>
      <c r="M1009" s="14" t="s">
        <v>4657</v>
      </c>
      <c r="N1009" s="40" t="s">
        <v>4625</v>
      </c>
      <c r="O1009" s="40" t="s">
        <v>96</v>
      </c>
      <c r="P1009" s="40" t="s">
        <v>76</v>
      </c>
      <c r="Q1009" s="178"/>
      <c r="R1009" s="178"/>
      <c r="S1009" s="178"/>
      <c r="T1009" s="41"/>
      <c r="U1009" s="21"/>
      <c r="V1009" s="11" t="s">
        <v>76</v>
      </c>
      <c r="W1009" s="148"/>
      <c r="X1009" s="148"/>
      <c r="Y1009" s="148"/>
      <c r="Z1009" s="148"/>
      <c r="AA1009" s="148"/>
    </row>
    <row r="1010" spans="1:27" ht="15.75" customHeight="1">
      <c r="A1010" s="40" t="s">
        <v>2126</v>
      </c>
      <c r="B1010" s="13" t="s">
        <v>42</v>
      </c>
      <c r="C1010" s="71" t="s">
        <v>4618</v>
      </c>
      <c r="D1010" s="71" t="s">
        <v>4619</v>
      </c>
      <c r="E1010" s="11" t="s">
        <v>4658</v>
      </c>
      <c r="F1010" s="13" t="s">
        <v>4387</v>
      </c>
      <c r="G1010" s="13" t="s">
        <v>4621</v>
      </c>
      <c r="H1010" s="13" t="s">
        <v>4659</v>
      </c>
      <c r="I1010" s="40" t="s">
        <v>46</v>
      </c>
      <c r="J1010" s="40" t="s">
        <v>47</v>
      </c>
      <c r="K1010" s="40"/>
      <c r="L1010" s="74" t="s">
        <v>4660</v>
      </c>
      <c r="M1010" s="14" t="s">
        <v>4661</v>
      </c>
      <c r="N1010" s="40" t="s">
        <v>4625</v>
      </c>
      <c r="O1010" s="40" t="s">
        <v>96</v>
      </c>
      <c r="P1010" s="40" t="s">
        <v>76</v>
      </c>
      <c r="Q1010" s="178"/>
      <c r="R1010" s="178"/>
      <c r="S1010" s="178"/>
      <c r="T1010" s="41"/>
      <c r="U1010" s="21"/>
      <c r="V1010" s="11" t="s">
        <v>76</v>
      </c>
      <c r="W1010" s="148"/>
      <c r="X1010" s="148"/>
      <c r="Y1010" s="148"/>
      <c r="Z1010" s="148"/>
      <c r="AA1010" s="148"/>
    </row>
    <row r="1011" spans="1:27" ht="15.75" customHeight="1">
      <c r="A1011" s="40" t="s">
        <v>2785</v>
      </c>
      <c r="B1011" s="13" t="s">
        <v>188</v>
      </c>
      <c r="C1011" s="71" t="s">
        <v>4384</v>
      </c>
      <c r="D1011" s="71" t="s">
        <v>4385</v>
      </c>
      <c r="E1011" s="11" t="s">
        <v>4662</v>
      </c>
      <c r="F1011" s="127" t="s">
        <v>4593</v>
      </c>
      <c r="G1011" s="127" t="s">
        <v>4594</v>
      </c>
      <c r="H1011" s="13" t="s">
        <v>4663</v>
      </c>
      <c r="I1011" s="40" t="s">
        <v>109</v>
      </c>
      <c r="J1011" s="40" t="s">
        <v>47</v>
      </c>
      <c r="K1011" s="40"/>
      <c r="L1011" s="14" t="s">
        <v>4664</v>
      </c>
      <c r="M1011" s="14" t="s">
        <v>4665</v>
      </c>
      <c r="N1011" s="40" t="s">
        <v>4479</v>
      </c>
      <c r="O1011" s="40" t="s">
        <v>138</v>
      </c>
      <c r="P1011" s="40" t="s">
        <v>76</v>
      </c>
      <c r="Q1011" s="178"/>
      <c r="R1011" s="178"/>
      <c r="S1011" s="178"/>
      <c r="T1011" s="178"/>
      <c r="U1011" s="21" t="s">
        <v>4666</v>
      </c>
      <c r="V1011" s="71"/>
      <c r="W1011" s="148"/>
      <c r="X1011" s="148"/>
      <c r="Y1011" s="148"/>
      <c r="Z1011" s="148"/>
      <c r="AA1011" s="148"/>
    </row>
    <row r="1012" spans="1:27" ht="15.75" customHeight="1">
      <c r="A1012" s="40" t="s">
        <v>2785</v>
      </c>
      <c r="B1012" s="13" t="s">
        <v>188</v>
      </c>
      <c r="C1012" s="71" t="s">
        <v>4384</v>
      </c>
      <c r="D1012" s="71" t="s">
        <v>4385</v>
      </c>
      <c r="E1012" s="11" t="s">
        <v>4667</v>
      </c>
      <c r="F1012" s="127" t="s">
        <v>4593</v>
      </c>
      <c r="G1012" s="127" t="s">
        <v>4594</v>
      </c>
      <c r="H1012" s="13" t="s">
        <v>4668</v>
      </c>
      <c r="I1012" s="40" t="s">
        <v>109</v>
      </c>
      <c r="J1012" s="40" t="s">
        <v>47</v>
      </c>
      <c r="K1012" s="40"/>
      <c r="L1012" s="14" t="s">
        <v>4669</v>
      </c>
      <c r="M1012" s="14" t="s">
        <v>4670</v>
      </c>
      <c r="N1012" s="40" t="s">
        <v>4479</v>
      </c>
      <c r="O1012" s="40" t="s">
        <v>96</v>
      </c>
      <c r="P1012" s="40" t="s">
        <v>76</v>
      </c>
      <c r="Q1012" s="178"/>
      <c r="R1012" s="178"/>
      <c r="S1012" s="178"/>
      <c r="T1012" s="178"/>
      <c r="U1012" s="21"/>
      <c r="V1012" s="71"/>
      <c r="W1012" s="148"/>
      <c r="X1012" s="148"/>
      <c r="Y1012" s="148"/>
      <c r="Z1012" s="148"/>
      <c r="AA1012" s="148"/>
    </row>
    <row r="1013" spans="1:27" ht="15.75" customHeight="1">
      <c r="A1013" s="40" t="s">
        <v>2785</v>
      </c>
      <c r="B1013" s="13" t="s">
        <v>188</v>
      </c>
      <c r="C1013" s="71" t="s">
        <v>4384</v>
      </c>
      <c r="D1013" s="71" t="s">
        <v>4385</v>
      </c>
      <c r="E1013" s="11" t="s">
        <v>4671</v>
      </c>
      <c r="F1013" s="127" t="s">
        <v>4593</v>
      </c>
      <c r="G1013" s="127" t="s">
        <v>4594</v>
      </c>
      <c r="H1013" s="13" t="s">
        <v>4672</v>
      </c>
      <c r="I1013" s="40" t="s">
        <v>109</v>
      </c>
      <c r="J1013" s="40" t="s">
        <v>47</v>
      </c>
      <c r="K1013" s="40"/>
      <c r="L1013" s="14" t="s">
        <v>4673</v>
      </c>
      <c r="M1013" s="14" t="s">
        <v>4674</v>
      </c>
      <c r="N1013" s="40" t="s">
        <v>4479</v>
      </c>
      <c r="O1013" s="40" t="s">
        <v>96</v>
      </c>
      <c r="P1013" s="40" t="s">
        <v>76</v>
      </c>
      <c r="Q1013" s="178"/>
      <c r="R1013" s="178"/>
      <c r="S1013" s="178"/>
      <c r="T1013" s="178"/>
      <c r="U1013" s="21"/>
      <c r="V1013" s="71"/>
      <c r="W1013" s="148"/>
      <c r="X1013" s="148"/>
      <c r="Y1013" s="148"/>
      <c r="Z1013" s="148"/>
      <c r="AA1013" s="148"/>
    </row>
    <row r="1014" spans="1:27" ht="15.75" customHeight="1">
      <c r="A1014" s="40" t="s">
        <v>2785</v>
      </c>
      <c r="B1014" s="13" t="s">
        <v>188</v>
      </c>
      <c r="C1014" s="71" t="s">
        <v>4384</v>
      </c>
      <c r="D1014" s="71" t="s">
        <v>4385</v>
      </c>
      <c r="E1014" s="11" t="s">
        <v>4675</v>
      </c>
      <c r="F1014" s="127" t="s">
        <v>4593</v>
      </c>
      <c r="G1014" s="127" t="s">
        <v>4594</v>
      </c>
      <c r="H1014" s="13" t="s">
        <v>4676</v>
      </c>
      <c r="I1014" s="40" t="s">
        <v>46</v>
      </c>
      <c r="J1014" s="40" t="s">
        <v>47</v>
      </c>
      <c r="K1014" s="40"/>
      <c r="L1014" s="14" t="s">
        <v>4677</v>
      </c>
      <c r="M1014" s="14" t="s">
        <v>4678</v>
      </c>
      <c r="N1014" s="40" t="s">
        <v>4479</v>
      </c>
      <c r="O1014" s="40" t="s">
        <v>96</v>
      </c>
      <c r="P1014" s="40" t="s">
        <v>76</v>
      </c>
      <c r="Q1014" s="178"/>
      <c r="R1014" s="178"/>
      <c r="S1014" s="178"/>
      <c r="T1014" s="178"/>
      <c r="U1014" s="21"/>
      <c r="V1014" s="71"/>
      <c r="W1014" s="148"/>
      <c r="X1014" s="148"/>
      <c r="Y1014" s="148"/>
      <c r="Z1014" s="148"/>
      <c r="AA1014" s="148"/>
    </row>
    <row r="1015" spans="1:27" ht="15.75" customHeight="1">
      <c r="A1015" s="40" t="s">
        <v>2785</v>
      </c>
      <c r="B1015" s="13" t="s">
        <v>42</v>
      </c>
      <c r="C1015" s="71" t="s">
        <v>4384</v>
      </c>
      <c r="D1015" s="71" t="s">
        <v>4385</v>
      </c>
      <c r="E1015" s="11" t="s">
        <v>4679</v>
      </c>
      <c r="F1015" s="127" t="s">
        <v>4593</v>
      </c>
      <c r="G1015" s="127" t="s">
        <v>4594</v>
      </c>
      <c r="H1015" s="40" t="s">
        <v>4680</v>
      </c>
      <c r="I1015" s="40" t="s">
        <v>109</v>
      </c>
      <c r="J1015" s="40" t="s">
        <v>47</v>
      </c>
      <c r="K1015" s="40"/>
      <c r="L1015" s="74" t="s">
        <v>4681</v>
      </c>
      <c r="M1015" s="74" t="s">
        <v>4682</v>
      </c>
      <c r="N1015" s="40" t="s">
        <v>4479</v>
      </c>
      <c r="O1015" s="40" t="s">
        <v>96</v>
      </c>
      <c r="P1015" s="40" t="s">
        <v>76</v>
      </c>
      <c r="Q1015" s="178"/>
      <c r="R1015" s="178"/>
      <c r="S1015" s="178"/>
      <c r="T1015" s="41"/>
      <c r="U1015" s="21"/>
      <c r="V1015" s="11" t="s">
        <v>76</v>
      </c>
      <c r="W1015" s="148"/>
      <c r="X1015" s="148"/>
      <c r="Y1015" s="148"/>
      <c r="Z1015" s="148"/>
      <c r="AA1015" s="148"/>
    </row>
    <row r="1016" spans="1:27" ht="15.75" customHeight="1">
      <c r="A1016" s="40" t="s">
        <v>2785</v>
      </c>
      <c r="B1016" s="13" t="s">
        <v>104</v>
      </c>
      <c r="C1016" s="71" t="s">
        <v>4384</v>
      </c>
      <c r="D1016" s="71" t="s">
        <v>4385</v>
      </c>
      <c r="E1016" s="11" t="s">
        <v>4683</v>
      </c>
      <c r="F1016" s="127" t="s">
        <v>4593</v>
      </c>
      <c r="G1016" s="127" t="s">
        <v>4594</v>
      </c>
      <c r="H1016" s="40" t="s">
        <v>4680</v>
      </c>
      <c r="I1016" s="40" t="s">
        <v>109</v>
      </c>
      <c r="J1016" s="40" t="s">
        <v>47</v>
      </c>
      <c r="K1016" s="40"/>
      <c r="L1016" s="74" t="s">
        <v>4684</v>
      </c>
      <c r="M1016" s="74" t="s">
        <v>4685</v>
      </c>
      <c r="N1016" s="40" t="s">
        <v>4479</v>
      </c>
      <c r="O1016" s="40" t="s">
        <v>96</v>
      </c>
      <c r="P1016" s="40" t="s">
        <v>76</v>
      </c>
      <c r="Q1016" s="178"/>
      <c r="R1016" s="178"/>
      <c r="S1016" s="178"/>
      <c r="T1016" s="41"/>
      <c r="U1016" s="21"/>
      <c r="V1016" s="11" t="s">
        <v>76</v>
      </c>
      <c r="W1016" s="148"/>
      <c r="X1016" s="148"/>
      <c r="Y1016" s="148"/>
      <c r="Z1016" s="148"/>
      <c r="AA1016" s="148"/>
    </row>
    <row r="1017" spans="1:27" ht="15.75" customHeight="1">
      <c r="A1017" s="40" t="s">
        <v>2785</v>
      </c>
      <c r="B1017" s="13" t="s">
        <v>104</v>
      </c>
      <c r="C1017" s="71" t="s">
        <v>4384</v>
      </c>
      <c r="D1017" s="71" t="s">
        <v>4385</v>
      </c>
      <c r="E1017" s="11" t="s">
        <v>4686</v>
      </c>
      <c r="F1017" s="127" t="s">
        <v>4593</v>
      </c>
      <c r="G1017" s="127" t="s">
        <v>4594</v>
      </c>
      <c r="H1017" s="40" t="s">
        <v>4687</v>
      </c>
      <c r="I1017" s="127" t="s">
        <v>109</v>
      </c>
      <c r="J1017" s="127" t="s">
        <v>47</v>
      </c>
      <c r="K1017" s="40"/>
      <c r="L1017" s="74" t="s">
        <v>4688</v>
      </c>
      <c r="M1017" s="74" t="s">
        <v>4689</v>
      </c>
      <c r="N1017" s="40" t="s">
        <v>4479</v>
      </c>
      <c r="O1017" s="40" t="s">
        <v>65</v>
      </c>
      <c r="P1017" s="40" t="s">
        <v>65</v>
      </c>
      <c r="Q1017" s="178"/>
      <c r="R1017" s="178"/>
      <c r="S1017" s="178"/>
      <c r="T1017" s="41"/>
      <c r="U1017" s="21" t="s">
        <v>4690</v>
      </c>
      <c r="V1017" s="11" t="s">
        <v>76</v>
      </c>
      <c r="W1017" s="148"/>
      <c r="X1017" s="148"/>
      <c r="Y1017" s="148"/>
      <c r="Z1017" s="148"/>
      <c r="AA1017" s="148"/>
    </row>
    <row r="1018" spans="1:27" ht="15.75" customHeight="1">
      <c r="A1018" s="40" t="s">
        <v>2785</v>
      </c>
      <c r="B1018" s="71" t="s">
        <v>104</v>
      </c>
      <c r="C1018" s="71" t="s">
        <v>4384</v>
      </c>
      <c r="D1018" s="71" t="s">
        <v>4385</v>
      </c>
      <c r="E1018" s="11" t="s">
        <v>4691</v>
      </c>
      <c r="F1018" s="127" t="s">
        <v>4593</v>
      </c>
      <c r="G1018" s="40" t="s">
        <v>4692</v>
      </c>
      <c r="H1018" s="40" t="s">
        <v>4693</v>
      </c>
      <c r="I1018" s="40" t="s">
        <v>46</v>
      </c>
      <c r="J1018" s="127" t="s">
        <v>47</v>
      </c>
      <c r="K1018" s="40"/>
      <c r="L1018" s="74" t="s">
        <v>4694</v>
      </c>
      <c r="M1018" s="74" t="s">
        <v>4695</v>
      </c>
      <c r="N1018" s="40" t="s">
        <v>4479</v>
      </c>
      <c r="O1018" s="40" t="s">
        <v>96</v>
      </c>
      <c r="P1018" s="40" t="s">
        <v>76</v>
      </c>
      <c r="Q1018" s="178"/>
      <c r="R1018" s="178"/>
      <c r="S1018" s="178"/>
      <c r="T1018" s="41"/>
      <c r="U1018" s="21"/>
      <c r="V1018" s="11" t="s">
        <v>76</v>
      </c>
      <c r="W1018" s="148"/>
      <c r="X1018" s="148"/>
      <c r="Y1018" s="148"/>
      <c r="Z1018" s="148"/>
      <c r="AA1018" s="148"/>
    </row>
    <row r="1019" spans="1:27" ht="15.75" customHeight="1">
      <c r="A1019" s="40" t="s">
        <v>2785</v>
      </c>
      <c r="B1019" s="71" t="s">
        <v>188</v>
      </c>
      <c r="C1019" s="71" t="s">
        <v>4384</v>
      </c>
      <c r="D1019" s="71" t="s">
        <v>4385</v>
      </c>
      <c r="E1019" s="11" t="s">
        <v>4696</v>
      </c>
      <c r="F1019" s="127" t="s">
        <v>4593</v>
      </c>
      <c r="G1019" s="127" t="s">
        <v>4594</v>
      </c>
      <c r="H1019" s="40" t="s">
        <v>4697</v>
      </c>
      <c r="I1019" s="40" t="s">
        <v>46</v>
      </c>
      <c r="J1019" s="127" t="s">
        <v>47</v>
      </c>
      <c r="K1019" s="40"/>
      <c r="L1019" s="74" t="s">
        <v>4698</v>
      </c>
      <c r="M1019" s="74" t="s">
        <v>4699</v>
      </c>
      <c r="N1019" s="40" t="s">
        <v>4479</v>
      </c>
      <c r="O1019" s="40" t="s">
        <v>96</v>
      </c>
      <c r="P1019" s="40" t="s">
        <v>76</v>
      </c>
      <c r="Q1019" s="178"/>
      <c r="R1019" s="178"/>
      <c r="S1019" s="178"/>
      <c r="T1019" s="178"/>
      <c r="U1019" s="21"/>
      <c r="V1019" s="71"/>
      <c r="W1019" s="148"/>
      <c r="X1019" s="148"/>
      <c r="Y1019" s="148"/>
      <c r="Z1019" s="148"/>
      <c r="AA1019" s="148"/>
    </row>
    <row r="1020" spans="1:27" ht="15.75" customHeight="1">
      <c r="A1020" s="40" t="s">
        <v>2785</v>
      </c>
      <c r="B1020" s="71" t="s">
        <v>188</v>
      </c>
      <c r="C1020" s="71" t="s">
        <v>4384</v>
      </c>
      <c r="D1020" s="71" t="s">
        <v>4385</v>
      </c>
      <c r="E1020" s="11" t="s">
        <v>4700</v>
      </c>
      <c r="F1020" s="127" t="s">
        <v>4593</v>
      </c>
      <c r="G1020" s="127" t="s">
        <v>4594</v>
      </c>
      <c r="H1020" s="40" t="s">
        <v>4701</v>
      </c>
      <c r="I1020" s="40" t="s">
        <v>46</v>
      </c>
      <c r="J1020" s="127" t="s">
        <v>47</v>
      </c>
      <c r="K1020" s="40"/>
      <c r="L1020" s="74" t="s">
        <v>4702</v>
      </c>
      <c r="M1020" s="74" t="s">
        <v>4703</v>
      </c>
      <c r="N1020" s="40" t="s">
        <v>4479</v>
      </c>
      <c r="O1020" s="40" t="s">
        <v>96</v>
      </c>
      <c r="P1020" s="40" t="s">
        <v>76</v>
      </c>
      <c r="Q1020" s="178"/>
      <c r="R1020" s="178"/>
      <c r="S1020" s="178"/>
      <c r="T1020" s="178"/>
      <c r="U1020" s="21"/>
      <c r="V1020" s="71"/>
      <c r="W1020" s="148"/>
      <c r="X1020" s="148"/>
      <c r="Y1020" s="148"/>
      <c r="Z1020" s="148"/>
      <c r="AA1020" s="148"/>
    </row>
    <row r="1021" spans="1:27" ht="15.75" customHeight="1">
      <c r="A1021" s="40" t="s">
        <v>2785</v>
      </c>
      <c r="B1021" s="71" t="s">
        <v>42</v>
      </c>
      <c r="C1021" s="71" t="s">
        <v>4384</v>
      </c>
      <c r="D1021" s="71" t="s">
        <v>4385</v>
      </c>
      <c r="E1021" s="11" t="s">
        <v>4704</v>
      </c>
      <c r="F1021" s="127" t="s">
        <v>4593</v>
      </c>
      <c r="G1021" s="127" t="s">
        <v>4594</v>
      </c>
      <c r="H1021" s="40" t="s">
        <v>4705</v>
      </c>
      <c r="I1021" s="40" t="s">
        <v>46</v>
      </c>
      <c r="J1021" s="127" t="s">
        <v>47</v>
      </c>
      <c r="K1021" s="40"/>
      <c r="L1021" s="74" t="s">
        <v>4706</v>
      </c>
      <c r="M1021" s="74" t="s">
        <v>4707</v>
      </c>
      <c r="N1021" s="40" t="s">
        <v>4708</v>
      </c>
      <c r="O1021" s="40" t="s">
        <v>96</v>
      </c>
      <c r="P1021" s="40" t="s">
        <v>76</v>
      </c>
      <c r="Q1021" s="41" t="s">
        <v>4709</v>
      </c>
      <c r="R1021" s="178"/>
      <c r="S1021" s="178"/>
      <c r="T1021" s="41"/>
      <c r="U1021" s="21"/>
      <c r="V1021" s="11" t="s">
        <v>76</v>
      </c>
      <c r="W1021" s="148"/>
      <c r="X1021" s="148"/>
      <c r="Y1021" s="148"/>
      <c r="Z1021" s="148"/>
      <c r="AA1021" s="148"/>
    </row>
    <row r="1022" spans="1:27" ht="15.75" customHeight="1">
      <c r="A1022" s="40" t="s">
        <v>101</v>
      </c>
      <c r="B1022" s="71" t="s">
        <v>188</v>
      </c>
      <c r="C1022" s="71" t="s">
        <v>4384</v>
      </c>
      <c r="D1022" s="71" t="s">
        <v>4385</v>
      </c>
      <c r="E1022" s="11" t="s">
        <v>4710</v>
      </c>
      <c r="F1022" s="127" t="s">
        <v>4593</v>
      </c>
      <c r="G1022" s="127" t="s">
        <v>4594</v>
      </c>
      <c r="H1022" s="40" t="s">
        <v>4711</v>
      </c>
      <c r="I1022" s="40" t="s">
        <v>46</v>
      </c>
      <c r="J1022" s="127" t="s">
        <v>47</v>
      </c>
      <c r="K1022" s="40"/>
      <c r="L1022" s="74" t="s">
        <v>4712</v>
      </c>
      <c r="M1022" s="74" t="s">
        <v>4713</v>
      </c>
      <c r="N1022" s="40" t="s">
        <v>4479</v>
      </c>
      <c r="O1022" s="13" t="s">
        <v>101</v>
      </c>
      <c r="P1022" s="13" t="s">
        <v>101</v>
      </c>
      <c r="Q1022" s="41" t="s">
        <v>4709</v>
      </c>
      <c r="R1022" s="178"/>
      <c r="S1022" s="178"/>
      <c r="T1022" s="178"/>
      <c r="U1022" s="23" t="s">
        <v>330</v>
      </c>
      <c r="V1022" s="71"/>
      <c r="W1022" s="148"/>
      <c r="X1022" s="148"/>
      <c r="Y1022" s="148"/>
      <c r="Z1022" s="148"/>
      <c r="AA1022" s="148"/>
    </row>
    <row r="1023" spans="1:27" ht="15.75" customHeight="1">
      <c r="A1023" s="40" t="s">
        <v>2785</v>
      </c>
      <c r="B1023" s="71" t="s">
        <v>42</v>
      </c>
      <c r="C1023" s="71" t="s">
        <v>4384</v>
      </c>
      <c r="D1023" s="71" t="s">
        <v>4385</v>
      </c>
      <c r="E1023" s="11" t="s">
        <v>4714</v>
      </c>
      <c r="F1023" s="127" t="s">
        <v>4593</v>
      </c>
      <c r="G1023" s="127" t="s">
        <v>4594</v>
      </c>
      <c r="H1023" s="40" t="s">
        <v>4715</v>
      </c>
      <c r="I1023" s="40" t="s">
        <v>46</v>
      </c>
      <c r="J1023" s="127" t="s">
        <v>47</v>
      </c>
      <c r="K1023" s="40"/>
      <c r="L1023" s="74" t="s">
        <v>4716</v>
      </c>
      <c r="M1023" s="74" t="s">
        <v>4717</v>
      </c>
      <c r="N1023" s="40" t="s">
        <v>4708</v>
      </c>
      <c r="O1023" s="40" t="s">
        <v>96</v>
      </c>
      <c r="P1023" s="40" t="s">
        <v>76</v>
      </c>
      <c r="Q1023" s="178"/>
      <c r="R1023" s="178"/>
      <c r="S1023" s="178"/>
      <c r="T1023" s="41"/>
      <c r="U1023" s="21"/>
      <c r="V1023" s="11" t="s">
        <v>76</v>
      </c>
      <c r="W1023" s="148"/>
      <c r="X1023" s="148"/>
      <c r="Y1023" s="148"/>
      <c r="Z1023" s="148"/>
      <c r="AA1023" s="148"/>
    </row>
    <row r="1024" spans="1:27" ht="15.75" customHeight="1">
      <c r="A1024" s="40" t="s">
        <v>2126</v>
      </c>
      <c r="B1024" s="71" t="s">
        <v>42</v>
      </c>
      <c r="C1024" s="71"/>
      <c r="D1024" s="71"/>
      <c r="E1024" s="11" t="s">
        <v>4718</v>
      </c>
      <c r="F1024" s="40" t="s">
        <v>4593</v>
      </c>
      <c r="G1024" s="40" t="s">
        <v>4594</v>
      </c>
      <c r="H1024" s="40" t="s">
        <v>4715</v>
      </c>
      <c r="I1024" s="40" t="s">
        <v>46</v>
      </c>
      <c r="J1024" s="40" t="s">
        <v>47</v>
      </c>
      <c r="K1024" s="40"/>
      <c r="L1024" s="74" t="s">
        <v>4719</v>
      </c>
      <c r="M1024" s="74" t="s">
        <v>4720</v>
      </c>
      <c r="N1024" s="40"/>
      <c r="O1024" s="40" t="s">
        <v>403</v>
      </c>
      <c r="P1024" s="40" t="s">
        <v>403</v>
      </c>
      <c r="Q1024" s="178"/>
      <c r="R1024" s="71"/>
      <c r="S1024" s="71"/>
      <c r="T1024" s="40" t="s">
        <v>101</v>
      </c>
      <c r="U1024" s="94" t="s">
        <v>74</v>
      </c>
      <c r="V1024" s="11" t="s">
        <v>76</v>
      </c>
      <c r="W1024" s="148"/>
      <c r="X1024" s="148"/>
      <c r="Y1024" s="148"/>
      <c r="Z1024" s="148"/>
      <c r="AA1024" s="148"/>
    </row>
    <row r="1025" spans="1:27" ht="15.75" customHeight="1">
      <c r="A1025" s="40" t="s">
        <v>2126</v>
      </c>
      <c r="B1025" s="71" t="s">
        <v>188</v>
      </c>
      <c r="C1025" s="71" t="s">
        <v>4721</v>
      </c>
      <c r="D1025" s="71" t="s">
        <v>4619</v>
      </c>
      <c r="E1025" s="11" t="s">
        <v>4722</v>
      </c>
      <c r="F1025" s="127" t="s">
        <v>4433</v>
      </c>
      <c r="G1025" s="127" t="s">
        <v>4723</v>
      </c>
      <c r="H1025" s="40" t="s">
        <v>4724</v>
      </c>
      <c r="I1025" s="40" t="s">
        <v>109</v>
      </c>
      <c r="J1025" s="40" t="s">
        <v>391</v>
      </c>
      <c r="K1025" s="40"/>
      <c r="L1025" s="74" t="s">
        <v>4725</v>
      </c>
      <c r="M1025" s="74" t="s">
        <v>4726</v>
      </c>
      <c r="N1025" s="40" t="s">
        <v>4727</v>
      </c>
      <c r="O1025" s="40" t="s">
        <v>96</v>
      </c>
      <c r="P1025" s="40" t="s">
        <v>76</v>
      </c>
      <c r="Q1025" s="178"/>
      <c r="R1025" s="71"/>
      <c r="S1025" s="71"/>
      <c r="T1025" s="40" t="s">
        <v>159</v>
      </c>
      <c r="U1025" s="23" t="s">
        <v>160</v>
      </c>
      <c r="V1025" s="71" t="s">
        <v>76</v>
      </c>
      <c r="W1025" s="148"/>
      <c r="X1025" s="148"/>
      <c r="Y1025" s="148"/>
      <c r="Z1025" s="148"/>
      <c r="AA1025" s="148"/>
    </row>
    <row r="1026" spans="1:27" ht="15.75" customHeight="1">
      <c r="A1026" s="40" t="s">
        <v>2126</v>
      </c>
      <c r="B1026" s="71" t="s">
        <v>188</v>
      </c>
      <c r="C1026" s="71" t="s">
        <v>4721</v>
      </c>
      <c r="D1026" s="71" t="s">
        <v>4619</v>
      </c>
      <c r="E1026" s="11" t="s">
        <v>4728</v>
      </c>
      <c r="F1026" s="127" t="s">
        <v>4433</v>
      </c>
      <c r="G1026" s="127" t="s">
        <v>4723</v>
      </c>
      <c r="H1026" s="40" t="s">
        <v>4729</v>
      </c>
      <c r="I1026" s="40" t="s">
        <v>46</v>
      </c>
      <c r="J1026" s="40" t="s">
        <v>391</v>
      </c>
      <c r="K1026" s="40"/>
      <c r="L1026" s="74" t="s">
        <v>4730</v>
      </c>
      <c r="M1026" s="74" t="s">
        <v>4731</v>
      </c>
      <c r="N1026" s="40" t="s">
        <v>4727</v>
      </c>
      <c r="O1026" s="40" t="s">
        <v>403</v>
      </c>
      <c r="P1026" s="40" t="s">
        <v>403</v>
      </c>
      <c r="Q1026" s="178"/>
      <c r="R1026" s="71"/>
      <c r="S1026" s="71"/>
      <c r="T1026" s="40" t="s">
        <v>159</v>
      </c>
      <c r="U1026" s="94" t="s">
        <v>75</v>
      </c>
      <c r="V1026" s="71"/>
      <c r="W1026" s="148"/>
      <c r="X1026" s="148"/>
      <c r="Y1026" s="148"/>
      <c r="Z1026" s="148"/>
      <c r="AA1026" s="148"/>
    </row>
    <row r="1027" spans="1:27" ht="15.75" customHeight="1">
      <c r="A1027" s="40" t="s">
        <v>2126</v>
      </c>
      <c r="B1027" s="71" t="s">
        <v>188</v>
      </c>
      <c r="C1027" s="71" t="s">
        <v>4721</v>
      </c>
      <c r="D1027" s="71" t="s">
        <v>4619</v>
      </c>
      <c r="E1027" s="11" t="s">
        <v>4732</v>
      </c>
      <c r="F1027" s="127" t="s">
        <v>4433</v>
      </c>
      <c r="G1027" s="127" t="s">
        <v>4723</v>
      </c>
      <c r="H1027" s="40" t="s">
        <v>4724</v>
      </c>
      <c r="I1027" s="40" t="s">
        <v>46</v>
      </c>
      <c r="J1027" s="40" t="s">
        <v>391</v>
      </c>
      <c r="K1027" s="40"/>
      <c r="L1027" s="74" t="s">
        <v>4733</v>
      </c>
      <c r="M1027" s="74" t="s">
        <v>4734</v>
      </c>
      <c r="N1027" s="40" t="s">
        <v>4727</v>
      </c>
      <c r="O1027" s="40" t="s">
        <v>403</v>
      </c>
      <c r="P1027" s="40" t="s">
        <v>403</v>
      </c>
      <c r="Q1027" s="178"/>
      <c r="R1027" s="71"/>
      <c r="S1027" s="71"/>
      <c r="T1027" s="40" t="s">
        <v>159</v>
      </c>
      <c r="U1027" s="94" t="s">
        <v>75</v>
      </c>
      <c r="V1027" s="71"/>
      <c r="W1027" s="148"/>
      <c r="X1027" s="148"/>
      <c r="Y1027" s="148"/>
      <c r="Z1027" s="148"/>
      <c r="AA1027" s="148"/>
    </row>
    <row r="1028" spans="1:27" ht="15.75" customHeight="1">
      <c r="A1028" s="40" t="s">
        <v>2785</v>
      </c>
      <c r="B1028" s="71" t="s">
        <v>188</v>
      </c>
      <c r="C1028" s="71" t="s">
        <v>4384</v>
      </c>
      <c r="D1028" s="71" t="s">
        <v>4385</v>
      </c>
      <c r="E1028" s="11" t="s">
        <v>4735</v>
      </c>
      <c r="F1028" s="127" t="s">
        <v>4433</v>
      </c>
      <c r="G1028" s="127" t="s">
        <v>4723</v>
      </c>
      <c r="H1028" s="40" t="s">
        <v>4736</v>
      </c>
      <c r="I1028" s="40" t="s">
        <v>109</v>
      </c>
      <c r="J1028" s="40" t="s">
        <v>47</v>
      </c>
      <c r="K1028" s="40"/>
      <c r="L1028" s="74" t="s">
        <v>4737</v>
      </c>
      <c r="M1028" s="74" t="s">
        <v>4738</v>
      </c>
      <c r="N1028" s="40" t="s">
        <v>4727</v>
      </c>
      <c r="O1028" s="40" t="s">
        <v>65</v>
      </c>
      <c r="P1028" s="40" t="s">
        <v>65</v>
      </c>
      <c r="Q1028" s="178"/>
      <c r="R1028" s="178"/>
      <c r="S1028" s="178"/>
      <c r="T1028" s="178"/>
      <c r="U1028" s="21"/>
      <c r="V1028" s="71"/>
      <c r="W1028" s="148"/>
      <c r="X1028" s="148"/>
      <c r="Y1028" s="148"/>
      <c r="Z1028" s="148"/>
      <c r="AA1028" s="148"/>
    </row>
    <row r="1029" spans="1:27" ht="15.75" customHeight="1">
      <c r="A1029" s="40" t="s">
        <v>2126</v>
      </c>
      <c r="B1029" s="71" t="s">
        <v>104</v>
      </c>
      <c r="C1029" s="71" t="s">
        <v>4384</v>
      </c>
      <c r="D1029" s="71" t="s">
        <v>4385</v>
      </c>
      <c r="E1029" s="11" t="s">
        <v>4739</v>
      </c>
      <c r="F1029" s="40" t="s">
        <v>4433</v>
      </c>
      <c r="G1029" s="40" t="s">
        <v>4723</v>
      </c>
      <c r="H1029" s="40" t="s">
        <v>4736</v>
      </c>
      <c r="I1029" s="40" t="s">
        <v>46</v>
      </c>
      <c r="J1029" s="40" t="s">
        <v>47</v>
      </c>
      <c r="K1029" s="40"/>
      <c r="L1029" s="74" t="s">
        <v>4740</v>
      </c>
      <c r="M1029" s="74" t="s">
        <v>4741</v>
      </c>
      <c r="N1029" s="40" t="s">
        <v>4625</v>
      </c>
      <c r="O1029" s="40" t="s">
        <v>96</v>
      </c>
      <c r="P1029" s="40" t="s">
        <v>76</v>
      </c>
      <c r="Q1029" s="178"/>
      <c r="R1029" s="71"/>
      <c r="S1029" s="71"/>
      <c r="T1029" s="40" t="s">
        <v>159</v>
      </c>
      <c r="U1029" s="23" t="s">
        <v>160</v>
      </c>
      <c r="V1029" s="11" t="s">
        <v>76</v>
      </c>
      <c r="W1029" s="148"/>
      <c r="X1029" s="148"/>
      <c r="Y1029" s="148"/>
      <c r="Z1029" s="148"/>
      <c r="AA1029" s="148"/>
    </row>
    <row r="1030" spans="1:27" ht="15.75" customHeight="1">
      <c r="A1030" s="40" t="s">
        <v>2126</v>
      </c>
      <c r="B1030" s="71" t="s">
        <v>188</v>
      </c>
      <c r="C1030" s="71" t="s">
        <v>4721</v>
      </c>
      <c r="D1030" s="71" t="s">
        <v>4619</v>
      </c>
      <c r="E1030" s="11" t="s">
        <v>4742</v>
      </c>
      <c r="F1030" s="127" t="s">
        <v>4433</v>
      </c>
      <c r="G1030" s="127" t="s">
        <v>4723</v>
      </c>
      <c r="H1030" s="40" t="s">
        <v>4743</v>
      </c>
      <c r="I1030" s="40" t="s">
        <v>46</v>
      </c>
      <c r="J1030" s="40" t="s">
        <v>391</v>
      </c>
      <c r="K1030" s="40"/>
      <c r="L1030" s="74" t="s">
        <v>4744</v>
      </c>
      <c r="M1030" s="74" t="s">
        <v>4745</v>
      </c>
      <c r="N1030" s="40" t="s">
        <v>4727</v>
      </c>
      <c r="O1030" s="40" t="s">
        <v>65</v>
      </c>
      <c r="P1030" s="40" t="s">
        <v>65</v>
      </c>
      <c r="Q1030" s="178"/>
      <c r="R1030" s="178"/>
      <c r="S1030" s="178"/>
      <c r="T1030" s="178"/>
      <c r="U1030" s="21"/>
      <c r="V1030" s="71"/>
      <c r="W1030" s="148"/>
      <c r="X1030" s="148"/>
      <c r="Y1030" s="148"/>
      <c r="Z1030" s="148"/>
      <c r="AA1030" s="148"/>
    </row>
    <row r="1031" spans="1:27" ht="15.75" customHeight="1">
      <c r="A1031" s="40" t="s">
        <v>2126</v>
      </c>
      <c r="B1031" s="71" t="s">
        <v>188</v>
      </c>
      <c r="C1031" s="71" t="s">
        <v>4721</v>
      </c>
      <c r="D1031" s="71" t="s">
        <v>4619</v>
      </c>
      <c r="E1031" s="11" t="s">
        <v>4746</v>
      </c>
      <c r="F1031" s="127" t="s">
        <v>4433</v>
      </c>
      <c r="G1031" s="127" t="s">
        <v>4723</v>
      </c>
      <c r="H1031" s="40" t="s">
        <v>4747</v>
      </c>
      <c r="I1031" s="40" t="s">
        <v>46</v>
      </c>
      <c r="J1031" s="40" t="s">
        <v>391</v>
      </c>
      <c r="K1031" s="40"/>
      <c r="L1031" s="74" t="s">
        <v>4748</v>
      </c>
      <c r="M1031" s="74" t="s">
        <v>4749</v>
      </c>
      <c r="N1031" s="40" t="s">
        <v>4727</v>
      </c>
      <c r="O1031" s="40" t="s">
        <v>65</v>
      </c>
      <c r="P1031" s="40" t="s">
        <v>65</v>
      </c>
      <c r="Q1031" s="178"/>
      <c r="R1031" s="178"/>
      <c r="S1031" s="178"/>
      <c r="T1031" s="178"/>
      <c r="U1031" s="21"/>
      <c r="V1031" s="71"/>
      <c r="W1031" s="148"/>
      <c r="X1031" s="148"/>
      <c r="Y1031" s="148"/>
      <c r="Z1031" s="148"/>
      <c r="AA1031" s="148"/>
    </row>
    <row r="1032" spans="1:27" ht="15.75" customHeight="1">
      <c r="A1032" s="40" t="s">
        <v>2785</v>
      </c>
      <c r="B1032" s="71" t="s">
        <v>188</v>
      </c>
      <c r="C1032" s="71" t="s">
        <v>4384</v>
      </c>
      <c r="D1032" s="71" t="s">
        <v>4385</v>
      </c>
      <c r="E1032" s="11" t="s">
        <v>4750</v>
      </c>
      <c r="F1032" s="127" t="s">
        <v>4433</v>
      </c>
      <c r="G1032" s="127" t="s">
        <v>4723</v>
      </c>
      <c r="H1032" s="40" t="s">
        <v>4751</v>
      </c>
      <c r="I1032" s="40" t="s">
        <v>46</v>
      </c>
      <c r="J1032" s="40" t="s">
        <v>47</v>
      </c>
      <c r="K1032" s="40"/>
      <c r="L1032" s="14" t="s">
        <v>4752</v>
      </c>
      <c r="M1032" s="14" t="s">
        <v>4753</v>
      </c>
      <c r="N1032" s="40" t="s">
        <v>4727</v>
      </c>
      <c r="O1032" s="40" t="s">
        <v>65</v>
      </c>
      <c r="P1032" s="40" t="s">
        <v>65</v>
      </c>
      <c r="Q1032" s="178"/>
      <c r="R1032" s="178"/>
      <c r="S1032" s="178"/>
      <c r="T1032" s="178"/>
      <c r="U1032" s="21"/>
      <c r="V1032" s="71"/>
      <c r="W1032" s="148"/>
      <c r="X1032" s="148"/>
      <c r="Y1032" s="148"/>
      <c r="Z1032" s="148"/>
      <c r="AA1032" s="148"/>
    </row>
    <row r="1033" spans="1:27" ht="15.75" customHeight="1">
      <c r="A1033" s="40" t="s">
        <v>2785</v>
      </c>
      <c r="B1033" s="71" t="s">
        <v>188</v>
      </c>
      <c r="C1033" s="71" t="s">
        <v>4384</v>
      </c>
      <c r="D1033" s="71" t="s">
        <v>4385</v>
      </c>
      <c r="E1033" s="11" t="s">
        <v>4754</v>
      </c>
      <c r="F1033" s="127" t="s">
        <v>4433</v>
      </c>
      <c r="G1033" s="40" t="s">
        <v>4387</v>
      </c>
      <c r="H1033" s="40" t="s">
        <v>4755</v>
      </c>
      <c r="I1033" s="40" t="s">
        <v>46</v>
      </c>
      <c r="J1033" s="40" t="s">
        <v>47</v>
      </c>
      <c r="K1033" s="40"/>
      <c r="L1033" s="74" t="s">
        <v>4756</v>
      </c>
      <c r="M1033" s="74" t="s">
        <v>4757</v>
      </c>
      <c r="N1033" s="40" t="s">
        <v>485</v>
      </c>
      <c r="O1033" s="40" t="s">
        <v>403</v>
      </c>
      <c r="P1033" s="40" t="s">
        <v>403</v>
      </c>
      <c r="Q1033" s="178"/>
      <c r="R1033" s="178"/>
      <c r="S1033" s="178"/>
      <c r="T1033" s="178"/>
      <c r="U1033" s="94" t="s">
        <v>75</v>
      </c>
      <c r="V1033" s="71"/>
      <c r="W1033" s="148"/>
      <c r="X1033" s="148"/>
      <c r="Y1033" s="148"/>
      <c r="Z1033" s="148"/>
      <c r="AA1033" s="148"/>
    </row>
    <row r="1034" spans="1:27" ht="15.75" customHeight="1">
      <c r="A1034" s="40" t="s">
        <v>2785</v>
      </c>
      <c r="B1034" s="71" t="s">
        <v>188</v>
      </c>
      <c r="C1034" s="71" t="s">
        <v>4384</v>
      </c>
      <c r="D1034" s="71" t="s">
        <v>4385</v>
      </c>
      <c r="E1034" s="11" t="s">
        <v>4758</v>
      </c>
      <c r="F1034" s="127" t="s">
        <v>4433</v>
      </c>
      <c r="G1034" s="40" t="s">
        <v>4387</v>
      </c>
      <c r="H1034" s="40" t="s">
        <v>4755</v>
      </c>
      <c r="I1034" s="40" t="s">
        <v>46</v>
      </c>
      <c r="J1034" s="40" t="s">
        <v>47</v>
      </c>
      <c r="K1034" s="40"/>
      <c r="L1034" s="74" t="s">
        <v>4759</v>
      </c>
      <c r="M1034" s="74" t="s">
        <v>4760</v>
      </c>
      <c r="N1034" s="40"/>
      <c r="O1034" s="40" t="s">
        <v>96</v>
      </c>
      <c r="P1034" s="40" t="s">
        <v>76</v>
      </c>
      <c r="Q1034" s="178"/>
      <c r="R1034" s="178"/>
      <c r="S1034" s="178"/>
      <c r="T1034" s="178"/>
      <c r="U1034" s="21"/>
      <c r="V1034" s="71"/>
      <c r="W1034" s="148"/>
      <c r="X1034" s="148"/>
      <c r="Y1034" s="148"/>
      <c r="Z1034" s="148"/>
      <c r="AA1034" s="148"/>
    </row>
    <row r="1035" spans="1:27" ht="15.75" customHeight="1">
      <c r="A1035" s="40" t="s">
        <v>2785</v>
      </c>
      <c r="B1035" s="71" t="s">
        <v>188</v>
      </c>
      <c r="C1035" s="71" t="s">
        <v>4384</v>
      </c>
      <c r="D1035" s="71" t="s">
        <v>4385</v>
      </c>
      <c r="E1035" s="11" t="s">
        <v>4761</v>
      </c>
      <c r="F1035" s="127" t="s">
        <v>4433</v>
      </c>
      <c r="G1035" s="40" t="s">
        <v>4387</v>
      </c>
      <c r="H1035" s="40" t="s">
        <v>4762</v>
      </c>
      <c r="I1035" s="40" t="s">
        <v>46</v>
      </c>
      <c r="J1035" s="40" t="s">
        <v>47</v>
      </c>
      <c r="K1035" s="40"/>
      <c r="L1035" s="74" t="s">
        <v>4763</v>
      </c>
      <c r="M1035" s="74" t="s">
        <v>4764</v>
      </c>
      <c r="N1035" s="40" t="s">
        <v>4727</v>
      </c>
      <c r="O1035" s="40" t="s">
        <v>138</v>
      </c>
      <c r="P1035" s="40" t="s">
        <v>1249</v>
      </c>
      <c r="Q1035" s="178"/>
      <c r="R1035" s="178"/>
      <c r="S1035" s="178"/>
      <c r="T1035" s="178"/>
      <c r="U1035" s="21"/>
      <c r="V1035" s="71"/>
      <c r="W1035" s="148"/>
      <c r="X1035" s="148"/>
      <c r="Y1035" s="148"/>
      <c r="Z1035" s="148"/>
      <c r="AA1035" s="148"/>
    </row>
    <row r="1036" spans="1:27" ht="15.75" customHeight="1">
      <c r="A1036" s="40" t="s">
        <v>2785</v>
      </c>
      <c r="B1036" s="71" t="s">
        <v>188</v>
      </c>
      <c r="C1036" s="71" t="s">
        <v>4384</v>
      </c>
      <c r="D1036" s="71" t="s">
        <v>4385</v>
      </c>
      <c r="E1036" s="11" t="s">
        <v>4765</v>
      </c>
      <c r="F1036" s="127" t="s">
        <v>4433</v>
      </c>
      <c r="G1036" s="40" t="s">
        <v>4387</v>
      </c>
      <c r="H1036" s="40" t="s">
        <v>4766</v>
      </c>
      <c r="I1036" s="40" t="s">
        <v>46</v>
      </c>
      <c r="J1036" s="40" t="s">
        <v>47</v>
      </c>
      <c r="K1036" s="40"/>
      <c r="L1036" s="74" t="s">
        <v>4767</v>
      </c>
      <c r="M1036" s="74" t="s">
        <v>4768</v>
      </c>
      <c r="N1036" s="40" t="s">
        <v>4727</v>
      </c>
      <c r="O1036" s="40" t="s">
        <v>138</v>
      </c>
      <c r="P1036" s="40" t="s">
        <v>1249</v>
      </c>
      <c r="Q1036" s="178"/>
      <c r="R1036" s="178"/>
      <c r="S1036" s="178"/>
      <c r="T1036" s="178"/>
      <c r="U1036" s="21"/>
      <c r="V1036" s="71"/>
      <c r="W1036" s="148"/>
      <c r="X1036" s="148"/>
      <c r="Y1036" s="148"/>
      <c r="Z1036" s="148"/>
      <c r="AA1036" s="148"/>
    </row>
    <row r="1037" spans="1:27" ht="15.75" customHeight="1">
      <c r="A1037" s="40" t="s">
        <v>2785</v>
      </c>
      <c r="B1037" s="71" t="s">
        <v>188</v>
      </c>
      <c r="C1037" s="71" t="s">
        <v>4384</v>
      </c>
      <c r="D1037" s="71" t="s">
        <v>4385</v>
      </c>
      <c r="E1037" s="11" t="s">
        <v>4769</v>
      </c>
      <c r="F1037" s="127" t="s">
        <v>4433</v>
      </c>
      <c r="G1037" s="40" t="s">
        <v>4387</v>
      </c>
      <c r="H1037" s="40" t="s">
        <v>4770</v>
      </c>
      <c r="I1037" s="40" t="s">
        <v>46</v>
      </c>
      <c r="J1037" s="40" t="s">
        <v>47</v>
      </c>
      <c r="K1037" s="40"/>
      <c r="L1037" s="74" t="s">
        <v>4771</v>
      </c>
      <c r="M1037" s="74" t="s">
        <v>4772</v>
      </c>
      <c r="N1037" s="40" t="s">
        <v>4727</v>
      </c>
      <c r="O1037" s="40" t="s">
        <v>138</v>
      </c>
      <c r="P1037" s="40" t="s">
        <v>1249</v>
      </c>
      <c r="Q1037" s="178"/>
      <c r="R1037" s="178"/>
      <c r="S1037" s="178"/>
      <c r="T1037" s="178"/>
      <c r="U1037" s="21"/>
      <c r="V1037" s="71"/>
      <c r="W1037" s="148"/>
      <c r="X1037" s="148"/>
      <c r="Y1037" s="148"/>
      <c r="Z1037" s="148"/>
      <c r="AA1037" s="148"/>
    </row>
    <row r="1038" spans="1:27" ht="15.75" customHeight="1">
      <c r="A1038" s="40" t="s">
        <v>2785</v>
      </c>
      <c r="B1038" s="71" t="s">
        <v>188</v>
      </c>
      <c r="C1038" s="71" t="s">
        <v>4384</v>
      </c>
      <c r="D1038" s="71" t="s">
        <v>4385</v>
      </c>
      <c r="E1038" s="11" t="s">
        <v>4773</v>
      </c>
      <c r="F1038" s="127" t="s">
        <v>4433</v>
      </c>
      <c r="G1038" s="40" t="s">
        <v>4387</v>
      </c>
      <c r="H1038" s="40" t="s">
        <v>4774</v>
      </c>
      <c r="I1038" s="40" t="s">
        <v>46</v>
      </c>
      <c r="J1038" s="40" t="s">
        <v>47</v>
      </c>
      <c r="K1038" s="40"/>
      <c r="L1038" s="74" t="s">
        <v>4775</v>
      </c>
      <c r="M1038" s="74" t="s">
        <v>4776</v>
      </c>
      <c r="N1038" s="40" t="s">
        <v>4727</v>
      </c>
      <c r="O1038" s="40" t="s">
        <v>96</v>
      </c>
      <c r="P1038" s="40" t="s">
        <v>76</v>
      </c>
      <c r="Q1038" s="178"/>
      <c r="R1038" s="178"/>
      <c r="S1038" s="178"/>
      <c r="T1038" s="178"/>
      <c r="U1038" s="21"/>
      <c r="V1038" s="71"/>
      <c r="W1038" s="148"/>
      <c r="X1038" s="148"/>
      <c r="Y1038" s="148"/>
      <c r="Z1038" s="148"/>
      <c r="AA1038" s="148"/>
    </row>
    <row r="1039" spans="1:27" ht="15.75" customHeight="1">
      <c r="A1039" s="40" t="s">
        <v>2785</v>
      </c>
      <c r="B1039" s="71" t="s">
        <v>188</v>
      </c>
      <c r="C1039" s="71" t="s">
        <v>4384</v>
      </c>
      <c r="D1039" s="71" t="s">
        <v>4385</v>
      </c>
      <c r="E1039" s="11" t="s">
        <v>4777</v>
      </c>
      <c r="F1039" s="127" t="s">
        <v>4433</v>
      </c>
      <c r="G1039" s="40" t="s">
        <v>4387</v>
      </c>
      <c r="H1039" s="40" t="s">
        <v>4778</v>
      </c>
      <c r="I1039" s="40" t="s">
        <v>46</v>
      </c>
      <c r="J1039" s="40" t="s">
        <v>47</v>
      </c>
      <c r="K1039" s="40"/>
      <c r="L1039" s="74" t="s">
        <v>4779</v>
      </c>
      <c r="M1039" s="74" t="s">
        <v>4780</v>
      </c>
      <c r="N1039" s="40" t="s">
        <v>4727</v>
      </c>
      <c r="O1039" s="40" t="s">
        <v>138</v>
      </c>
      <c r="P1039" s="40" t="s">
        <v>138</v>
      </c>
      <c r="Q1039" s="178"/>
      <c r="R1039" s="178"/>
      <c r="S1039" s="178"/>
      <c r="T1039" s="178"/>
      <c r="U1039" s="21"/>
      <c r="V1039" s="71"/>
      <c r="W1039" s="148"/>
      <c r="X1039" s="148"/>
      <c r="Y1039" s="148"/>
      <c r="Z1039" s="148"/>
      <c r="AA1039" s="148"/>
    </row>
    <row r="1040" spans="1:27" ht="15.75" customHeight="1">
      <c r="A1040" s="40" t="s">
        <v>2785</v>
      </c>
      <c r="B1040" s="71" t="s">
        <v>188</v>
      </c>
      <c r="C1040" s="71" t="s">
        <v>4384</v>
      </c>
      <c r="D1040" s="71" t="s">
        <v>4385</v>
      </c>
      <c r="E1040" s="11" t="s">
        <v>4781</v>
      </c>
      <c r="F1040" s="127" t="s">
        <v>4433</v>
      </c>
      <c r="G1040" s="40" t="s">
        <v>4387</v>
      </c>
      <c r="H1040" s="40" t="s">
        <v>4782</v>
      </c>
      <c r="I1040" s="40" t="s">
        <v>46</v>
      </c>
      <c r="J1040" s="40" t="s">
        <v>47</v>
      </c>
      <c r="K1040" s="40"/>
      <c r="L1040" s="74" t="s">
        <v>4783</v>
      </c>
      <c r="M1040" s="74" t="s">
        <v>4784</v>
      </c>
      <c r="N1040" s="40" t="s">
        <v>4727</v>
      </c>
      <c r="O1040" s="40" t="s">
        <v>96</v>
      </c>
      <c r="P1040" s="40" t="s">
        <v>96</v>
      </c>
      <c r="Q1040" s="178"/>
      <c r="R1040" s="178"/>
      <c r="S1040" s="178"/>
      <c r="T1040" s="178"/>
      <c r="U1040" s="21"/>
      <c r="V1040" s="71"/>
      <c r="W1040" s="148"/>
      <c r="X1040" s="148"/>
      <c r="Y1040" s="148"/>
      <c r="Z1040" s="148"/>
      <c r="AA1040" s="148"/>
    </row>
    <row r="1041" spans="1:27" ht="15.75" customHeight="1">
      <c r="A1041" s="40" t="s">
        <v>2785</v>
      </c>
      <c r="B1041" s="71" t="s">
        <v>188</v>
      </c>
      <c r="C1041" s="71" t="s">
        <v>4384</v>
      </c>
      <c r="D1041" s="71" t="s">
        <v>4385</v>
      </c>
      <c r="E1041" s="11" t="s">
        <v>4785</v>
      </c>
      <c r="F1041" s="127" t="s">
        <v>4433</v>
      </c>
      <c r="G1041" s="40" t="s">
        <v>4387</v>
      </c>
      <c r="H1041" s="40" t="s">
        <v>4786</v>
      </c>
      <c r="I1041" s="40" t="s">
        <v>46</v>
      </c>
      <c r="J1041" s="40" t="s">
        <v>47</v>
      </c>
      <c r="K1041" s="40"/>
      <c r="L1041" s="74" t="s">
        <v>4787</v>
      </c>
      <c r="M1041" s="74" t="s">
        <v>4788</v>
      </c>
      <c r="N1041" s="40" t="s">
        <v>485</v>
      </c>
      <c r="O1041" s="40" t="s">
        <v>96</v>
      </c>
      <c r="P1041" s="40" t="s">
        <v>96</v>
      </c>
      <c r="Q1041" s="178"/>
      <c r="R1041" s="178"/>
      <c r="S1041" s="178"/>
      <c r="T1041" s="178"/>
      <c r="U1041" s="21"/>
      <c r="V1041" s="71"/>
      <c r="W1041" s="148"/>
      <c r="X1041" s="148"/>
      <c r="Y1041" s="148"/>
      <c r="Z1041" s="148"/>
      <c r="AA1041" s="148"/>
    </row>
    <row r="1042" spans="1:27" ht="15.75" customHeight="1">
      <c r="A1042" s="40" t="s">
        <v>2785</v>
      </c>
      <c r="B1042" s="71" t="s">
        <v>104</v>
      </c>
      <c r="C1042" s="71" t="s">
        <v>4384</v>
      </c>
      <c r="D1042" s="71" t="s">
        <v>4385</v>
      </c>
      <c r="E1042" s="11" t="s">
        <v>674</v>
      </c>
      <c r="F1042" s="40" t="s">
        <v>4433</v>
      </c>
      <c r="G1042" s="127" t="s">
        <v>4388</v>
      </c>
      <c r="H1042" s="127" t="s">
        <v>4789</v>
      </c>
      <c r="I1042" s="13" t="s">
        <v>46</v>
      </c>
      <c r="J1042" s="40" t="s">
        <v>47</v>
      </c>
      <c r="K1042" s="40"/>
      <c r="L1042" s="74" t="s">
        <v>4790</v>
      </c>
      <c r="M1042" s="74" t="s">
        <v>4791</v>
      </c>
      <c r="N1042" s="40" t="s">
        <v>485</v>
      </c>
      <c r="O1042" s="40" t="s">
        <v>96</v>
      </c>
      <c r="P1042" s="40" t="s">
        <v>76</v>
      </c>
      <c r="Q1042" s="71"/>
      <c r="R1042" s="71"/>
      <c r="S1042" s="71"/>
      <c r="T1042" s="40"/>
      <c r="U1042" s="21"/>
      <c r="V1042" s="11" t="s">
        <v>76</v>
      </c>
      <c r="W1042" s="31"/>
      <c r="X1042" s="31"/>
      <c r="Y1042" s="31"/>
      <c r="Z1042" s="31"/>
      <c r="AA1042" s="31"/>
    </row>
    <row r="1043" spans="1:27" ht="15.75" customHeight="1">
      <c r="A1043" s="40" t="s">
        <v>2785</v>
      </c>
      <c r="B1043" s="71" t="s">
        <v>188</v>
      </c>
      <c r="C1043" s="71" t="s">
        <v>4384</v>
      </c>
      <c r="D1043" s="71" t="s">
        <v>4385</v>
      </c>
      <c r="E1043" s="11" t="s">
        <v>4792</v>
      </c>
      <c r="F1043" s="127" t="s">
        <v>4433</v>
      </c>
      <c r="G1043" s="127" t="s">
        <v>4793</v>
      </c>
      <c r="H1043" s="127" t="s">
        <v>4794</v>
      </c>
      <c r="I1043" s="13" t="s">
        <v>46</v>
      </c>
      <c r="J1043" s="40" t="s">
        <v>47</v>
      </c>
      <c r="K1043" s="40"/>
      <c r="L1043" s="74" t="s">
        <v>4795</v>
      </c>
      <c r="M1043" s="74" t="s">
        <v>4796</v>
      </c>
      <c r="N1043" s="40" t="s">
        <v>485</v>
      </c>
      <c r="O1043" s="40" t="s">
        <v>96</v>
      </c>
      <c r="P1043" s="40" t="s">
        <v>76</v>
      </c>
      <c r="Q1043" s="71"/>
      <c r="R1043" s="71"/>
      <c r="S1043" s="71"/>
      <c r="T1043" s="71"/>
      <c r="U1043" s="21"/>
      <c r="V1043" s="71"/>
      <c r="W1043" s="31"/>
      <c r="X1043" s="31"/>
      <c r="Y1043" s="31"/>
      <c r="Z1043" s="31"/>
      <c r="AA1043" s="31"/>
    </row>
    <row r="1044" spans="1:27" ht="15.75" customHeight="1">
      <c r="A1044" s="40" t="s">
        <v>2785</v>
      </c>
      <c r="B1044" s="71" t="s">
        <v>104</v>
      </c>
      <c r="C1044" s="71" t="s">
        <v>4384</v>
      </c>
      <c r="D1044" s="71" t="s">
        <v>4385</v>
      </c>
      <c r="E1044" s="11" t="s">
        <v>4797</v>
      </c>
      <c r="F1044" s="127" t="s">
        <v>4433</v>
      </c>
      <c r="G1044" s="127" t="s">
        <v>4793</v>
      </c>
      <c r="H1044" s="127" t="s">
        <v>4794</v>
      </c>
      <c r="I1044" s="13" t="s">
        <v>46</v>
      </c>
      <c r="J1044" s="40" t="s">
        <v>47</v>
      </c>
      <c r="K1044" s="40"/>
      <c r="L1044" s="74" t="s">
        <v>4798</v>
      </c>
      <c r="M1044" s="74" t="s">
        <v>4799</v>
      </c>
      <c r="N1044" s="40" t="s">
        <v>485</v>
      </c>
      <c r="O1044" s="40" t="s">
        <v>96</v>
      </c>
      <c r="P1044" s="40" t="s">
        <v>76</v>
      </c>
      <c r="Q1044" s="71"/>
      <c r="R1044" s="71"/>
      <c r="S1044" s="71"/>
      <c r="T1044" s="40"/>
      <c r="U1044" s="21"/>
      <c r="V1044" s="11" t="s">
        <v>76</v>
      </c>
      <c r="W1044" s="31"/>
      <c r="X1044" s="31"/>
      <c r="Y1044" s="31"/>
      <c r="Z1044" s="31"/>
      <c r="AA1044" s="31"/>
    </row>
    <row r="1045" spans="1:27" ht="15.75" customHeight="1">
      <c r="A1045" s="40" t="s">
        <v>2126</v>
      </c>
      <c r="B1045" s="71" t="s">
        <v>188</v>
      </c>
      <c r="C1045" s="71" t="s">
        <v>4384</v>
      </c>
      <c r="D1045" s="71" t="s">
        <v>4385</v>
      </c>
      <c r="E1045" s="11" t="s">
        <v>4800</v>
      </c>
      <c r="F1045" s="127" t="s">
        <v>4433</v>
      </c>
      <c r="G1045" s="127" t="s">
        <v>4793</v>
      </c>
      <c r="H1045" s="127" t="s">
        <v>4801</v>
      </c>
      <c r="I1045" s="40" t="s">
        <v>109</v>
      </c>
      <c r="J1045" s="40" t="s">
        <v>47</v>
      </c>
      <c r="K1045" s="40"/>
      <c r="L1045" s="74" t="s">
        <v>4802</v>
      </c>
      <c r="M1045" s="74" t="s">
        <v>4803</v>
      </c>
      <c r="N1045" s="40" t="s">
        <v>485</v>
      </c>
      <c r="O1045" s="40" t="s">
        <v>96</v>
      </c>
      <c r="P1045" s="40" t="s">
        <v>76</v>
      </c>
      <c r="Q1045" s="71"/>
      <c r="R1045" s="71"/>
      <c r="S1045" s="71"/>
      <c r="T1045" s="71"/>
      <c r="U1045" s="21"/>
      <c r="V1045" s="71" t="s">
        <v>76</v>
      </c>
      <c r="W1045" s="31"/>
      <c r="X1045" s="31"/>
      <c r="Y1045" s="31"/>
      <c r="Z1045" s="31"/>
      <c r="AA1045" s="31"/>
    </row>
    <row r="1046" spans="1:27" ht="15.75" customHeight="1">
      <c r="A1046" s="40" t="s">
        <v>2785</v>
      </c>
      <c r="B1046" s="71" t="s">
        <v>188</v>
      </c>
      <c r="C1046" s="71" t="s">
        <v>4384</v>
      </c>
      <c r="D1046" s="71" t="s">
        <v>4385</v>
      </c>
      <c r="E1046" s="11" t="s">
        <v>4804</v>
      </c>
      <c r="F1046" s="127" t="s">
        <v>4433</v>
      </c>
      <c r="G1046" s="127" t="s">
        <v>4793</v>
      </c>
      <c r="H1046" s="127" t="s">
        <v>4805</v>
      </c>
      <c r="I1046" s="13" t="s">
        <v>109</v>
      </c>
      <c r="J1046" s="13" t="s">
        <v>47</v>
      </c>
      <c r="K1046" s="40"/>
      <c r="L1046" s="74" t="s">
        <v>4806</v>
      </c>
      <c r="M1046" s="74" t="s">
        <v>4807</v>
      </c>
      <c r="N1046" s="40" t="s">
        <v>485</v>
      </c>
      <c r="O1046" s="40" t="s">
        <v>96</v>
      </c>
      <c r="P1046" s="40" t="s">
        <v>76</v>
      </c>
      <c r="Q1046" s="71"/>
      <c r="R1046" s="71"/>
      <c r="S1046" s="71"/>
      <c r="T1046" s="71"/>
      <c r="U1046" s="21"/>
      <c r="V1046" s="71"/>
      <c r="W1046" s="31"/>
      <c r="X1046" s="31"/>
      <c r="Y1046" s="31"/>
      <c r="Z1046" s="31"/>
      <c r="AA1046" s="31"/>
    </row>
    <row r="1047" spans="1:27" ht="15.75" customHeight="1">
      <c r="A1047" s="40" t="s">
        <v>2785</v>
      </c>
      <c r="B1047" s="71" t="s">
        <v>188</v>
      </c>
      <c r="C1047" s="71" t="s">
        <v>4384</v>
      </c>
      <c r="D1047" s="71" t="s">
        <v>4385</v>
      </c>
      <c r="E1047" s="11" t="s">
        <v>4808</v>
      </c>
      <c r="F1047" s="13" t="s">
        <v>4433</v>
      </c>
      <c r="G1047" s="13" t="s">
        <v>4793</v>
      </c>
      <c r="H1047" s="13" t="s">
        <v>4809</v>
      </c>
      <c r="I1047" s="13" t="s">
        <v>109</v>
      </c>
      <c r="J1047" s="13" t="s">
        <v>47</v>
      </c>
      <c r="K1047" s="40"/>
      <c r="L1047" s="74" t="s">
        <v>4810</v>
      </c>
      <c r="M1047" s="74" t="s">
        <v>4811</v>
      </c>
      <c r="N1047" s="40" t="s">
        <v>485</v>
      </c>
      <c r="O1047" s="40" t="s">
        <v>96</v>
      </c>
      <c r="P1047" s="40" t="s">
        <v>76</v>
      </c>
      <c r="Q1047" s="71"/>
      <c r="R1047" s="71"/>
      <c r="S1047" s="71"/>
      <c r="T1047" s="71"/>
      <c r="U1047" s="21"/>
      <c r="V1047" s="71"/>
      <c r="W1047" s="31"/>
      <c r="X1047" s="31"/>
      <c r="Y1047" s="31"/>
      <c r="Z1047" s="31"/>
      <c r="AA1047" s="31"/>
    </row>
    <row r="1048" spans="1:27" ht="15.75" customHeight="1">
      <c r="A1048" s="40" t="s">
        <v>2785</v>
      </c>
      <c r="B1048" s="71" t="s">
        <v>188</v>
      </c>
      <c r="C1048" s="71" t="s">
        <v>4384</v>
      </c>
      <c r="D1048" s="71" t="s">
        <v>4385</v>
      </c>
      <c r="E1048" s="11" t="s">
        <v>4812</v>
      </c>
      <c r="F1048" s="13" t="s">
        <v>4433</v>
      </c>
      <c r="G1048" s="13" t="s">
        <v>4793</v>
      </c>
      <c r="H1048" s="13" t="s">
        <v>4813</v>
      </c>
      <c r="I1048" s="13" t="s">
        <v>406</v>
      </c>
      <c r="J1048" s="13" t="s">
        <v>47</v>
      </c>
      <c r="K1048" s="40"/>
      <c r="L1048" s="74" t="s">
        <v>4814</v>
      </c>
      <c r="M1048" s="74" t="s">
        <v>4815</v>
      </c>
      <c r="N1048" s="40" t="s">
        <v>485</v>
      </c>
      <c r="O1048" s="40" t="s">
        <v>96</v>
      </c>
      <c r="P1048" s="40" t="s">
        <v>76</v>
      </c>
      <c r="Q1048" s="71"/>
      <c r="R1048" s="71"/>
      <c r="S1048" s="71"/>
      <c r="T1048" s="71"/>
      <c r="U1048" s="21"/>
      <c r="V1048" s="71"/>
      <c r="W1048" s="31"/>
      <c r="X1048" s="31"/>
      <c r="Y1048" s="31"/>
      <c r="Z1048" s="31"/>
      <c r="AA1048" s="31"/>
    </row>
    <row r="1049" spans="1:27" ht="15.75" customHeight="1">
      <c r="A1049" s="40" t="s">
        <v>2785</v>
      </c>
      <c r="B1049" s="71" t="s">
        <v>188</v>
      </c>
      <c r="C1049" s="71" t="s">
        <v>4384</v>
      </c>
      <c r="D1049" s="71" t="s">
        <v>4385</v>
      </c>
      <c r="E1049" s="11" t="s">
        <v>4816</v>
      </c>
      <c r="F1049" s="13" t="s">
        <v>4433</v>
      </c>
      <c r="G1049" s="13" t="s">
        <v>4793</v>
      </c>
      <c r="H1049" s="40" t="s">
        <v>4817</v>
      </c>
      <c r="I1049" s="13" t="s">
        <v>46</v>
      </c>
      <c r="J1049" s="40" t="s">
        <v>47</v>
      </c>
      <c r="K1049" s="40"/>
      <c r="L1049" s="74" t="s">
        <v>4818</v>
      </c>
      <c r="M1049" s="74" t="s">
        <v>4819</v>
      </c>
      <c r="N1049" s="40" t="s">
        <v>485</v>
      </c>
      <c r="O1049" s="40" t="s">
        <v>96</v>
      </c>
      <c r="P1049" s="40" t="s">
        <v>76</v>
      </c>
      <c r="Q1049" s="71"/>
      <c r="R1049" s="71"/>
      <c r="S1049" s="71"/>
      <c r="T1049" s="71"/>
      <c r="U1049" s="21"/>
      <c r="V1049" s="71"/>
      <c r="W1049" s="31"/>
      <c r="X1049" s="31"/>
      <c r="Y1049" s="31"/>
      <c r="Z1049" s="31"/>
      <c r="AA1049" s="31"/>
    </row>
    <row r="1050" spans="1:27" ht="15.75" customHeight="1">
      <c r="A1050" s="40" t="s">
        <v>2785</v>
      </c>
      <c r="B1050" s="71" t="s">
        <v>188</v>
      </c>
      <c r="C1050" s="71" t="s">
        <v>4384</v>
      </c>
      <c r="D1050" s="71" t="s">
        <v>4385</v>
      </c>
      <c r="E1050" s="11" t="s">
        <v>4820</v>
      </c>
      <c r="F1050" s="13" t="s">
        <v>4433</v>
      </c>
      <c r="G1050" s="13" t="s">
        <v>4793</v>
      </c>
      <c r="H1050" s="40" t="s">
        <v>4817</v>
      </c>
      <c r="I1050" s="13" t="s">
        <v>46</v>
      </c>
      <c r="J1050" s="40" t="s">
        <v>47</v>
      </c>
      <c r="K1050" s="40"/>
      <c r="L1050" s="74" t="s">
        <v>4821</v>
      </c>
      <c r="M1050" s="74" t="s">
        <v>4822</v>
      </c>
      <c r="N1050" s="40" t="s">
        <v>485</v>
      </c>
      <c r="O1050" s="40" t="s">
        <v>96</v>
      </c>
      <c r="P1050" s="40" t="s">
        <v>76</v>
      </c>
      <c r="Q1050" s="71"/>
      <c r="R1050" s="71"/>
      <c r="S1050" s="71"/>
      <c r="T1050" s="71"/>
      <c r="U1050" s="21"/>
      <c r="V1050" s="71"/>
      <c r="W1050" s="31"/>
      <c r="X1050" s="31"/>
      <c r="Y1050" s="31"/>
      <c r="Z1050" s="31"/>
      <c r="AA1050" s="31"/>
    </row>
    <row r="1051" spans="1:27" ht="15.75" customHeight="1">
      <c r="A1051" s="40" t="s">
        <v>2785</v>
      </c>
      <c r="B1051" s="71" t="s">
        <v>188</v>
      </c>
      <c r="C1051" s="71" t="s">
        <v>4384</v>
      </c>
      <c r="D1051" s="71" t="s">
        <v>4385</v>
      </c>
      <c r="E1051" s="11" t="s">
        <v>4823</v>
      </c>
      <c r="F1051" s="13" t="s">
        <v>4433</v>
      </c>
      <c r="G1051" s="13" t="s">
        <v>4793</v>
      </c>
      <c r="H1051" s="40" t="s">
        <v>4824</v>
      </c>
      <c r="I1051" s="40" t="s">
        <v>109</v>
      </c>
      <c r="J1051" s="40" t="s">
        <v>47</v>
      </c>
      <c r="K1051" s="40"/>
      <c r="L1051" s="74" t="s">
        <v>4825</v>
      </c>
      <c r="M1051" s="74" t="s">
        <v>4826</v>
      </c>
      <c r="N1051" s="40" t="s">
        <v>485</v>
      </c>
      <c r="O1051" s="40" t="s">
        <v>96</v>
      </c>
      <c r="P1051" s="40" t="s">
        <v>76</v>
      </c>
      <c r="Q1051" s="71"/>
      <c r="R1051" s="71"/>
      <c r="S1051" s="71"/>
      <c r="T1051" s="71"/>
      <c r="U1051" s="21"/>
      <c r="V1051" s="71" t="s">
        <v>76</v>
      </c>
      <c r="W1051" s="31"/>
      <c r="X1051" s="31"/>
      <c r="Y1051" s="31"/>
      <c r="Z1051" s="31"/>
      <c r="AA1051" s="31"/>
    </row>
    <row r="1052" spans="1:27" ht="15.75" customHeight="1">
      <c r="A1052" s="40" t="s">
        <v>2785</v>
      </c>
      <c r="B1052" s="71" t="s">
        <v>188</v>
      </c>
      <c r="C1052" s="71" t="s">
        <v>4384</v>
      </c>
      <c r="D1052" s="71" t="s">
        <v>4385</v>
      </c>
      <c r="E1052" s="11" t="s">
        <v>4827</v>
      </c>
      <c r="F1052" s="13" t="s">
        <v>4433</v>
      </c>
      <c r="G1052" s="13" t="s">
        <v>4793</v>
      </c>
      <c r="H1052" s="13" t="s">
        <v>4828</v>
      </c>
      <c r="I1052" s="13" t="s">
        <v>109</v>
      </c>
      <c r="J1052" s="13" t="s">
        <v>47</v>
      </c>
      <c r="K1052" s="40"/>
      <c r="L1052" s="74" t="s">
        <v>4829</v>
      </c>
      <c r="M1052" s="74" t="s">
        <v>4807</v>
      </c>
      <c r="N1052" s="40" t="s">
        <v>485</v>
      </c>
      <c r="O1052" s="40" t="s">
        <v>96</v>
      </c>
      <c r="P1052" s="40" t="s">
        <v>76</v>
      </c>
      <c r="Q1052" s="71"/>
      <c r="R1052" s="71"/>
      <c r="S1052" s="71"/>
      <c r="T1052" s="71"/>
      <c r="U1052" s="21"/>
      <c r="V1052" s="71"/>
      <c r="W1052" s="31"/>
      <c r="X1052" s="31"/>
      <c r="Y1052" s="31"/>
      <c r="Z1052" s="31"/>
      <c r="AA1052" s="31"/>
    </row>
    <row r="1053" spans="1:27" ht="15.75" customHeight="1">
      <c r="A1053" s="40" t="s">
        <v>2785</v>
      </c>
      <c r="B1053" s="71" t="s">
        <v>188</v>
      </c>
      <c r="C1053" s="71" t="s">
        <v>4384</v>
      </c>
      <c r="D1053" s="71" t="s">
        <v>4385</v>
      </c>
      <c r="E1053" s="11" t="s">
        <v>4830</v>
      </c>
      <c r="F1053" s="13" t="s">
        <v>4433</v>
      </c>
      <c r="G1053" s="13" t="s">
        <v>4793</v>
      </c>
      <c r="H1053" s="13" t="s">
        <v>4831</v>
      </c>
      <c r="I1053" s="13" t="s">
        <v>109</v>
      </c>
      <c r="J1053" s="13" t="s">
        <v>47</v>
      </c>
      <c r="K1053" s="40"/>
      <c r="L1053" s="74" t="s">
        <v>4832</v>
      </c>
      <c r="M1053" s="74" t="s">
        <v>4811</v>
      </c>
      <c r="N1053" s="40" t="s">
        <v>485</v>
      </c>
      <c r="O1053" s="40" t="s">
        <v>138</v>
      </c>
      <c r="P1053" s="40" t="s">
        <v>76</v>
      </c>
      <c r="Q1053" s="71"/>
      <c r="R1053" s="71"/>
      <c r="S1053" s="71"/>
      <c r="T1053" s="71"/>
      <c r="U1053" s="21" t="s">
        <v>4833</v>
      </c>
      <c r="V1053" s="71"/>
      <c r="W1053" s="31"/>
      <c r="X1053" s="31"/>
      <c r="Y1053" s="31"/>
      <c r="Z1053" s="31"/>
      <c r="AA1053" s="31"/>
    </row>
    <row r="1054" spans="1:27" ht="15.75" customHeight="1">
      <c r="A1054" s="40" t="s">
        <v>2785</v>
      </c>
      <c r="B1054" s="71" t="s">
        <v>188</v>
      </c>
      <c r="C1054" s="71" t="s">
        <v>4384</v>
      </c>
      <c r="D1054" s="71" t="s">
        <v>4385</v>
      </c>
      <c r="E1054" s="11" t="s">
        <v>4834</v>
      </c>
      <c r="F1054" s="13" t="s">
        <v>4433</v>
      </c>
      <c r="G1054" s="13" t="s">
        <v>4793</v>
      </c>
      <c r="H1054" s="13" t="s">
        <v>4835</v>
      </c>
      <c r="I1054" s="13" t="s">
        <v>406</v>
      </c>
      <c r="J1054" s="13" t="s">
        <v>47</v>
      </c>
      <c r="K1054" s="40"/>
      <c r="L1054" s="74" t="s">
        <v>4836</v>
      </c>
      <c r="M1054" s="74" t="s">
        <v>4837</v>
      </c>
      <c r="N1054" s="40" t="s">
        <v>485</v>
      </c>
      <c r="O1054" s="40" t="s">
        <v>96</v>
      </c>
      <c r="P1054" s="40" t="s">
        <v>76</v>
      </c>
      <c r="Q1054" s="71"/>
      <c r="R1054" s="71"/>
      <c r="S1054" s="71"/>
      <c r="T1054" s="71"/>
      <c r="U1054" s="21"/>
      <c r="V1054" s="71"/>
      <c r="W1054" s="31"/>
      <c r="X1054" s="31"/>
      <c r="Y1054" s="31"/>
      <c r="Z1054" s="31"/>
      <c r="AA1054" s="31"/>
    </row>
    <row r="1055" spans="1:27" ht="15.75" customHeight="1">
      <c r="A1055" s="40" t="s">
        <v>2408</v>
      </c>
      <c r="B1055" s="71" t="s">
        <v>42</v>
      </c>
      <c r="C1055" s="71" t="s">
        <v>4838</v>
      </c>
      <c r="D1055" s="71" t="s">
        <v>4839</v>
      </c>
      <c r="E1055" s="11" t="s">
        <v>4840</v>
      </c>
      <c r="F1055" s="13" t="s">
        <v>4841</v>
      </c>
      <c r="G1055" s="40" t="s">
        <v>1367</v>
      </c>
      <c r="H1055" s="40" t="s">
        <v>4842</v>
      </c>
      <c r="I1055" s="40" t="s">
        <v>46</v>
      </c>
      <c r="J1055" s="40" t="s">
        <v>47</v>
      </c>
      <c r="K1055" s="40"/>
      <c r="L1055" s="74" t="s">
        <v>4843</v>
      </c>
      <c r="M1055" s="74" t="s">
        <v>4844</v>
      </c>
      <c r="N1055" s="40" t="s">
        <v>4845</v>
      </c>
      <c r="O1055" s="40" t="s">
        <v>96</v>
      </c>
      <c r="P1055" s="40" t="s">
        <v>76</v>
      </c>
      <c r="Q1055" s="71"/>
      <c r="R1055" s="71"/>
      <c r="S1055" s="71"/>
      <c r="T1055" s="40"/>
      <c r="U1055" s="21"/>
      <c r="V1055" s="11" t="s">
        <v>76</v>
      </c>
      <c r="W1055" s="31"/>
      <c r="X1055" s="31"/>
      <c r="Y1055" s="31"/>
      <c r="Z1055" s="31"/>
      <c r="AA1055" s="31"/>
    </row>
    <row r="1056" spans="1:27" ht="15.75" customHeight="1">
      <c r="A1056" s="127" t="s">
        <v>2785</v>
      </c>
      <c r="B1056" s="125" t="s">
        <v>188</v>
      </c>
      <c r="C1056" s="125" t="s">
        <v>4838</v>
      </c>
      <c r="D1056" s="125" t="s">
        <v>4839</v>
      </c>
      <c r="E1056" s="11" t="s">
        <v>4846</v>
      </c>
      <c r="F1056" s="127" t="s">
        <v>4841</v>
      </c>
      <c r="G1056" s="127" t="s">
        <v>1367</v>
      </c>
      <c r="H1056" s="127" t="s">
        <v>4847</v>
      </c>
      <c r="I1056" s="127" t="s">
        <v>46</v>
      </c>
      <c r="J1056" s="40" t="s">
        <v>47</v>
      </c>
      <c r="K1056" s="127"/>
      <c r="L1056" s="118" t="s">
        <v>4848</v>
      </c>
      <c r="M1056" s="118" t="s">
        <v>4849</v>
      </c>
      <c r="N1056" s="127" t="s">
        <v>4845</v>
      </c>
      <c r="O1056" s="127" t="s">
        <v>96</v>
      </c>
      <c r="P1056" s="127" t="s">
        <v>76</v>
      </c>
      <c r="Q1056" s="125"/>
      <c r="R1056" s="125"/>
      <c r="S1056" s="125"/>
      <c r="T1056" s="125"/>
      <c r="U1056" s="21"/>
      <c r="V1056" s="125"/>
      <c r="W1056" s="182"/>
      <c r="X1056" s="182"/>
      <c r="Y1056" s="182"/>
      <c r="Z1056" s="182"/>
      <c r="AA1056" s="182"/>
    </row>
    <row r="1057" spans="1:27" ht="15.75" customHeight="1">
      <c r="A1057" s="127" t="s">
        <v>2785</v>
      </c>
      <c r="B1057" s="125" t="s">
        <v>188</v>
      </c>
      <c r="C1057" s="125" t="s">
        <v>4838</v>
      </c>
      <c r="D1057" s="125" t="s">
        <v>4839</v>
      </c>
      <c r="E1057" s="11" t="s">
        <v>4850</v>
      </c>
      <c r="F1057" s="127" t="s">
        <v>4841</v>
      </c>
      <c r="G1057" s="127" t="s">
        <v>1367</v>
      </c>
      <c r="H1057" s="127" t="s">
        <v>4851</v>
      </c>
      <c r="I1057" s="127" t="s">
        <v>46</v>
      </c>
      <c r="J1057" s="40" t="s">
        <v>47</v>
      </c>
      <c r="K1057" s="127"/>
      <c r="L1057" s="118" t="s">
        <v>4852</v>
      </c>
      <c r="M1057" s="118" t="s">
        <v>4853</v>
      </c>
      <c r="N1057" s="127" t="s">
        <v>4845</v>
      </c>
      <c r="O1057" s="127" t="s">
        <v>96</v>
      </c>
      <c r="P1057" s="127" t="s">
        <v>76</v>
      </c>
      <c r="Q1057" s="125"/>
      <c r="R1057" s="125"/>
      <c r="S1057" s="125"/>
      <c r="T1057" s="125"/>
      <c r="U1057" s="21"/>
      <c r="V1057" s="125"/>
      <c r="W1057" s="182"/>
      <c r="X1057" s="182"/>
      <c r="Y1057" s="182"/>
      <c r="Z1057" s="182"/>
      <c r="AA1057" s="182"/>
    </row>
    <row r="1058" spans="1:27" ht="15.75" customHeight="1">
      <c r="A1058" s="127" t="s">
        <v>2785</v>
      </c>
      <c r="B1058" s="125" t="s">
        <v>188</v>
      </c>
      <c r="C1058" s="125" t="s">
        <v>4838</v>
      </c>
      <c r="D1058" s="125" t="s">
        <v>4839</v>
      </c>
      <c r="E1058" s="11" t="s">
        <v>4854</v>
      </c>
      <c r="F1058" s="127" t="s">
        <v>4841</v>
      </c>
      <c r="G1058" s="127" t="s">
        <v>1367</v>
      </c>
      <c r="H1058" s="127" t="s">
        <v>4855</v>
      </c>
      <c r="I1058" s="127" t="s">
        <v>46</v>
      </c>
      <c r="J1058" s="40" t="s">
        <v>47</v>
      </c>
      <c r="K1058" s="127"/>
      <c r="L1058" s="118" t="s">
        <v>4856</v>
      </c>
      <c r="M1058" s="118" t="s">
        <v>4857</v>
      </c>
      <c r="N1058" s="127" t="s">
        <v>4845</v>
      </c>
      <c r="O1058" s="127" t="s">
        <v>96</v>
      </c>
      <c r="P1058" s="127" t="s">
        <v>96</v>
      </c>
      <c r="Q1058" s="125"/>
      <c r="R1058" s="125"/>
      <c r="S1058" s="125"/>
      <c r="T1058" s="125"/>
      <c r="U1058" s="21"/>
      <c r="V1058" s="125"/>
      <c r="W1058" s="182"/>
      <c r="X1058" s="182"/>
      <c r="Y1058" s="182"/>
      <c r="Z1058" s="182"/>
      <c r="AA1058" s="182"/>
    </row>
    <row r="1059" spans="1:27" ht="15.75" customHeight="1">
      <c r="A1059" s="13" t="s">
        <v>2408</v>
      </c>
      <c r="B1059" s="11" t="s">
        <v>188</v>
      </c>
      <c r="C1059" s="11" t="s">
        <v>4838</v>
      </c>
      <c r="D1059" s="11" t="s">
        <v>4839</v>
      </c>
      <c r="E1059" s="11" t="s">
        <v>4858</v>
      </c>
      <c r="F1059" s="13" t="s">
        <v>4841</v>
      </c>
      <c r="G1059" s="13" t="s">
        <v>1367</v>
      </c>
      <c r="H1059" s="13" t="s">
        <v>4859</v>
      </c>
      <c r="I1059" s="13" t="s">
        <v>46</v>
      </c>
      <c r="J1059" s="13" t="s">
        <v>47</v>
      </c>
      <c r="K1059" s="13"/>
      <c r="L1059" s="14" t="s">
        <v>4860</v>
      </c>
      <c r="M1059" s="14" t="s">
        <v>4861</v>
      </c>
      <c r="N1059" s="13" t="s">
        <v>4845</v>
      </c>
      <c r="O1059" s="13" t="s">
        <v>96</v>
      </c>
      <c r="P1059" s="13" t="s">
        <v>76</v>
      </c>
      <c r="Q1059" s="11"/>
      <c r="R1059" s="11"/>
      <c r="S1059" s="11"/>
      <c r="T1059" s="11"/>
      <c r="U1059" s="115"/>
      <c r="V1059" s="11"/>
      <c r="W1059" s="10"/>
      <c r="X1059" s="10"/>
      <c r="Y1059" s="10"/>
      <c r="Z1059" s="10"/>
      <c r="AA1059" s="10"/>
    </row>
    <row r="1060" spans="1:27" ht="15.75" customHeight="1">
      <c r="A1060" s="40" t="s">
        <v>2785</v>
      </c>
      <c r="B1060" s="71" t="s">
        <v>188</v>
      </c>
      <c r="C1060" s="71" t="s">
        <v>4838</v>
      </c>
      <c r="D1060" s="71" t="s">
        <v>4839</v>
      </c>
      <c r="E1060" s="11" t="s">
        <v>4862</v>
      </c>
      <c r="F1060" s="127" t="s">
        <v>4841</v>
      </c>
      <c r="G1060" s="40" t="s">
        <v>4388</v>
      </c>
      <c r="H1060" s="40" t="s">
        <v>4863</v>
      </c>
      <c r="I1060" s="40" t="s">
        <v>46</v>
      </c>
      <c r="J1060" s="40" t="s">
        <v>47</v>
      </c>
      <c r="K1060" s="40"/>
      <c r="L1060" s="74" t="s">
        <v>4864</v>
      </c>
      <c r="M1060" s="74" t="s">
        <v>4865</v>
      </c>
      <c r="N1060" s="40" t="s">
        <v>4866</v>
      </c>
      <c r="O1060" s="40" t="s">
        <v>96</v>
      </c>
      <c r="P1060" s="40" t="s">
        <v>76</v>
      </c>
      <c r="Q1060" s="71"/>
      <c r="R1060" s="71"/>
      <c r="S1060" s="71"/>
      <c r="T1060" s="71"/>
      <c r="U1060" s="21"/>
      <c r="V1060" s="71"/>
      <c r="W1060" s="31"/>
      <c r="X1060" s="31"/>
      <c r="Y1060" s="31"/>
      <c r="Z1060" s="31"/>
      <c r="AA1060" s="31"/>
    </row>
    <row r="1061" spans="1:27" ht="15.75" customHeight="1">
      <c r="A1061" s="40" t="s">
        <v>2785</v>
      </c>
      <c r="B1061" s="71" t="s">
        <v>188</v>
      </c>
      <c r="C1061" s="71" t="s">
        <v>4838</v>
      </c>
      <c r="D1061" s="71" t="s">
        <v>4839</v>
      </c>
      <c r="E1061" s="11" t="s">
        <v>4867</v>
      </c>
      <c r="F1061" s="127" t="s">
        <v>4841</v>
      </c>
      <c r="G1061" s="40" t="s">
        <v>4388</v>
      </c>
      <c r="H1061" s="40" t="s">
        <v>4868</v>
      </c>
      <c r="I1061" s="40" t="s">
        <v>46</v>
      </c>
      <c r="J1061" s="40" t="s">
        <v>47</v>
      </c>
      <c r="K1061" s="40"/>
      <c r="L1061" s="74" t="s">
        <v>4869</v>
      </c>
      <c r="M1061" s="74" t="s">
        <v>4870</v>
      </c>
      <c r="N1061" s="40" t="s">
        <v>4871</v>
      </c>
      <c r="O1061" s="40" t="s">
        <v>96</v>
      </c>
      <c r="P1061" s="40" t="s">
        <v>76</v>
      </c>
      <c r="Q1061" s="71"/>
      <c r="R1061" s="71"/>
      <c r="S1061" s="71"/>
      <c r="T1061" s="71"/>
      <c r="U1061" s="21"/>
      <c r="V1061" s="71"/>
      <c r="W1061" s="31"/>
      <c r="X1061" s="31"/>
      <c r="Y1061" s="31"/>
      <c r="Z1061" s="31"/>
      <c r="AA1061" s="31"/>
    </row>
    <row r="1062" spans="1:27" ht="15.75" customHeight="1">
      <c r="A1062" s="40" t="s">
        <v>2785</v>
      </c>
      <c r="B1062" s="71" t="s">
        <v>188</v>
      </c>
      <c r="C1062" s="71" t="s">
        <v>4838</v>
      </c>
      <c r="D1062" s="71" t="s">
        <v>4839</v>
      </c>
      <c r="E1062" s="11" t="s">
        <v>4872</v>
      </c>
      <c r="F1062" s="127" t="s">
        <v>4841</v>
      </c>
      <c r="G1062" s="40" t="s">
        <v>4388</v>
      </c>
      <c r="H1062" s="40" t="s">
        <v>4873</v>
      </c>
      <c r="I1062" s="40" t="s">
        <v>46</v>
      </c>
      <c r="J1062" s="40" t="s">
        <v>47</v>
      </c>
      <c r="K1062" s="40"/>
      <c r="L1062" s="74" t="s">
        <v>4874</v>
      </c>
      <c r="M1062" s="74" t="s">
        <v>4875</v>
      </c>
      <c r="N1062" s="40" t="s">
        <v>4871</v>
      </c>
      <c r="O1062" s="40" t="s">
        <v>96</v>
      </c>
      <c r="P1062" s="40" t="s">
        <v>76</v>
      </c>
      <c r="Q1062" s="71"/>
      <c r="R1062" s="71"/>
      <c r="S1062" s="71"/>
      <c r="T1062" s="71"/>
      <c r="U1062" s="21"/>
      <c r="V1062" s="71"/>
      <c r="W1062" s="31"/>
      <c r="X1062" s="31"/>
      <c r="Y1062" s="31"/>
      <c r="Z1062" s="31"/>
      <c r="AA1062" s="31"/>
    </row>
    <row r="1063" spans="1:27" ht="15.75" customHeight="1">
      <c r="A1063" s="40" t="s">
        <v>2785</v>
      </c>
      <c r="B1063" s="71" t="s">
        <v>188</v>
      </c>
      <c r="C1063" s="71" t="s">
        <v>4838</v>
      </c>
      <c r="D1063" s="71" t="s">
        <v>4839</v>
      </c>
      <c r="E1063" s="11" t="s">
        <v>4876</v>
      </c>
      <c r="F1063" s="127" t="s">
        <v>4841</v>
      </c>
      <c r="G1063" s="40" t="s">
        <v>4388</v>
      </c>
      <c r="H1063" s="40" t="s">
        <v>4877</v>
      </c>
      <c r="I1063" s="40" t="s">
        <v>46</v>
      </c>
      <c r="J1063" s="40" t="s">
        <v>47</v>
      </c>
      <c r="K1063" s="40"/>
      <c r="L1063" s="74" t="s">
        <v>4878</v>
      </c>
      <c r="M1063" s="74" t="s">
        <v>4879</v>
      </c>
      <c r="N1063" s="40" t="s">
        <v>4871</v>
      </c>
      <c r="O1063" s="40" t="s">
        <v>96</v>
      </c>
      <c r="P1063" s="40" t="s">
        <v>76</v>
      </c>
      <c r="Q1063" s="71"/>
      <c r="R1063" s="71"/>
      <c r="S1063" s="71"/>
      <c r="T1063" s="71"/>
      <c r="U1063" s="21"/>
      <c r="V1063" s="71"/>
      <c r="W1063" s="31"/>
      <c r="X1063" s="31"/>
      <c r="Y1063" s="31"/>
      <c r="Z1063" s="31"/>
      <c r="AA1063" s="31"/>
    </row>
    <row r="1064" spans="1:27" ht="15.75" customHeight="1">
      <c r="A1064" s="40" t="s">
        <v>2785</v>
      </c>
      <c r="B1064" s="71" t="s">
        <v>42</v>
      </c>
      <c r="C1064" s="71" t="s">
        <v>4838</v>
      </c>
      <c r="D1064" s="71" t="s">
        <v>4839</v>
      </c>
      <c r="E1064" s="11" t="s">
        <v>4880</v>
      </c>
      <c r="F1064" s="127" t="s">
        <v>4841</v>
      </c>
      <c r="G1064" s="40" t="s">
        <v>4388</v>
      </c>
      <c r="H1064" s="40" t="s">
        <v>4881</v>
      </c>
      <c r="I1064" s="40" t="s">
        <v>46</v>
      </c>
      <c r="J1064" s="40" t="s">
        <v>47</v>
      </c>
      <c r="K1064" s="40"/>
      <c r="L1064" s="74" t="s">
        <v>4882</v>
      </c>
      <c r="M1064" s="74" t="s">
        <v>4883</v>
      </c>
      <c r="N1064" s="40" t="s">
        <v>4866</v>
      </c>
      <c r="O1064" s="40" t="s">
        <v>96</v>
      </c>
      <c r="P1064" s="40" t="s">
        <v>76</v>
      </c>
      <c r="Q1064" s="71"/>
      <c r="R1064" s="71"/>
      <c r="S1064" s="71"/>
      <c r="T1064" s="40"/>
      <c r="U1064" s="21"/>
      <c r="V1064" s="11" t="s">
        <v>76</v>
      </c>
      <c r="W1064" s="31"/>
      <c r="X1064" s="31"/>
      <c r="Y1064" s="31"/>
      <c r="Z1064" s="31"/>
      <c r="AA1064" s="31"/>
    </row>
    <row r="1065" spans="1:27" ht="15.75" customHeight="1">
      <c r="A1065" s="40" t="s">
        <v>2785</v>
      </c>
      <c r="B1065" s="71" t="s">
        <v>188</v>
      </c>
      <c r="C1065" s="71" t="s">
        <v>4838</v>
      </c>
      <c r="D1065" s="71" t="s">
        <v>4839</v>
      </c>
      <c r="E1065" s="11" t="s">
        <v>4884</v>
      </c>
      <c r="F1065" s="127" t="s">
        <v>4841</v>
      </c>
      <c r="G1065" s="40" t="s">
        <v>4388</v>
      </c>
      <c r="H1065" s="40" t="s">
        <v>4885</v>
      </c>
      <c r="I1065" s="40" t="s">
        <v>109</v>
      </c>
      <c r="J1065" s="40" t="s">
        <v>47</v>
      </c>
      <c r="K1065" s="40"/>
      <c r="L1065" s="74" t="s">
        <v>4886</v>
      </c>
      <c r="M1065" s="74" t="s">
        <v>4887</v>
      </c>
      <c r="N1065" s="40"/>
      <c r="O1065" s="40" t="s">
        <v>96</v>
      </c>
      <c r="P1065" s="40" t="s">
        <v>76</v>
      </c>
      <c r="Q1065" s="71"/>
      <c r="R1065" s="71"/>
      <c r="S1065" s="71"/>
      <c r="T1065" s="71"/>
      <c r="U1065" s="21"/>
      <c r="V1065" s="71"/>
      <c r="W1065" s="31"/>
      <c r="X1065" s="31"/>
      <c r="Y1065" s="31"/>
      <c r="Z1065" s="31"/>
      <c r="AA1065" s="31"/>
    </row>
    <row r="1066" spans="1:27" ht="15.75" customHeight="1">
      <c r="A1066" s="40" t="s">
        <v>2785</v>
      </c>
      <c r="B1066" s="71" t="s">
        <v>188</v>
      </c>
      <c r="C1066" s="71" t="s">
        <v>4838</v>
      </c>
      <c r="D1066" s="71" t="s">
        <v>4839</v>
      </c>
      <c r="E1066" s="11" t="s">
        <v>995</v>
      </c>
      <c r="F1066" s="127" t="s">
        <v>4841</v>
      </c>
      <c r="G1066" s="40" t="s">
        <v>4388</v>
      </c>
      <c r="H1066" s="40" t="s">
        <v>4888</v>
      </c>
      <c r="I1066" s="40" t="s">
        <v>109</v>
      </c>
      <c r="J1066" s="40" t="s">
        <v>47</v>
      </c>
      <c r="K1066" s="40"/>
      <c r="L1066" s="74" t="s">
        <v>4889</v>
      </c>
      <c r="M1066" s="73" t="s">
        <v>4890</v>
      </c>
      <c r="N1066" s="40"/>
      <c r="O1066" s="40" t="s">
        <v>96</v>
      </c>
      <c r="P1066" s="40" t="s">
        <v>76</v>
      </c>
      <c r="Q1066" s="71"/>
      <c r="R1066" s="71"/>
      <c r="S1066" s="71"/>
      <c r="T1066" s="71"/>
      <c r="U1066" s="21"/>
      <c r="V1066" s="71"/>
      <c r="W1066" s="31"/>
      <c r="X1066" s="31"/>
      <c r="Y1066" s="31"/>
      <c r="Z1066" s="31"/>
      <c r="AA1066" s="31"/>
    </row>
    <row r="1067" spans="1:27" ht="15.75" customHeight="1">
      <c r="A1067" s="40" t="s">
        <v>2785</v>
      </c>
      <c r="B1067" s="71" t="s">
        <v>188</v>
      </c>
      <c r="C1067" s="71" t="s">
        <v>4838</v>
      </c>
      <c r="D1067" s="71" t="s">
        <v>4839</v>
      </c>
      <c r="E1067" s="11" t="s">
        <v>4891</v>
      </c>
      <c r="F1067" s="127" t="s">
        <v>4841</v>
      </c>
      <c r="G1067" s="127" t="s">
        <v>4723</v>
      </c>
      <c r="H1067" s="40" t="s">
        <v>4724</v>
      </c>
      <c r="I1067" s="40" t="s">
        <v>109</v>
      </c>
      <c r="J1067" s="40" t="s">
        <v>391</v>
      </c>
      <c r="K1067" s="40"/>
      <c r="L1067" s="74" t="s">
        <v>4892</v>
      </c>
      <c r="M1067" s="74" t="s">
        <v>4726</v>
      </c>
      <c r="N1067" s="40" t="s">
        <v>4727</v>
      </c>
      <c r="O1067" s="40" t="s">
        <v>65</v>
      </c>
      <c r="P1067" s="40" t="s">
        <v>65</v>
      </c>
      <c r="Q1067" s="178"/>
      <c r="R1067" s="178"/>
      <c r="S1067" s="178"/>
      <c r="T1067" s="178"/>
      <c r="U1067" s="21"/>
      <c r="V1067" s="71"/>
      <c r="W1067" s="148"/>
      <c r="X1067" s="148"/>
      <c r="Y1067" s="148"/>
      <c r="Z1067" s="148"/>
      <c r="AA1067" s="148"/>
    </row>
    <row r="1068" spans="1:27" ht="15.75" customHeight="1">
      <c r="A1068" s="40" t="s">
        <v>2785</v>
      </c>
      <c r="B1068" s="71" t="s">
        <v>188</v>
      </c>
      <c r="C1068" s="71" t="s">
        <v>4838</v>
      </c>
      <c r="D1068" s="71" t="s">
        <v>4839</v>
      </c>
      <c r="E1068" s="11" t="s">
        <v>4893</v>
      </c>
      <c r="F1068" s="127" t="s">
        <v>4841</v>
      </c>
      <c r="G1068" s="127" t="s">
        <v>4723</v>
      </c>
      <c r="H1068" s="40" t="s">
        <v>4729</v>
      </c>
      <c r="I1068" s="40" t="s">
        <v>46</v>
      </c>
      <c r="J1068" s="40" t="s">
        <v>391</v>
      </c>
      <c r="K1068" s="40"/>
      <c r="L1068" s="74" t="s">
        <v>4894</v>
      </c>
      <c r="M1068" s="74" t="s">
        <v>4895</v>
      </c>
      <c r="N1068" s="40" t="s">
        <v>4727</v>
      </c>
      <c r="O1068" s="40" t="s">
        <v>65</v>
      </c>
      <c r="P1068" s="40" t="s">
        <v>65</v>
      </c>
      <c r="Q1068" s="178"/>
      <c r="R1068" s="178"/>
      <c r="S1068" s="178"/>
      <c r="T1068" s="178"/>
      <c r="U1068" s="21"/>
      <c r="V1068" s="71"/>
      <c r="W1068" s="148"/>
      <c r="X1068" s="148"/>
      <c r="Y1068" s="148"/>
      <c r="Z1068" s="148"/>
      <c r="AA1068" s="148"/>
    </row>
    <row r="1069" spans="1:27" ht="15.75" customHeight="1">
      <c r="A1069" s="40" t="s">
        <v>2785</v>
      </c>
      <c r="B1069" s="71" t="s">
        <v>188</v>
      </c>
      <c r="C1069" s="71" t="s">
        <v>4838</v>
      </c>
      <c r="D1069" s="71" t="s">
        <v>4839</v>
      </c>
      <c r="E1069" s="11" t="s">
        <v>4896</v>
      </c>
      <c r="F1069" s="127" t="s">
        <v>4841</v>
      </c>
      <c r="G1069" s="127" t="s">
        <v>4723</v>
      </c>
      <c r="H1069" s="40" t="s">
        <v>4724</v>
      </c>
      <c r="I1069" s="40" t="s">
        <v>46</v>
      </c>
      <c r="J1069" s="40" t="s">
        <v>391</v>
      </c>
      <c r="K1069" s="40"/>
      <c r="L1069" s="74" t="s">
        <v>4897</v>
      </c>
      <c r="M1069" s="74" t="s">
        <v>4898</v>
      </c>
      <c r="N1069" s="40" t="s">
        <v>4727</v>
      </c>
      <c r="O1069" s="40" t="s">
        <v>65</v>
      </c>
      <c r="P1069" s="40" t="s">
        <v>65</v>
      </c>
      <c r="Q1069" s="178"/>
      <c r="R1069" s="178"/>
      <c r="S1069" s="178"/>
      <c r="T1069" s="178"/>
      <c r="U1069" s="21"/>
      <c r="V1069" s="71"/>
      <c r="W1069" s="148"/>
      <c r="X1069" s="148"/>
      <c r="Y1069" s="148"/>
      <c r="Z1069" s="148"/>
      <c r="AA1069" s="148"/>
    </row>
    <row r="1070" spans="1:27" ht="15.75" customHeight="1">
      <c r="A1070" s="40" t="s">
        <v>2785</v>
      </c>
      <c r="B1070" s="71" t="s">
        <v>188</v>
      </c>
      <c r="C1070" s="71" t="s">
        <v>4838</v>
      </c>
      <c r="D1070" s="71" t="s">
        <v>4839</v>
      </c>
      <c r="E1070" s="11" t="s">
        <v>4899</v>
      </c>
      <c r="F1070" s="127" t="s">
        <v>4841</v>
      </c>
      <c r="G1070" s="127" t="s">
        <v>4723</v>
      </c>
      <c r="H1070" s="40" t="s">
        <v>4736</v>
      </c>
      <c r="I1070" s="40" t="s">
        <v>109</v>
      </c>
      <c r="J1070" s="40" t="s">
        <v>47</v>
      </c>
      <c r="K1070" s="40"/>
      <c r="L1070" s="74" t="s">
        <v>4900</v>
      </c>
      <c r="M1070" s="74" t="s">
        <v>4901</v>
      </c>
      <c r="N1070" s="40" t="s">
        <v>4727</v>
      </c>
      <c r="O1070" s="40" t="s">
        <v>65</v>
      </c>
      <c r="P1070" s="40" t="s">
        <v>65</v>
      </c>
      <c r="Q1070" s="178"/>
      <c r="R1070" s="178"/>
      <c r="S1070" s="178"/>
      <c r="T1070" s="178"/>
      <c r="U1070" s="21"/>
      <c r="V1070" s="71"/>
      <c r="W1070" s="148"/>
      <c r="X1070" s="148"/>
      <c r="Y1070" s="148"/>
      <c r="Z1070" s="148"/>
      <c r="AA1070" s="148"/>
    </row>
    <row r="1071" spans="1:27" ht="15.75" customHeight="1">
      <c r="A1071" s="40" t="s">
        <v>2126</v>
      </c>
      <c r="B1071" s="71" t="s">
        <v>42</v>
      </c>
      <c r="C1071" s="71" t="s">
        <v>4838</v>
      </c>
      <c r="D1071" s="71" t="s">
        <v>4839</v>
      </c>
      <c r="E1071" s="11" t="s">
        <v>4902</v>
      </c>
      <c r="F1071" s="127" t="s">
        <v>4841</v>
      </c>
      <c r="G1071" s="127" t="s">
        <v>4723</v>
      </c>
      <c r="H1071" s="40" t="s">
        <v>4736</v>
      </c>
      <c r="I1071" s="40" t="s">
        <v>46</v>
      </c>
      <c r="J1071" s="40" t="s">
        <v>47</v>
      </c>
      <c r="K1071" s="40"/>
      <c r="L1071" s="74" t="s">
        <v>4903</v>
      </c>
      <c r="M1071" s="74" t="s">
        <v>4741</v>
      </c>
      <c r="N1071" s="40" t="s">
        <v>4904</v>
      </c>
      <c r="O1071" s="40" t="s">
        <v>96</v>
      </c>
      <c r="P1071" s="40" t="s">
        <v>76</v>
      </c>
      <c r="Q1071" s="178"/>
      <c r="R1071" s="178"/>
      <c r="S1071" s="178"/>
      <c r="T1071" s="41"/>
      <c r="U1071" s="21"/>
      <c r="V1071" s="11" t="s">
        <v>76</v>
      </c>
      <c r="W1071" s="148"/>
      <c r="X1071" s="148"/>
      <c r="Y1071" s="148"/>
      <c r="Z1071" s="148"/>
      <c r="AA1071" s="148"/>
    </row>
    <row r="1072" spans="1:27" ht="15.75" customHeight="1">
      <c r="A1072" s="40" t="s">
        <v>2785</v>
      </c>
      <c r="B1072" s="71" t="s">
        <v>188</v>
      </c>
      <c r="C1072" s="71" t="s">
        <v>4838</v>
      </c>
      <c r="D1072" s="71" t="s">
        <v>4839</v>
      </c>
      <c r="E1072" s="11" t="s">
        <v>4905</v>
      </c>
      <c r="F1072" s="127" t="s">
        <v>4841</v>
      </c>
      <c r="G1072" s="127" t="s">
        <v>4723</v>
      </c>
      <c r="H1072" s="40" t="s">
        <v>4743</v>
      </c>
      <c r="I1072" s="40" t="s">
        <v>46</v>
      </c>
      <c r="J1072" s="40" t="s">
        <v>391</v>
      </c>
      <c r="K1072" s="40"/>
      <c r="L1072" s="74" t="s">
        <v>4906</v>
      </c>
      <c r="M1072" s="74" t="s">
        <v>4745</v>
      </c>
      <c r="N1072" s="40" t="s">
        <v>4727</v>
      </c>
      <c r="O1072" s="40" t="s">
        <v>65</v>
      </c>
      <c r="P1072" s="40" t="s">
        <v>65</v>
      </c>
      <c r="Q1072" s="178"/>
      <c r="R1072" s="178"/>
      <c r="S1072" s="178"/>
      <c r="T1072" s="178"/>
      <c r="U1072" s="21"/>
      <c r="V1072" s="71"/>
      <c r="W1072" s="148"/>
      <c r="X1072" s="148"/>
      <c r="Y1072" s="148"/>
      <c r="Z1072" s="148"/>
      <c r="AA1072" s="148"/>
    </row>
    <row r="1073" spans="1:27" ht="15.75" customHeight="1">
      <c r="A1073" s="40" t="s">
        <v>2785</v>
      </c>
      <c r="B1073" s="71" t="s">
        <v>188</v>
      </c>
      <c r="C1073" s="71" t="s">
        <v>4838</v>
      </c>
      <c r="D1073" s="71" t="s">
        <v>4839</v>
      </c>
      <c r="E1073" s="11" t="s">
        <v>4907</v>
      </c>
      <c r="F1073" s="127" t="s">
        <v>4841</v>
      </c>
      <c r="G1073" s="127" t="s">
        <v>4723</v>
      </c>
      <c r="H1073" s="40" t="s">
        <v>4747</v>
      </c>
      <c r="I1073" s="40" t="s">
        <v>46</v>
      </c>
      <c r="J1073" s="40" t="s">
        <v>391</v>
      </c>
      <c r="K1073" s="40"/>
      <c r="L1073" s="74" t="s">
        <v>4908</v>
      </c>
      <c r="M1073" s="74" t="s">
        <v>4749</v>
      </c>
      <c r="N1073" s="40" t="s">
        <v>4727</v>
      </c>
      <c r="O1073" s="40" t="s">
        <v>65</v>
      </c>
      <c r="P1073" s="40" t="s">
        <v>65</v>
      </c>
      <c r="Q1073" s="178"/>
      <c r="R1073" s="178"/>
      <c r="S1073" s="178"/>
      <c r="T1073" s="178"/>
      <c r="U1073" s="21"/>
      <c r="V1073" s="71"/>
      <c r="W1073" s="148"/>
      <c r="X1073" s="148"/>
      <c r="Y1073" s="148"/>
      <c r="Z1073" s="148"/>
      <c r="AA1073" s="148"/>
    </row>
    <row r="1074" spans="1:27" ht="15.75" customHeight="1">
      <c r="A1074" s="40" t="s">
        <v>2785</v>
      </c>
      <c r="B1074" s="71" t="s">
        <v>188</v>
      </c>
      <c r="C1074" s="71" t="s">
        <v>4838</v>
      </c>
      <c r="D1074" s="71" t="s">
        <v>4839</v>
      </c>
      <c r="E1074" s="11" t="s">
        <v>4909</v>
      </c>
      <c r="F1074" s="127" t="s">
        <v>4841</v>
      </c>
      <c r="G1074" s="127" t="s">
        <v>4723</v>
      </c>
      <c r="H1074" s="40" t="s">
        <v>4751</v>
      </c>
      <c r="I1074" s="40" t="s">
        <v>46</v>
      </c>
      <c r="J1074" s="40" t="s">
        <v>47</v>
      </c>
      <c r="K1074" s="40"/>
      <c r="L1074" s="14" t="s">
        <v>4910</v>
      </c>
      <c r="M1074" s="14" t="s">
        <v>4753</v>
      </c>
      <c r="N1074" s="40" t="s">
        <v>4727</v>
      </c>
      <c r="O1074" s="40" t="s">
        <v>65</v>
      </c>
      <c r="P1074" s="40" t="s">
        <v>65</v>
      </c>
      <c r="Q1074" s="178"/>
      <c r="R1074" s="178"/>
      <c r="S1074" s="178"/>
      <c r="T1074" s="178"/>
      <c r="U1074" s="21"/>
      <c r="V1074" s="71"/>
      <c r="W1074" s="148"/>
      <c r="X1074" s="148"/>
      <c r="Y1074" s="148"/>
      <c r="Z1074" s="148"/>
      <c r="AA1074" s="148"/>
    </row>
    <row r="1075" spans="1:27" ht="15.75" customHeight="1">
      <c r="A1075" s="40" t="s">
        <v>2785</v>
      </c>
      <c r="B1075" s="71" t="s">
        <v>188</v>
      </c>
      <c r="C1075" s="71" t="s">
        <v>4838</v>
      </c>
      <c r="D1075" s="71" t="s">
        <v>4839</v>
      </c>
      <c r="E1075" s="11" t="s">
        <v>4911</v>
      </c>
      <c r="F1075" s="40" t="s">
        <v>4841</v>
      </c>
      <c r="G1075" s="40" t="s">
        <v>4387</v>
      </c>
      <c r="H1075" s="40" t="s">
        <v>4755</v>
      </c>
      <c r="I1075" s="40" t="s">
        <v>46</v>
      </c>
      <c r="J1075" s="40" t="s">
        <v>47</v>
      </c>
      <c r="K1075" s="40"/>
      <c r="L1075" s="74" t="s">
        <v>4912</v>
      </c>
      <c r="M1075" s="74" t="s">
        <v>4913</v>
      </c>
      <c r="N1075" s="40" t="s">
        <v>485</v>
      </c>
      <c r="O1075" s="40" t="s">
        <v>96</v>
      </c>
      <c r="P1075" s="40" t="s">
        <v>96</v>
      </c>
      <c r="Q1075" s="178"/>
      <c r="R1075" s="178"/>
      <c r="S1075" s="178"/>
      <c r="T1075" s="178"/>
      <c r="U1075" s="21"/>
      <c r="V1075" s="71"/>
      <c r="W1075" s="148"/>
      <c r="X1075" s="148"/>
      <c r="Y1075" s="148"/>
      <c r="Z1075" s="148"/>
      <c r="AA1075" s="148"/>
    </row>
    <row r="1076" spans="1:27" ht="15.75" customHeight="1">
      <c r="A1076" s="40" t="s">
        <v>2785</v>
      </c>
      <c r="B1076" s="71" t="s">
        <v>188</v>
      </c>
      <c r="C1076" s="71" t="s">
        <v>4384</v>
      </c>
      <c r="D1076" s="71" t="s">
        <v>4385</v>
      </c>
      <c r="E1076" s="11" t="s">
        <v>4914</v>
      </c>
      <c r="F1076" s="40" t="s">
        <v>4841</v>
      </c>
      <c r="G1076" s="40" t="s">
        <v>4387</v>
      </c>
      <c r="H1076" s="40" t="s">
        <v>4755</v>
      </c>
      <c r="I1076" s="40" t="s">
        <v>46</v>
      </c>
      <c r="J1076" s="40" t="s">
        <v>47</v>
      </c>
      <c r="K1076" s="40"/>
      <c r="L1076" s="74" t="s">
        <v>4915</v>
      </c>
      <c r="M1076" s="74" t="s">
        <v>4760</v>
      </c>
      <c r="N1076" s="40" t="s">
        <v>485</v>
      </c>
      <c r="O1076" s="40" t="s">
        <v>96</v>
      </c>
      <c r="P1076" s="40" t="s">
        <v>76</v>
      </c>
      <c r="Q1076" s="178"/>
      <c r="R1076" s="178"/>
      <c r="S1076" s="178"/>
      <c r="T1076" s="178"/>
      <c r="U1076" s="21"/>
      <c r="V1076" s="71"/>
      <c r="W1076" s="148"/>
      <c r="X1076" s="148"/>
      <c r="Y1076" s="148"/>
      <c r="Z1076" s="148"/>
      <c r="AA1076" s="148"/>
    </row>
    <row r="1077" spans="1:27" ht="15.75" customHeight="1">
      <c r="A1077" s="40" t="s">
        <v>2785</v>
      </c>
      <c r="B1077" s="71" t="s">
        <v>188</v>
      </c>
      <c r="C1077" s="71" t="s">
        <v>4384</v>
      </c>
      <c r="D1077" s="71" t="s">
        <v>4385</v>
      </c>
      <c r="E1077" s="11" t="s">
        <v>4916</v>
      </c>
      <c r="F1077" s="40" t="s">
        <v>4841</v>
      </c>
      <c r="G1077" s="40" t="s">
        <v>4387</v>
      </c>
      <c r="H1077" s="40" t="s">
        <v>4762</v>
      </c>
      <c r="I1077" s="40" t="s">
        <v>46</v>
      </c>
      <c r="J1077" s="40" t="s">
        <v>47</v>
      </c>
      <c r="K1077" s="40"/>
      <c r="L1077" s="74" t="s">
        <v>4917</v>
      </c>
      <c r="M1077" s="74" t="s">
        <v>4764</v>
      </c>
      <c r="N1077" s="40" t="s">
        <v>4727</v>
      </c>
      <c r="O1077" s="40" t="s">
        <v>138</v>
      </c>
      <c r="P1077" s="40" t="s">
        <v>1249</v>
      </c>
      <c r="Q1077" s="178"/>
      <c r="R1077" s="178"/>
      <c r="S1077" s="178"/>
      <c r="T1077" s="178"/>
      <c r="U1077" s="21"/>
      <c r="V1077" s="71"/>
      <c r="W1077" s="148"/>
      <c r="X1077" s="148"/>
      <c r="Y1077" s="148"/>
      <c r="Z1077" s="148"/>
      <c r="AA1077" s="148"/>
    </row>
    <row r="1078" spans="1:27" ht="15.75" customHeight="1">
      <c r="A1078" s="40" t="s">
        <v>2785</v>
      </c>
      <c r="B1078" s="71" t="s">
        <v>188</v>
      </c>
      <c r="C1078" s="71" t="s">
        <v>4384</v>
      </c>
      <c r="D1078" s="71" t="s">
        <v>4385</v>
      </c>
      <c r="E1078" s="11" t="s">
        <v>4918</v>
      </c>
      <c r="F1078" s="40" t="s">
        <v>4841</v>
      </c>
      <c r="G1078" s="40" t="s">
        <v>4387</v>
      </c>
      <c r="H1078" s="40" t="s">
        <v>4766</v>
      </c>
      <c r="I1078" s="40" t="s">
        <v>46</v>
      </c>
      <c r="J1078" s="40" t="s">
        <v>47</v>
      </c>
      <c r="K1078" s="40"/>
      <c r="L1078" s="74" t="s">
        <v>4919</v>
      </c>
      <c r="M1078" s="74" t="s">
        <v>4768</v>
      </c>
      <c r="N1078" s="40" t="s">
        <v>4727</v>
      </c>
      <c r="O1078" s="40" t="s">
        <v>65</v>
      </c>
      <c r="P1078" s="40" t="s">
        <v>65</v>
      </c>
      <c r="Q1078" s="178"/>
      <c r="R1078" s="178"/>
      <c r="S1078" s="178"/>
      <c r="T1078" s="178"/>
      <c r="U1078" s="21"/>
      <c r="V1078" s="71"/>
      <c r="W1078" s="148"/>
      <c r="X1078" s="148"/>
      <c r="Y1078" s="148"/>
      <c r="Z1078" s="148"/>
      <c r="AA1078" s="148"/>
    </row>
    <row r="1079" spans="1:27" ht="15.75" customHeight="1">
      <c r="A1079" s="40" t="s">
        <v>2785</v>
      </c>
      <c r="B1079" s="71" t="s">
        <v>188</v>
      </c>
      <c r="C1079" s="71" t="s">
        <v>4384</v>
      </c>
      <c r="D1079" s="71" t="s">
        <v>4385</v>
      </c>
      <c r="E1079" s="11" t="s">
        <v>4920</v>
      </c>
      <c r="F1079" s="40" t="s">
        <v>4841</v>
      </c>
      <c r="G1079" s="40" t="s">
        <v>4387</v>
      </c>
      <c r="H1079" s="40" t="s">
        <v>4770</v>
      </c>
      <c r="I1079" s="40" t="s">
        <v>46</v>
      </c>
      <c r="J1079" s="40" t="s">
        <v>47</v>
      </c>
      <c r="K1079" s="40"/>
      <c r="L1079" s="74" t="s">
        <v>4921</v>
      </c>
      <c r="M1079" s="74" t="s">
        <v>4772</v>
      </c>
      <c r="N1079" s="40" t="s">
        <v>4727</v>
      </c>
      <c r="O1079" s="40" t="s">
        <v>138</v>
      </c>
      <c r="P1079" s="40" t="s">
        <v>1249</v>
      </c>
      <c r="Q1079" s="178"/>
      <c r="R1079" s="178"/>
      <c r="S1079" s="178"/>
      <c r="T1079" s="178"/>
      <c r="U1079" s="21" t="s">
        <v>4922</v>
      </c>
      <c r="V1079" s="71"/>
      <c r="W1079" s="148"/>
      <c r="X1079" s="148"/>
      <c r="Y1079" s="148"/>
      <c r="Z1079" s="148"/>
      <c r="AA1079" s="148"/>
    </row>
    <row r="1080" spans="1:27" ht="15.75" customHeight="1">
      <c r="A1080" s="40" t="s">
        <v>2785</v>
      </c>
      <c r="B1080" s="71" t="s">
        <v>188</v>
      </c>
      <c r="C1080" s="71" t="s">
        <v>4384</v>
      </c>
      <c r="D1080" s="71" t="s">
        <v>4385</v>
      </c>
      <c r="E1080" s="11" t="s">
        <v>4923</v>
      </c>
      <c r="F1080" s="40" t="s">
        <v>4841</v>
      </c>
      <c r="G1080" s="40" t="s">
        <v>4387</v>
      </c>
      <c r="H1080" s="40" t="s">
        <v>4774</v>
      </c>
      <c r="I1080" s="40" t="s">
        <v>46</v>
      </c>
      <c r="J1080" s="40" t="s">
        <v>47</v>
      </c>
      <c r="K1080" s="40"/>
      <c r="L1080" s="74" t="s">
        <v>4924</v>
      </c>
      <c r="M1080" s="74" t="s">
        <v>4776</v>
      </c>
      <c r="N1080" s="40" t="s">
        <v>4727</v>
      </c>
      <c r="O1080" s="40" t="s">
        <v>96</v>
      </c>
      <c r="P1080" s="40" t="s">
        <v>76</v>
      </c>
      <c r="Q1080" s="178"/>
      <c r="R1080" s="178"/>
      <c r="S1080" s="178"/>
      <c r="T1080" s="178"/>
      <c r="U1080" s="21"/>
      <c r="V1080" s="71"/>
      <c r="W1080" s="148"/>
      <c r="X1080" s="148"/>
      <c r="Y1080" s="148"/>
      <c r="Z1080" s="148"/>
      <c r="AA1080" s="148"/>
    </row>
    <row r="1081" spans="1:27" ht="15.75" customHeight="1">
      <c r="A1081" s="40" t="s">
        <v>2785</v>
      </c>
      <c r="B1081" s="71" t="s">
        <v>188</v>
      </c>
      <c r="C1081" s="71" t="s">
        <v>4384</v>
      </c>
      <c r="D1081" s="71" t="s">
        <v>4385</v>
      </c>
      <c r="E1081" s="11" t="s">
        <v>4925</v>
      </c>
      <c r="F1081" s="40" t="s">
        <v>4841</v>
      </c>
      <c r="G1081" s="40" t="s">
        <v>4387</v>
      </c>
      <c r="H1081" s="40" t="s">
        <v>4778</v>
      </c>
      <c r="I1081" s="40" t="s">
        <v>46</v>
      </c>
      <c r="J1081" s="40" t="s">
        <v>47</v>
      </c>
      <c r="K1081" s="40"/>
      <c r="L1081" s="74" t="s">
        <v>4926</v>
      </c>
      <c r="M1081" s="74" t="s">
        <v>4780</v>
      </c>
      <c r="N1081" s="40" t="s">
        <v>4727</v>
      </c>
      <c r="O1081" s="40" t="s">
        <v>96</v>
      </c>
      <c r="P1081" s="40" t="s">
        <v>96</v>
      </c>
      <c r="Q1081" s="178"/>
      <c r="R1081" s="178"/>
      <c r="S1081" s="178"/>
      <c r="T1081" s="178"/>
      <c r="U1081" s="21"/>
      <c r="V1081" s="71"/>
      <c r="W1081" s="148"/>
      <c r="X1081" s="148"/>
      <c r="Y1081" s="148"/>
      <c r="Z1081" s="148"/>
      <c r="AA1081" s="148"/>
    </row>
    <row r="1082" spans="1:27" ht="15.75" customHeight="1">
      <c r="A1082" s="40" t="s">
        <v>2785</v>
      </c>
      <c r="B1082" s="71" t="s">
        <v>188</v>
      </c>
      <c r="C1082" s="71" t="s">
        <v>4384</v>
      </c>
      <c r="D1082" s="71" t="s">
        <v>4385</v>
      </c>
      <c r="E1082" s="11" t="s">
        <v>4927</v>
      </c>
      <c r="F1082" s="40" t="s">
        <v>4841</v>
      </c>
      <c r="G1082" s="40" t="s">
        <v>4387</v>
      </c>
      <c r="H1082" s="40" t="s">
        <v>4782</v>
      </c>
      <c r="I1082" s="40" t="s">
        <v>46</v>
      </c>
      <c r="J1082" s="40" t="s">
        <v>47</v>
      </c>
      <c r="K1082" s="40"/>
      <c r="L1082" s="74" t="s">
        <v>4928</v>
      </c>
      <c r="M1082" s="74" t="s">
        <v>4784</v>
      </c>
      <c r="N1082" s="40" t="s">
        <v>4727</v>
      </c>
      <c r="O1082" s="40" t="s">
        <v>96</v>
      </c>
      <c r="P1082" s="40" t="s">
        <v>76</v>
      </c>
      <c r="Q1082" s="178"/>
      <c r="R1082" s="178"/>
      <c r="S1082" s="178"/>
      <c r="T1082" s="178"/>
      <c r="U1082" s="21"/>
      <c r="V1082" s="71"/>
      <c r="W1082" s="148"/>
      <c r="X1082" s="148"/>
      <c r="Y1082" s="148"/>
      <c r="Z1082" s="148"/>
      <c r="AA1082" s="148"/>
    </row>
    <row r="1083" spans="1:27" ht="15.75" customHeight="1">
      <c r="A1083" s="40" t="s">
        <v>2785</v>
      </c>
      <c r="B1083" s="71" t="s">
        <v>188</v>
      </c>
      <c r="C1083" s="71" t="s">
        <v>4838</v>
      </c>
      <c r="D1083" s="71" t="s">
        <v>4839</v>
      </c>
      <c r="E1083" s="11" t="s">
        <v>4929</v>
      </c>
      <c r="F1083" s="127" t="s">
        <v>4841</v>
      </c>
      <c r="G1083" s="40" t="s">
        <v>4387</v>
      </c>
      <c r="H1083" s="40" t="s">
        <v>4930</v>
      </c>
      <c r="I1083" s="40" t="s">
        <v>46</v>
      </c>
      <c r="J1083" s="40" t="s">
        <v>47</v>
      </c>
      <c r="K1083" s="40"/>
      <c r="L1083" s="74" t="s">
        <v>4931</v>
      </c>
      <c r="M1083" s="74" t="s">
        <v>4788</v>
      </c>
      <c r="N1083" s="40" t="s">
        <v>485</v>
      </c>
      <c r="O1083" s="40" t="s">
        <v>96</v>
      </c>
      <c r="P1083" s="40" t="s">
        <v>76</v>
      </c>
      <c r="Q1083" s="178"/>
      <c r="R1083" s="178"/>
      <c r="S1083" s="178"/>
      <c r="T1083" s="178"/>
      <c r="U1083" s="21"/>
      <c r="V1083" s="71"/>
      <c r="W1083" s="148"/>
      <c r="X1083" s="148"/>
      <c r="Y1083" s="148"/>
      <c r="Z1083" s="148"/>
      <c r="AA1083" s="148"/>
    </row>
    <row r="1084" spans="1:27" ht="15.75" customHeight="1">
      <c r="A1084" s="40" t="s">
        <v>2785</v>
      </c>
      <c r="B1084" s="71" t="s">
        <v>104</v>
      </c>
      <c r="C1084" s="71" t="s">
        <v>4838</v>
      </c>
      <c r="D1084" s="71" t="s">
        <v>4839</v>
      </c>
      <c r="E1084" s="11" t="s">
        <v>673</v>
      </c>
      <c r="F1084" s="127" t="s">
        <v>4841</v>
      </c>
      <c r="G1084" s="40" t="s">
        <v>1468</v>
      </c>
      <c r="H1084" s="13" t="s">
        <v>4789</v>
      </c>
      <c r="I1084" s="13" t="s">
        <v>46</v>
      </c>
      <c r="J1084" s="40" t="s">
        <v>47</v>
      </c>
      <c r="K1084" s="40"/>
      <c r="L1084" s="74" t="s">
        <v>4932</v>
      </c>
      <c r="M1084" s="74" t="s">
        <v>4933</v>
      </c>
      <c r="N1084" s="40" t="s">
        <v>485</v>
      </c>
      <c r="O1084" s="40" t="s">
        <v>138</v>
      </c>
      <c r="P1084" s="40" t="s">
        <v>138</v>
      </c>
      <c r="Q1084" s="71"/>
      <c r="R1084" s="71"/>
      <c r="S1084" s="71"/>
      <c r="T1084" s="40"/>
      <c r="U1084" s="21" t="s">
        <v>4934</v>
      </c>
      <c r="V1084" s="11" t="s">
        <v>76</v>
      </c>
      <c r="W1084" s="31"/>
      <c r="X1084" s="31"/>
      <c r="Y1084" s="31"/>
      <c r="Z1084" s="31"/>
      <c r="AA1084" s="31"/>
    </row>
    <row r="1085" spans="1:27" ht="15.75" customHeight="1">
      <c r="A1085" s="40" t="s">
        <v>2785</v>
      </c>
      <c r="B1085" s="71" t="s">
        <v>188</v>
      </c>
      <c r="C1085" s="71" t="s">
        <v>4838</v>
      </c>
      <c r="D1085" s="71" t="s">
        <v>4839</v>
      </c>
      <c r="E1085" s="11" t="s">
        <v>4935</v>
      </c>
      <c r="F1085" s="127" t="s">
        <v>4841</v>
      </c>
      <c r="G1085" s="40" t="s">
        <v>1468</v>
      </c>
      <c r="H1085" s="40" t="s">
        <v>4936</v>
      </c>
      <c r="I1085" s="13" t="s">
        <v>46</v>
      </c>
      <c r="J1085" s="40" t="s">
        <v>47</v>
      </c>
      <c r="K1085" s="40"/>
      <c r="L1085" s="74" t="s">
        <v>4937</v>
      </c>
      <c r="M1085" s="74" t="s">
        <v>4819</v>
      </c>
      <c r="N1085" s="40" t="s">
        <v>485</v>
      </c>
      <c r="O1085" s="40" t="s">
        <v>138</v>
      </c>
      <c r="P1085" s="40" t="s">
        <v>76</v>
      </c>
      <c r="Q1085" s="71"/>
      <c r="R1085" s="71"/>
      <c r="S1085" s="71"/>
      <c r="T1085" s="71"/>
      <c r="U1085" s="21" t="s">
        <v>131</v>
      </c>
      <c r="V1085" s="71"/>
      <c r="W1085" s="31"/>
      <c r="X1085" s="31"/>
      <c r="Y1085" s="31"/>
      <c r="Z1085" s="31"/>
      <c r="AA1085" s="31"/>
    </row>
    <row r="1086" spans="1:27" ht="15.75" customHeight="1">
      <c r="A1086" s="40" t="s">
        <v>2785</v>
      </c>
      <c r="B1086" s="71" t="s">
        <v>188</v>
      </c>
      <c r="C1086" s="71" t="s">
        <v>4838</v>
      </c>
      <c r="D1086" s="71" t="s">
        <v>4839</v>
      </c>
      <c r="E1086" s="11" t="s">
        <v>4938</v>
      </c>
      <c r="F1086" s="127" t="s">
        <v>4841</v>
      </c>
      <c r="G1086" s="40" t="s">
        <v>1468</v>
      </c>
      <c r="H1086" s="40" t="s">
        <v>4936</v>
      </c>
      <c r="I1086" s="13" t="s">
        <v>46</v>
      </c>
      <c r="J1086" s="40" t="s">
        <v>47</v>
      </c>
      <c r="K1086" s="40"/>
      <c r="L1086" s="74" t="s">
        <v>4939</v>
      </c>
      <c r="M1086" s="74" t="s">
        <v>4822</v>
      </c>
      <c r="N1086" s="40" t="s">
        <v>485</v>
      </c>
      <c r="O1086" s="40" t="s">
        <v>96</v>
      </c>
      <c r="P1086" s="40" t="s">
        <v>76</v>
      </c>
      <c r="Q1086" s="71"/>
      <c r="R1086" s="71"/>
      <c r="S1086" s="71"/>
      <c r="T1086" s="71"/>
      <c r="U1086" s="21"/>
      <c r="V1086" s="71" t="s">
        <v>76</v>
      </c>
      <c r="W1086" s="31"/>
      <c r="X1086" s="31"/>
      <c r="Y1086" s="31"/>
      <c r="Z1086" s="31"/>
      <c r="AA1086" s="31"/>
    </row>
    <row r="1087" spans="1:27" ht="15.75" customHeight="1">
      <c r="A1087" s="40" t="s">
        <v>2126</v>
      </c>
      <c r="B1087" s="71" t="s">
        <v>188</v>
      </c>
      <c r="C1087" s="71" t="s">
        <v>4838</v>
      </c>
      <c r="D1087" s="71" t="s">
        <v>4839</v>
      </c>
      <c r="E1087" s="11" t="s">
        <v>4940</v>
      </c>
      <c r="F1087" s="127" t="s">
        <v>4841</v>
      </c>
      <c r="G1087" s="40" t="s">
        <v>1468</v>
      </c>
      <c r="H1087" s="40" t="s">
        <v>4936</v>
      </c>
      <c r="I1087" s="40" t="s">
        <v>109</v>
      </c>
      <c r="J1087" s="40" t="s">
        <v>47</v>
      </c>
      <c r="K1087" s="40"/>
      <c r="L1087" s="74" t="s">
        <v>4941</v>
      </c>
      <c r="M1087" s="74" t="s">
        <v>4942</v>
      </c>
      <c r="N1087" s="40" t="s">
        <v>485</v>
      </c>
      <c r="O1087" s="40" t="s">
        <v>96</v>
      </c>
      <c r="P1087" s="40" t="s">
        <v>76</v>
      </c>
      <c r="Q1087" s="71"/>
      <c r="R1087" s="71" t="s">
        <v>132</v>
      </c>
      <c r="S1087" s="71"/>
      <c r="T1087" s="40" t="s">
        <v>95</v>
      </c>
      <c r="U1087" s="23" t="s">
        <v>131</v>
      </c>
      <c r="V1087" s="71" t="s">
        <v>76</v>
      </c>
      <c r="W1087" s="31"/>
      <c r="X1087" s="31"/>
      <c r="Y1087" s="31"/>
      <c r="Z1087" s="31"/>
      <c r="AA1087" s="31"/>
    </row>
    <row r="1088" spans="1:27" ht="15.75" customHeight="1">
      <c r="A1088" s="40" t="s">
        <v>2785</v>
      </c>
      <c r="B1088" s="71" t="s">
        <v>188</v>
      </c>
      <c r="C1088" s="71" t="s">
        <v>4838</v>
      </c>
      <c r="D1088" s="71" t="s">
        <v>4839</v>
      </c>
      <c r="E1088" s="11" t="s">
        <v>4943</v>
      </c>
      <c r="F1088" s="127" t="s">
        <v>4841</v>
      </c>
      <c r="G1088" s="40" t="s">
        <v>1468</v>
      </c>
      <c r="H1088" s="13" t="s">
        <v>4805</v>
      </c>
      <c r="I1088" s="40" t="s">
        <v>109</v>
      </c>
      <c r="J1088" s="40" t="s">
        <v>47</v>
      </c>
      <c r="K1088" s="40"/>
      <c r="L1088" s="74" t="s">
        <v>4944</v>
      </c>
      <c r="M1088" s="74" t="s">
        <v>4807</v>
      </c>
      <c r="N1088" s="40" t="s">
        <v>485</v>
      </c>
      <c r="O1088" s="90" t="s">
        <v>76</v>
      </c>
      <c r="P1088" s="90" t="s">
        <v>76</v>
      </c>
      <c r="Q1088" s="71"/>
      <c r="R1088" s="71" t="s">
        <v>132</v>
      </c>
      <c r="S1088" s="71"/>
      <c r="T1088" s="40" t="s">
        <v>95</v>
      </c>
      <c r="U1088" s="23"/>
      <c r="V1088" s="71"/>
      <c r="W1088" s="31"/>
      <c r="X1088" s="31"/>
      <c r="Y1088" s="31"/>
      <c r="Z1088" s="31"/>
      <c r="AA1088" s="31"/>
    </row>
    <row r="1089" spans="1:27" ht="15.75" customHeight="1">
      <c r="A1089" s="40" t="s">
        <v>2785</v>
      </c>
      <c r="B1089" s="71" t="s">
        <v>188</v>
      </c>
      <c r="C1089" s="71" t="s">
        <v>4838</v>
      </c>
      <c r="D1089" s="71" t="s">
        <v>4839</v>
      </c>
      <c r="E1089" s="11" t="s">
        <v>4945</v>
      </c>
      <c r="F1089" s="127" t="s">
        <v>4841</v>
      </c>
      <c r="G1089" s="40" t="s">
        <v>1468</v>
      </c>
      <c r="H1089" s="13" t="s">
        <v>4946</v>
      </c>
      <c r="I1089" s="40" t="s">
        <v>109</v>
      </c>
      <c r="J1089" s="40" t="s">
        <v>47</v>
      </c>
      <c r="K1089" s="40"/>
      <c r="L1089" s="74" t="s">
        <v>4947</v>
      </c>
      <c r="M1089" s="74" t="s">
        <v>3008</v>
      </c>
      <c r="N1089" s="40"/>
      <c r="O1089" s="90" t="s">
        <v>76</v>
      </c>
      <c r="P1089" s="90" t="s">
        <v>76</v>
      </c>
      <c r="Q1089" s="71"/>
      <c r="R1089" s="71" t="s">
        <v>132</v>
      </c>
      <c r="S1089" s="71"/>
      <c r="T1089" s="40" t="s">
        <v>95</v>
      </c>
      <c r="U1089" s="23"/>
      <c r="V1089" s="71"/>
      <c r="W1089" s="31"/>
      <c r="X1089" s="31"/>
      <c r="Y1089" s="31"/>
      <c r="Z1089" s="31"/>
      <c r="AA1089" s="31"/>
    </row>
    <row r="1090" spans="1:27" ht="15.75" customHeight="1">
      <c r="A1090" s="40" t="s">
        <v>2785</v>
      </c>
      <c r="B1090" s="71" t="s">
        <v>188</v>
      </c>
      <c r="C1090" s="71" t="s">
        <v>4838</v>
      </c>
      <c r="D1090" s="71" t="s">
        <v>4839</v>
      </c>
      <c r="E1090" s="11" t="s">
        <v>4948</v>
      </c>
      <c r="F1090" s="127" t="s">
        <v>4841</v>
      </c>
      <c r="G1090" s="40" t="s">
        <v>1468</v>
      </c>
      <c r="H1090" s="13" t="s">
        <v>4949</v>
      </c>
      <c r="I1090" s="40" t="s">
        <v>46</v>
      </c>
      <c r="J1090" s="40" t="s">
        <v>47</v>
      </c>
      <c r="K1090" s="40"/>
      <c r="L1090" s="74" t="s">
        <v>4950</v>
      </c>
      <c r="M1090" s="74" t="s">
        <v>4951</v>
      </c>
      <c r="N1090" s="40"/>
      <c r="O1090" s="90" t="s">
        <v>76</v>
      </c>
      <c r="P1090" s="90" t="s">
        <v>76</v>
      </c>
      <c r="Q1090" s="71"/>
      <c r="R1090" s="71" t="s">
        <v>132</v>
      </c>
      <c r="S1090" s="71"/>
      <c r="T1090" s="40" t="s">
        <v>95</v>
      </c>
      <c r="U1090" s="23"/>
      <c r="V1090" s="71"/>
      <c r="W1090" s="31"/>
      <c r="X1090" s="31"/>
      <c r="Y1090" s="31"/>
      <c r="Z1090" s="31"/>
      <c r="AA1090" s="31"/>
    </row>
    <row r="1091" spans="1:27" ht="15.75" customHeight="1">
      <c r="A1091" s="40" t="s">
        <v>2785</v>
      </c>
      <c r="B1091" s="71" t="s">
        <v>188</v>
      </c>
      <c r="C1091" s="71" t="s">
        <v>4838</v>
      </c>
      <c r="D1091" s="71" t="s">
        <v>4839</v>
      </c>
      <c r="E1091" s="11" t="s">
        <v>4952</v>
      </c>
      <c r="F1091" s="127" t="s">
        <v>4841</v>
      </c>
      <c r="G1091" s="40" t="s">
        <v>1468</v>
      </c>
      <c r="H1091" s="40" t="s">
        <v>4953</v>
      </c>
      <c r="I1091" s="13" t="s">
        <v>46</v>
      </c>
      <c r="J1091" s="40" t="s">
        <v>47</v>
      </c>
      <c r="K1091" s="40"/>
      <c r="L1091" s="74" t="s">
        <v>4954</v>
      </c>
      <c r="M1091" s="74" t="s">
        <v>4955</v>
      </c>
      <c r="N1091" s="40" t="s">
        <v>485</v>
      </c>
      <c r="O1091" s="40" t="s">
        <v>96</v>
      </c>
      <c r="P1091" s="40" t="s">
        <v>76</v>
      </c>
      <c r="Q1091" s="71"/>
      <c r="R1091" s="71"/>
      <c r="S1091" s="71"/>
      <c r="T1091" s="71"/>
      <c r="U1091" s="21"/>
      <c r="V1091" s="71"/>
      <c r="W1091" s="31"/>
      <c r="X1091" s="31"/>
      <c r="Y1091" s="31"/>
      <c r="Z1091" s="31"/>
      <c r="AA1091" s="31"/>
    </row>
    <row r="1092" spans="1:27" ht="15.75" customHeight="1">
      <c r="A1092" s="40" t="s">
        <v>2785</v>
      </c>
      <c r="B1092" s="71" t="s">
        <v>188</v>
      </c>
      <c r="C1092" s="71" t="s">
        <v>4838</v>
      </c>
      <c r="D1092" s="71" t="s">
        <v>4839</v>
      </c>
      <c r="E1092" s="11" t="s">
        <v>4956</v>
      </c>
      <c r="F1092" s="127" t="s">
        <v>4841</v>
      </c>
      <c r="G1092" s="40" t="s">
        <v>1468</v>
      </c>
      <c r="H1092" s="40" t="s">
        <v>4953</v>
      </c>
      <c r="I1092" s="13" t="s">
        <v>46</v>
      </c>
      <c r="J1092" s="40" t="s">
        <v>47</v>
      </c>
      <c r="K1092" s="40"/>
      <c r="L1092" s="74" t="s">
        <v>4957</v>
      </c>
      <c r="M1092" s="74" t="s">
        <v>4822</v>
      </c>
      <c r="N1092" s="40" t="s">
        <v>485</v>
      </c>
      <c r="O1092" s="40" t="s">
        <v>96</v>
      </c>
      <c r="P1092" s="40" t="s">
        <v>76</v>
      </c>
      <c r="Q1092" s="71"/>
      <c r="R1092" s="71"/>
      <c r="S1092" s="71"/>
      <c r="T1092" s="71"/>
      <c r="U1092" s="21"/>
      <c r="V1092" s="71"/>
      <c r="W1092" s="31"/>
      <c r="X1092" s="31"/>
      <c r="Y1092" s="31"/>
      <c r="Z1092" s="31"/>
      <c r="AA1092" s="31"/>
    </row>
    <row r="1093" spans="1:27" ht="15.75" customHeight="1">
      <c r="A1093" s="40" t="s">
        <v>2785</v>
      </c>
      <c r="B1093" s="71" t="s">
        <v>188</v>
      </c>
      <c r="C1093" s="71" t="s">
        <v>4838</v>
      </c>
      <c r="D1093" s="71" t="s">
        <v>4839</v>
      </c>
      <c r="E1093" s="11" t="s">
        <v>4958</v>
      </c>
      <c r="F1093" s="127" t="s">
        <v>4841</v>
      </c>
      <c r="G1093" s="40" t="s">
        <v>1468</v>
      </c>
      <c r="H1093" s="40" t="s">
        <v>4959</v>
      </c>
      <c r="I1093" s="40" t="s">
        <v>109</v>
      </c>
      <c r="J1093" s="40" t="s">
        <v>47</v>
      </c>
      <c r="K1093" s="40"/>
      <c r="L1093" s="74" t="s">
        <v>4960</v>
      </c>
      <c r="M1093" s="74" t="s">
        <v>4961</v>
      </c>
      <c r="N1093" s="40" t="s">
        <v>485</v>
      </c>
      <c r="O1093" s="40" t="s">
        <v>96</v>
      </c>
      <c r="P1093" s="40" t="s">
        <v>76</v>
      </c>
      <c r="Q1093" s="71"/>
      <c r="R1093" s="71"/>
      <c r="S1093" s="71"/>
      <c r="T1093" s="71"/>
      <c r="U1093" s="21"/>
      <c r="V1093" s="71" t="s">
        <v>76</v>
      </c>
      <c r="W1093" s="31"/>
      <c r="X1093" s="31"/>
      <c r="Y1093" s="31"/>
      <c r="Z1093" s="31"/>
      <c r="AA1093" s="31"/>
    </row>
    <row r="1094" spans="1:27" ht="15.75" customHeight="1">
      <c r="A1094" s="40" t="s">
        <v>2785</v>
      </c>
      <c r="B1094" s="71" t="s">
        <v>188</v>
      </c>
      <c r="C1094" s="71" t="s">
        <v>4838</v>
      </c>
      <c r="D1094" s="71" t="s">
        <v>4839</v>
      </c>
      <c r="E1094" s="11" t="s">
        <v>4962</v>
      </c>
      <c r="F1094" s="40" t="s">
        <v>4841</v>
      </c>
      <c r="G1094" s="40" t="s">
        <v>1468</v>
      </c>
      <c r="H1094" s="13" t="s">
        <v>4963</v>
      </c>
      <c r="I1094" s="13" t="s">
        <v>109</v>
      </c>
      <c r="J1094" s="13" t="s">
        <v>47</v>
      </c>
      <c r="K1094" s="40"/>
      <c r="L1094" s="74" t="s">
        <v>4964</v>
      </c>
      <c r="M1094" s="74" t="s">
        <v>4965</v>
      </c>
      <c r="N1094" s="40" t="s">
        <v>485</v>
      </c>
      <c r="O1094" s="90" t="s">
        <v>76</v>
      </c>
      <c r="P1094" s="40" t="s">
        <v>76</v>
      </c>
      <c r="Q1094" s="71"/>
      <c r="R1094" s="71" t="s">
        <v>132</v>
      </c>
      <c r="S1094" s="71"/>
      <c r="T1094" s="40" t="s">
        <v>95</v>
      </c>
      <c r="U1094" s="23"/>
      <c r="V1094" s="71"/>
      <c r="W1094" s="31"/>
      <c r="X1094" s="31"/>
      <c r="Y1094" s="31"/>
      <c r="Z1094" s="31"/>
      <c r="AA1094" s="31"/>
    </row>
    <row r="1095" spans="1:27" ht="15.75" customHeight="1">
      <c r="A1095" s="40" t="s">
        <v>2785</v>
      </c>
      <c r="B1095" s="71" t="s">
        <v>188</v>
      </c>
      <c r="C1095" s="71" t="s">
        <v>4838</v>
      </c>
      <c r="D1095" s="71" t="s">
        <v>4839</v>
      </c>
      <c r="E1095" s="11" t="s">
        <v>4966</v>
      </c>
      <c r="F1095" s="127" t="s">
        <v>4841</v>
      </c>
      <c r="G1095" s="40" t="s">
        <v>1468</v>
      </c>
      <c r="H1095" s="13" t="s">
        <v>4967</v>
      </c>
      <c r="I1095" s="13" t="s">
        <v>109</v>
      </c>
      <c r="J1095" s="13" t="s">
        <v>47</v>
      </c>
      <c r="K1095" s="40"/>
      <c r="L1095" s="74" t="s">
        <v>4968</v>
      </c>
      <c r="M1095" s="14" t="s">
        <v>3008</v>
      </c>
      <c r="N1095" s="40" t="s">
        <v>485</v>
      </c>
      <c r="O1095" s="90" t="s">
        <v>76</v>
      </c>
      <c r="P1095" s="40" t="s">
        <v>76</v>
      </c>
      <c r="Q1095" s="71"/>
      <c r="R1095" s="71" t="s">
        <v>132</v>
      </c>
      <c r="S1095" s="71"/>
      <c r="T1095" s="40" t="s">
        <v>95</v>
      </c>
      <c r="U1095" s="23"/>
      <c r="V1095" s="71"/>
      <c r="W1095" s="31"/>
      <c r="X1095" s="31"/>
      <c r="Y1095" s="31"/>
      <c r="Z1095" s="31"/>
      <c r="AA1095" s="31"/>
    </row>
    <row r="1096" spans="1:27" ht="15.75" customHeight="1">
      <c r="A1096" s="40" t="s">
        <v>2785</v>
      </c>
      <c r="B1096" s="71" t="s">
        <v>188</v>
      </c>
      <c r="C1096" s="71" t="s">
        <v>4838</v>
      </c>
      <c r="D1096" s="71" t="s">
        <v>4839</v>
      </c>
      <c r="E1096" s="11" t="s">
        <v>4969</v>
      </c>
      <c r="F1096" s="127" t="s">
        <v>4841</v>
      </c>
      <c r="G1096" s="40" t="s">
        <v>1468</v>
      </c>
      <c r="H1096" s="13" t="s">
        <v>4970</v>
      </c>
      <c r="I1096" s="13" t="s">
        <v>406</v>
      </c>
      <c r="J1096" s="13" t="s">
        <v>47</v>
      </c>
      <c r="K1096" s="40"/>
      <c r="L1096" s="74" t="s">
        <v>4971</v>
      </c>
      <c r="M1096" s="74" t="s">
        <v>4951</v>
      </c>
      <c r="N1096" s="40" t="s">
        <v>485</v>
      </c>
      <c r="O1096" s="40" t="s">
        <v>96</v>
      </c>
      <c r="P1096" s="40" t="s">
        <v>76</v>
      </c>
      <c r="Q1096" s="71"/>
      <c r="R1096" s="71" t="s">
        <v>132</v>
      </c>
      <c r="S1096" s="71"/>
      <c r="T1096" s="40" t="s">
        <v>95</v>
      </c>
      <c r="U1096" s="23" t="s">
        <v>131</v>
      </c>
      <c r="V1096" s="71"/>
      <c r="W1096" s="31"/>
      <c r="X1096" s="31"/>
      <c r="Y1096" s="31"/>
      <c r="Z1096" s="31"/>
      <c r="AA1096" s="31"/>
    </row>
    <row r="1097" spans="1:27" ht="15.75" customHeight="1">
      <c r="A1097" s="40" t="s">
        <v>2408</v>
      </c>
      <c r="B1097" s="40" t="s">
        <v>42</v>
      </c>
      <c r="C1097" s="40" t="s">
        <v>4972</v>
      </c>
      <c r="D1097" s="40" t="s">
        <v>4973</v>
      </c>
      <c r="E1097" s="11" t="s">
        <v>4974</v>
      </c>
      <c r="F1097" s="40" t="s">
        <v>4975</v>
      </c>
      <c r="G1097" s="40" t="s">
        <v>4976</v>
      </c>
      <c r="H1097" s="40" t="s">
        <v>4977</v>
      </c>
      <c r="I1097" s="40" t="s">
        <v>46</v>
      </c>
      <c r="J1097" s="40" t="s">
        <v>47</v>
      </c>
      <c r="K1097" s="40"/>
      <c r="L1097" s="74" t="s">
        <v>4978</v>
      </c>
      <c r="M1097" s="74" t="s">
        <v>4979</v>
      </c>
      <c r="N1097" s="40" t="s">
        <v>4980</v>
      </c>
      <c r="O1097" s="40" t="s">
        <v>96</v>
      </c>
      <c r="P1097" s="40" t="s">
        <v>96</v>
      </c>
      <c r="Q1097" s="144"/>
      <c r="R1097" s="144"/>
      <c r="S1097" s="144"/>
      <c r="T1097" s="145"/>
      <c r="U1097" s="21"/>
      <c r="V1097" s="11" t="s">
        <v>76</v>
      </c>
      <c r="W1097" s="76"/>
      <c r="X1097" s="76"/>
      <c r="Y1097" s="76"/>
      <c r="Z1097" s="76"/>
      <c r="AA1097" s="76"/>
    </row>
    <row r="1098" spans="1:27" ht="15.75" customHeight="1">
      <c r="A1098" s="40" t="s">
        <v>2690</v>
      </c>
      <c r="B1098" s="40" t="s">
        <v>188</v>
      </c>
      <c r="C1098" s="40" t="s">
        <v>4972</v>
      </c>
      <c r="D1098" s="40" t="s">
        <v>4973</v>
      </c>
      <c r="E1098" s="11" t="s">
        <v>4981</v>
      </c>
      <c r="F1098" s="40" t="s">
        <v>4975</v>
      </c>
      <c r="G1098" s="40" t="s">
        <v>4976</v>
      </c>
      <c r="H1098" s="40" t="s">
        <v>4982</v>
      </c>
      <c r="I1098" s="40" t="s">
        <v>46</v>
      </c>
      <c r="J1098" s="40" t="s">
        <v>47</v>
      </c>
      <c r="K1098" s="40"/>
      <c r="L1098" s="74" t="s">
        <v>4983</v>
      </c>
      <c r="M1098" s="74" t="s">
        <v>4849</v>
      </c>
      <c r="N1098" s="40" t="s">
        <v>4980</v>
      </c>
      <c r="O1098" s="40" t="s">
        <v>96</v>
      </c>
      <c r="P1098" s="40" t="s">
        <v>96</v>
      </c>
      <c r="Q1098" s="144"/>
      <c r="R1098" s="144"/>
      <c r="S1098" s="144"/>
      <c r="T1098" s="144"/>
      <c r="U1098" s="21"/>
      <c r="V1098" s="71"/>
      <c r="W1098" s="76"/>
      <c r="X1098" s="76"/>
      <c r="Y1098" s="76"/>
      <c r="Z1098" s="76"/>
      <c r="AA1098" s="76"/>
    </row>
    <row r="1099" spans="1:27" ht="15.75" customHeight="1">
      <c r="A1099" s="40" t="s">
        <v>2690</v>
      </c>
      <c r="B1099" s="40" t="s">
        <v>188</v>
      </c>
      <c r="C1099" s="40" t="s">
        <v>4972</v>
      </c>
      <c r="D1099" s="40" t="s">
        <v>4973</v>
      </c>
      <c r="E1099" s="11" t="s">
        <v>4984</v>
      </c>
      <c r="F1099" s="40" t="s">
        <v>4975</v>
      </c>
      <c r="G1099" s="40" t="s">
        <v>4976</v>
      </c>
      <c r="H1099" s="40" t="s">
        <v>4985</v>
      </c>
      <c r="I1099" s="40" t="s">
        <v>46</v>
      </c>
      <c r="J1099" s="40" t="s">
        <v>47</v>
      </c>
      <c r="K1099" s="40"/>
      <c r="L1099" s="74" t="s">
        <v>4986</v>
      </c>
      <c r="M1099" s="74" t="s">
        <v>4853</v>
      </c>
      <c r="N1099" s="40" t="s">
        <v>4980</v>
      </c>
      <c r="O1099" s="40" t="s">
        <v>96</v>
      </c>
      <c r="P1099" s="40" t="s">
        <v>96</v>
      </c>
      <c r="Q1099" s="144"/>
      <c r="R1099" s="144"/>
      <c r="S1099" s="144"/>
      <c r="T1099" s="144"/>
      <c r="U1099" s="21"/>
      <c r="V1099" s="71"/>
      <c r="W1099" s="76"/>
      <c r="X1099" s="76"/>
      <c r="Y1099" s="76"/>
      <c r="Z1099" s="76"/>
      <c r="AA1099" s="76"/>
    </row>
    <row r="1100" spans="1:27" ht="15.75" customHeight="1">
      <c r="A1100" s="40" t="s">
        <v>2690</v>
      </c>
      <c r="B1100" s="13" t="s">
        <v>188</v>
      </c>
      <c r="C1100" s="40" t="s">
        <v>4972</v>
      </c>
      <c r="D1100" s="40" t="s">
        <v>4973</v>
      </c>
      <c r="E1100" s="11" t="s">
        <v>4987</v>
      </c>
      <c r="F1100" s="40" t="s">
        <v>4975</v>
      </c>
      <c r="G1100" s="40" t="s">
        <v>4976</v>
      </c>
      <c r="H1100" s="40" t="s">
        <v>4988</v>
      </c>
      <c r="I1100" s="40" t="s">
        <v>46</v>
      </c>
      <c r="J1100" s="40" t="s">
        <v>47</v>
      </c>
      <c r="K1100" s="40"/>
      <c r="L1100" s="74" t="s">
        <v>4989</v>
      </c>
      <c r="M1100" s="74" t="s">
        <v>4857</v>
      </c>
      <c r="N1100" s="40" t="s">
        <v>4980</v>
      </c>
      <c r="O1100" s="40" t="s">
        <v>96</v>
      </c>
      <c r="P1100" s="40" t="s">
        <v>96</v>
      </c>
      <c r="Q1100" s="144"/>
      <c r="R1100" s="144"/>
      <c r="S1100" s="144"/>
      <c r="T1100" s="144"/>
      <c r="U1100" s="21"/>
      <c r="V1100" s="71"/>
      <c r="W1100" s="76"/>
      <c r="X1100" s="76"/>
      <c r="Y1100" s="76"/>
      <c r="Z1100" s="76"/>
      <c r="AA1100" s="76"/>
    </row>
    <row r="1101" spans="1:27" ht="15.75" customHeight="1">
      <c r="A1101" s="40" t="s">
        <v>2408</v>
      </c>
      <c r="B1101" s="13" t="s">
        <v>188</v>
      </c>
      <c r="C1101" s="40" t="s">
        <v>4972</v>
      </c>
      <c r="D1101" s="40" t="s">
        <v>4973</v>
      </c>
      <c r="E1101" s="11" t="s">
        <v>4990</v>
      </c>
      <c r="F1101" s="40" t="s">
        <v>4975</v>
      </c>
      <c r="G1101" s="40" t="s">
        <v>4976</v>
      </c>
      <c r="H1101" s="40" t="s">
        <v>4991</v>
      </c>
      <c r="I1101" s="40" t="s">
        <v>46</v>
      </c>
      <c r="J1101" s="40" t="s">
        <v>47</v>
      </c>
      <c r="K1101" s="40"/>
      <c r="L1101" s="74" t="s">
        <v>4992</v>
      </c>
      <c r="M1101" s="74" t="s">
        <v>4993</v>
      </c>
      <c r="N1101" s="40" t="s">
        <v>4980</v>
      </c>
      <c r="O1101" s="40" t="s">
        <v>96</v>
      </c>
      <c r="P1101" s="40" t="s">
        <v>96</v>
      </c>
      <c r="Q1101" s="144"/>
      <c r="R1101" s="144"/>
      <c r="S1101" s="144"/>
      <c r="T1101" s="144"/>
      <c r="U1101" s="21"/>
      <c r="V1101" s="71"/>
      <c r="W1101" s="76"/>
      <c r="X1101" s="76"/>
      <c r="Y1101" s="76"/>
      <c r="Z1101" s="76"/>
      <c r="AA1101" s="76"/>
    </row>
    <row r="1102" spans="1:27" ht="15.75" customHeight="1">
      <c r="A1102" s="40" t="s">
        <v>2690</v>
      </c>
      <c r="B1102" s="13" t="s">
        <v>42</v>
      </c>
      <c r="C1102" s="40" t="s">
        <v>4972</v>
      </c>
      <c r="D1102" s="40" t="s">
        <v>4973</v>
      </c>
      <c r="E1102" s="11" t="s">
        <v>4994</v>
      </c>
      <c r="F1102" s="40" t="s">
        <v>4975</v>
      </c>
      <c r="G1102" s="40" t="s">
        <v>4976</v>
      </c>
      <c r="H1102" s="40" t="s">
        <v>4995</v>
      </c>
      <c r="I1102" s="40" t="s">
        <v>109</v>
      </c>
      <c r="J1102" s="40" t="s">
        <v>47</v>
      </c>
      <c r="K1102" s="40"/>
      <c r="L1102" s="74" t="s">
        <v>2362</v>
      </c>
      <c r="M1102" s="74" t="s">
        <v>2363</v>
      </c>
      <c r="N1102" s="40" t="s">
        <v>4980</v>
      </c>
      <c r="O1102" s="40" t="s">
        <v>96</v>
      </c>
      <c r="P1102" s="40" t="s">
        <v>96</v>
      </c>
      <c r="Q1102" s="144"/>
      <c r="R1102" s="144"/>
      <c r="S1102" s="144"/>
      <c r="T1102" s="145"/>
      <c r="U1102" s="21"/>
      <c r="V1102" s="11" t="s">
        <v>76</v>
      </c>
      <c r="W1102" s="76"/>
      <c r="X1102" s="76"/>
      <c r="Y1102" s="76"/>
      <c r="Z1102" s="76"/>
      <c r="AA1102" s="76"/>
    </row>
    <row r="1103" spans="1:27" ht="15.75" customHeight="1">
      <c r="A1103" s="40" t="s">
        <v>2690</v>
      </c>
      <c r="B1103" s="13" t="s">
        <v>188</v>
      </c>
      <c r="C1103" s="40" t="s">
        <v>4972</v>
      </c>
      <c r="D1103" s="40" t="s">
        <v>4973</v>
      </c>
      <c r="E1103" s="11" t="s">
        <v>4996</v>
      </c>
      <c r="F1103" s="40" t="s">
        <v>4975</v>
      </c>
      <c r="G1103" s="40" t="s">
        <v>4388</v>
      </c>
      <c r="H1103" s="40" t="s">
        <v>4997</v>
      </c>
      <c r="I1103" s="40" t="s">
        <v>46</v>
      </c>
      <c r="J1103" s="40" t="s">
        <v>47</v>
      </c>
      <c r="K1103" s="40"/>
      <c r="L1103" s="74" t="s">
        <v>4998</v>
      </c>
      <c r="M1103" s="74" t="s">
        <v>4999</v>
      </c>
      <c r="N1103" s="40" t="s">
        <v>4980</v>
      </c>
      <c r="O1103" s="40" t="s">
        <v>96</v>
      </c>
      <c r="P1103" s="40" t="s">
        <v>96</v>
      </c>
      <c r="Q1103" s="144"/>
      <c r="R1103" s="144"/>
      <c r="S1103" s="144"/>
      <c r="T1103" s="144"/>
      <c r="U1103" s="21"/>
      <c r="V1103" s="71"/>
      <c r="W1103" s="76"/>
      <c r="X1103" s="76"/>
      <c r="Y1103" s="76"/>
      <c r="Z1103" s="76"/>
      <c r="AA1103" s="76"/>
    </row>
    <row r="1104" spans="1:27" ht="15.75" customHeight="1">
      <c r="A1104" s="40" t="s">
        <v>2690</v>
      </c>
      <c r="B1104" s="13" t="s">
        <v>188</v>
      </c>
      <c r="C1104" s="40" t="s">
        <v>4972</v>
      </c>
      <c r="D1104" s="40" t="s">
        <v>4973</v>
      </c>
      <c r="E1104" s="11" t="s">
        <v>5000</v>
      </c>
      <c r="F1104" s="40" t="s">
        <v>4975</v>
      </c>
      <c r="G1104" s="40" t="s">
        <v>4388</v>
      </c>
      <c r="H1104" s="40" t="s">
        <v>4868</v>
      </c>
      <c r="I1104" s="40" t="s">
        <v>46</v>
      </c>
      <c r="J1104" s="40" t="s">
        <v>47</v>
      </c>
      <c r="K1104" s="40"/>
      <c r="L1104" s="74" t="s">
        <v>5001</v>
      </c>
      <c r="M1104" s="74" t="s">
        <v>4870</v>
      </c>
      <c r="N1104" s="40" t="s">
        <v>5002</v>
      </c>
      <c r="O1104" s="40" t="s">
        <v>96</v>
      </c>
      <c r="P1104" s="40" t="s">
        <v>96</v>
      </c>
      <c r="Q1104" s="144"/>
      <c r="R1104" s="144"/>
      <c r="S1104" s="144"/>
      <c r="T1104" s="144"/>
      <c r="U1104" s="21"/>
      <c r="V1104" s="71"/>
      <c r="W1104" s="76"/>
      <c r="X1104" s="76"/>
      <c r="Y1104" s="76"/>
      <c r="Z1104" s="76"/>
      <c r="AA1104" s="76"/>
    </row>
    <row r="1105" spans="1:27" ht="15.75" customHeight="1">
      <c r="A1105" s="40" t="s">
        <v>2690</v>
      </c>
      <c r="B1105" s="13" t="s">
        <v>188</v>
      </c>
      <c r="C1105" s="40" t="s">
        <v>4972</v>
      </c>
      <c r="D1105" s="40" t="s">
        <v>4973</v>
      </c>
      <c r="E1105" s="11" t="s">
        <v>5003</v>
      </c>
      <c r="F1105" s="40" t="s">
        <v>4975</v>
      </c>
      <c r="G1105" s="40" t="s">
        <v>4388</v>
      </c>
      <c r="H1105" s="40" t="s">
        <v>4873</v>
      </c>
      <c r="I1105" s="40" t="s">
        <v>46</v>
      </c>
      <c r="J1105" s="40" t="s">
        <v>47</v>
      </c>
      <c r="K1105" s="40"/>
      <c r="L1105" s="74" t="s">
        <v>5004</v>
      </c>
      <c r="M1105" s="74" t="s">
        <v>4875</v>
      </c>
      <c r="N1105" s="40" t="s">
        <v>5002</v>
      </c>
      <c r="O1105" s="40" t="s">
        <v>96</v>
      </c>
      <c r="P1105" s="40" t="s">
        <v>76</v>
      </c>
      <c r="Q1105" s="144"/>
      <c r="R1105" s="144"/>
      <c r="S1105" s="144"/>
      <c r="T1105" s="144"/>
      <c r="U1105" s="21"/>
      <c r="V1105" s="71"/>
      <c r="W1105" s="76"/>
      <c r="X1105" s="76"/>
      <c r="Y1105" s="76"/>
      <c r="Z1105" s="76"/>
      <c r="AA1105" s="76"/>
    </row>
    <row r="1106" spans="1:27" ht="15.75" customHeight="1">
      <c r="A1106" s="40" t="s">
        <v>2690</v>
      </c>
      <c r="B1106" s="13" t="s">
        <v>188</v>
      </c>
      <c r="C1106" s="40" t="s">
        <v>4972</v>
      </c>
      <c r="D1106" s="40" t="s">
        <v>4973</v>
      </c>
      <c r="E1106" s="11" t="s">
        <v>5005</v>
      </c>
      <c r="F1106" s="40" t="s">
        <v>4975</v>
      </c>
      <c r="G1106" s="40" t="s">
        <v>4388</v>
      </c>
      <c r="H1106" s="40" t="s">
        <v>4877</v>
      </c>
      <c r="I1106" s="40" t="s">
        <v>46</v>
      </c>
      <c r="J1106" s="40" t="s">
        <v>47</v>
      </c>
      <c r="K1106" s="40"/>
      <c r="L1106" s="74" t="s">
        <v>5006</v>
      </c>
      <c r="M1106" s="74" t="s">
        <v>4879</v>
      </c>
      <c r="N1106" s="40" t="s">
        <v>5002</v>
      </c>
      <c r="O1106" s="40" t="s">
        <v>96</v>
      </c>
      <c r="P1106" s="40" t="s">
        <v>76</v>
      </c>
      <c r="Q1106" s="144"/>
      <c r="R1106" s="144"/>
      <c r="S1106" s="144"/>
      <c r="T1106" s="144"/>
      <c r="U1106" s="21"/>
      <c r="V1106" s="71"/>
      <c r="W1106" s="76"/>
      <c r="X1106" s="76"/>
      <c r="Y1106" s="76"/>
      <c r="Z1106" s="76"/>
      <c r="AA1106" s="76"/>
    </row>
    <row r="1107" spans="1:27" ht="15.75" customHeight="1">
      <c r="A1107" s="40" t="s">
        <v>2690</v>
      </c>
      <c r="B1107" s="13" t="s">
        <v>42</v>
      </c>
      <c r="C1107" s="40" t="s">
        <v>4972</v>
      </c>
      <c r="D1107" s="40" t="s">
        <v>4973</v>
      </c>
      <c r="E1107" s="11" t="s">
        <v>5007</v>
      </c>
      <c r="F1107" s="40" t="s">
        <v>4975</v>
      </c>
      <c r="G1107" s="40" t="s">
        <v>4388</v>
      </c>
      <c r="H1107" s="40" t="s">
        <v>5008</v>
      </c>
      <c r="I1107" s="40" t="s">
        <v>46</v>
      </c>
      <c r="J1107" s="40" t="s">
        <v>47</v>
      </c>
      <c r="K1107" s="40"/>
      <c r="L1107" s="74" t="s">
        <v>5009</v>
      </c>
      <c r="M1107" s="74" t="s">
        <v>5010</v>
      </c>
      <c r="N1107" s="40" t="s">
        <v>5002</v>
      </c>
      <c r="O1107" s="40" t="s">
        <v>96</v>
      </c>
      <c r="P1107" s="40" t="s">
        <v>76</v>
      </c>
      <c r="Q1107" s="144"/>
      <c r="R1107" s="144"/>
      <c r="S1107" s="144"/>
      <c r="T1107" s="145"/>
      <c r="U1107" s="21"/>
      <c r="V1107" s="11" t="s">
        <v>76</v>
      </c>
      <c r="W1107" s="76"/>
      <c r="X1107" s="76"/>
      <c r="Y1107" s="76"/>
      <c r="Z1107" s="76"/>
      <c r="AA1107" s="76"/>
    </row>
    <row r="1108" spans="1:27" ht="15.75" customHeight="1">
      <c r="A1108" s="40" t="s">
        <v>2690</v>
      </c>
      <c r="B1108" s="13" t="s">
        <v>188</v>
      </c>
      <c r="C1108" s="40" t="s">
        <v>4972</v>
      </c>
      <c r="D1108" s="40" t="s">
        <v>4973</v>
      </c>
      <c r="E1108" s="11" t="s">
        <v>5011</v>
      </c>
      <c r="F1108" s="40" t="s">
        <v>4975</v>
      </c>
      <c r="G1108" s="40" t="s">
        <v>4388</v>
      </c>
      <c r="H1108" s="40" t="s">
        <v>5012</v>
      </c>
      <c r="I1108" s="40" t="s">
        <v>109</v>
      </c>
      <c r="J1108" s="40" t="s">
        <v>47</v>
      </c>
      <c r="K1108" s="40"/>
      <c r="L1108" s="74" t="s">
        <v>5013</v>
      </c>
      <c r="M1108" s="74" t="s">
        <v>5014</v>
      </c>
      <c r="N1108" s="40" t="s">
        <v>5015</v>
      </c>
      <c r="O1108" s="40" t="s">
        <v>96</v>
      </c>
      <c r="P1108" s="40" t="s">
        <v>76</v>
      </c>
      <c r="Q1108" s="144"/>
      <c r="R1108" s="144"/>
      <c r="S1108" s="144"/>
      <c r="T1108" s="144"/>
      <c r="U1108" s="21"/>
      <c r="V1108" s="71"/>
      <c r="W1108" s="76"/>
      <c r="X1108" s="76"/>
      <c r="Y1108" s="76"/>
      <c r="Z1108" s="76"/>
      <c r="AA1108" s="76"/>
    </row>
    <row r="1109" spans="1:27" ht="15.75" customHeight="1">
      <c r="A1109" s="40" t="s">
        <v>2690</v>
      </c>
      <c r="B1109" s="13" t="s">
        <v>188</v>
      </c>
      <c r="C1109" s="40" t="s">
        <v>4972</v>
      </c>
      <c r="D1109" s="40" t="s">
        <v>4973</v>
      </c>
      <c r="E1109" s="11" t="s">
        <v>997</v>
      </c>
      <c r="F1109" s="40" t="s">
        <v>4975</v>
      </c>
      <c r="G1109" s="40" t="s">
        <v>4388</v>
      </c>
      <c r="H1109" s="40" t="s">
        <v>5016</v>
      </c>
      <c r="I1109" s="40" t="s">
        <v>109</v>
      </c>
      <c r="J1109" s="40" t="s">
        <v>47</v>
      </c>
      <c r="K1109" s="40"/>
      <c r="L1109" s="74" t="s">
        <v>5017</v>
      </c>
      <c r="M1109" s="73" t="s">
        <v>5018</v>
      </c>
      <c r="N1109" s="40" t="s">
        <v>5015</v>
      </c>
      <c r="O1109" s="40" t="s">
        <v>96</v>
      </c>
      <c r="P1109" s="40" t="s">
        <v>96</v>
      </c>
      <c r="Q1109" s="144"/>
      <c r="R1109" s="144"/>
      <c r="S1109" s="144"/>
      <c r="T1109" s="144"/>
      <c r="U1109" s="21"/>
      <c r="V1109" s="71"/>
      <c r="W1109" s="76"/>
      <c r="X1109" s="76"/>
      <c r="Y1109" s="76"/>
      <c r="Z1109" s="76"/>
      <c r="AA1109" s="76"/>
    </row>
    <row r="1110" spans="1:27" ht="15.75" customHeight="1">
      <c r="A1110" s="40" t="s">
        <v>2690</v>
      </c>
      <c r="B1110" s="13" t="s">
        <v>188</v>
      </c>
      <c r="C1110" s="40" t="s">
        <v>4972</v>
      </c>
      <c r="D1110" s="40" t="s">
        <v>4973</v>
      </c>
      <c r="E1110" s="11" t="s">
        <v>5019</v>
      </c>
      <c r="F1110" s="40" t="s">
        <v>4975</v>
      </c>
      <c r="G1110" s="40" t="s">
        <v>4723</v>
      </c>
      <c r="H1110" s="40" t="s">
        <v>4724</v>
      </c>
      <c r="I1110" s="40" t="s">
        <v>109</v>
      </c>
      <c r="J1110" s="40" t="s">
        <v>391</v>
      </c>
      <c r="K1110" s="40"/>
      <c r="L1110" s="74" t="s">
        <v>5020</v>
      </c>
      <c r="M1110" s="74" t="s">
        <v>5021</v>
      </c>
      <c r="N1110" s="40" t="s">
        <v>485</v>
      </c>
      <c r="O1110" s="40" t="s">
        <v>65</v>
      </c>
      <c r="P1110" s="40" t="s">
        <v>65</v>
      </c>
      <c r="Q1110" s="144"/>
      <c r="R1110" s="144"/>
      <c r="S1110" s="144"/>
      <c r="T1110" s="144"/>
      <c r="U1110" s="21"/>
      <c r="V1110" s="71"/>
      <c r="W1110" s="76"/>
      <c r="X1110" s="76"/>
      <c r="Y1110" s="76"/>
      <c r="Z1110" s="76"/>
      <c r="AA1110" s="76"/>
    </row>
    <row r="1111" spans="1:27" ht="15.75" customHeight="1">
      <c r="A1111" s="40" t="s">
        <v>2690</v>
      </c>
      <c r="B1111" s="13" t="s">
        <v>188</v>
      </c>
      <c r="C1111" s="40" t="s">
        <v>4972</v>
      </c>
      <c r="D1111" s="40" t="s">
        <v>4973</v>
      </c>
      <c r="E1111" s="11" t="s">
        <v>5022</v>
      </c>
      <c r="F1111" s="40" t="s">
        <v>4975</v>
      </c>
      <c r="G1111" s="40" t="s">
        <v>4723</v>
      </c>
      <c r="H1111" s="40" t="s">
        <v>4729</v>
      </c>
      <c r="I1111" s="40" t="s">
        <v>46</v>
      </c>
      <c r="J1111" s="40" t="s">
        <v>391</v>
      </c>
      <c r="K1111" s="40"/>
      <c r="L1111" s="74" t="s">
        <v>5023</v>
      </c>
      <c r="M1111" s="74" t="s">
        <v>5024</v>
      </c>
      <c r="N1111" s="40" t="s">
        <v>485</v>
      </c>
      <c r="O1111" s="40" t="s">
        <v>65</v>
      </c>
      <c r="P1111" s="40" t="s">
        <v>65</v>
      </c>
      <c r="Q1111" s="144"/>
      <c r="R1111" s="144"/>
      <c r="S1111" s="144"/>
      <c r="T1111" s="144"/>
      <c r="U1111" s="21"/>
      <c r="V1111" s="71"/>
      <c r="W1111" s="76"/>
      <c r="X1111" s="76"/>
      <c r="Y1111" s="76"/>
      <c r="Z1111" s="76"/>
      <c r="AA1111" s="76"/>
    </row>
    <row r="1112" spans="1:27" ht="15.75" customHeight="1">
      <c r="A1112" s="40" t="s">
        <v>2690</v>
      </c>
      <c r="B1112" s="13" t="s">
        <v>188</v>
      </c>
      <c r="C1112" s="40" t="s">
        <v>4972</v>
      </c>
      <c r="D1112" s="40" t="s">
        <v>4973</v>
      </c>
      <c r="E1112" s="11" t="s">
        <v>5025</v>
      </c>
      <c r="F1112" s="40" t="s">
        <v>4975</v>
      </c>
      <c r="G1112" s="40" t="s">
        <v>4723</v>
      </c>
      <c r="H1112" s="40" t="s">
        <v>4724</v>
      </c>
      <c r="I1112" s="40" t="s">
        <v>46</v>
      </c>
      <c r="J1112" s="40" t="s">
        <v>391</v>
      </c>
      <c r="K1112" s="40"/>
      <c r="L1112" s="74" t="s">
        <v>5026</v>
      </c>
      <c r="M1112" s="74" t="s">
        <v>5027</v>
      </c>
      <c r="N1112" s="40" t="s">
        <v>485</v>
      </c>
      <c r="O1112" s="40" t="s">
        <v>65</v>
      </c>
      <c r="P1112" s="40" t="s">
        <v>65</v>
      </c>
      <c r="Q1112" s="144"/>
      <c r="R1112" s="144"/>
      <c r="S1112" s="144"/>
      <c r="T1112" s="144"/>
      <c r="U1112" s="21"/>
      <c r="V1112" s="71"/>
      <c r="W1112" s="76"/>
      <c r="X1112" s="76"/>
      <c r="Y1112" s="76"/>
      <c r="Z1112" s="76"/>
      <c r="AA1112" s="76"/>
    </row>
    <row r="1113" spans="1:27" ht="15.75" customHeight="1">
      <c r="A1113" s="40" t="s">
        <v>2690</v>
      </c>
      <c r="B1113" s="13" t="s">
        <v>188</v>
      </c>
      <c r="C1113" s="40" t="s">
        <v>4972</v>
      </c>
      <c r="D1113" s="40" t="s">
        <v>4973</v>
      </c>
      <c r="E1113" s="11" t="s">
        <v>5028</v>
      </c>
      <c r="F1113" s="40" t="s">
        <v>4975</v>
      </c>
      <c r="G1113" s="40" t="s">
        <v>4723</v>
      </c>
      <c r="H1113" s="40" t="s">
        <v>4736</v>
      </c>
      <c r="I1113" s="40" t="s">
        <v>109</v>
      </c>
      <c r="J1113" s="40" t="s">
        <v>47</v>
      </c>
      <c r="K1113" s="40"/>
      <c r="L1113" s="74" t="s">
        <v>5029</v>
      </c>
      <c r="M1113" s="74" t="s">
        <v>5030</v>
      </c>
      <c r="N1113" s="40" t="s">
        <v>485</v>
      </c>
      <c r="O1113" s="40" t="s">
        <v>96</v>
      </c>
      <c r="P1113" s="40" t="s">
        <v>76</v>
      </c>
      <c r="Q1113" s="144"/>
      <c r="R1113" s="144"/>
      <c r="S1113" s="144"/>
      <c r="T1113" s="144"/>
      <c r="U1113" s="21"/>
      <c r="V1113" s="71"/>
      <c r="W1113" s="76"/>
      <c r="X1113" s="76"/>
      <c r="Y1113" s="76"/>
      <c r="Z1113" s="76"/>
      <c r="AA1113" s="76"/>
    </row>
    <row r="1114" spans="1:27" ht="15.75" customHeight="1">
      <c r="A1114" s="40" t="s">
        <v>2690</v>
      </c>
      <c r="B1114" s="13" t="s">
        <v>42</v>
      </c>
      <c r="C1114" s="40" t="s">
        <v>4972</v>
      </c>
      <c r="D1114" s="40" t="s">
        <v>4973</v>
      </c>
      <c r="E1114" s="11" t="s">
        <v>5031</v>
      </c>
      <c r="F1114" s="40" t="s">
        <v>4975</v>
      </c>
      <c r="G1114" s="40" t="s">
        <v>4723</v>
      </c>
      <c r="H1114" s="40" t="s">
        <v>4736</v>
      </c>
      <c r="I1114" s="40" t="s">
        <v>46</v>
      </c>
      <c r="J1114" s="40" t="s">
        <v>47</v>
      </c>
      <c r="K1114" s="40"/>
      <c r="L1114" s="74" t="s">
        <v>5032</v>
      </c>
      <c r="M1114" s="74" t="s">
        <v>5033</v>
      </c>
      <c r="N1114" s="40" t="s">
        <v>485</v>
      </c>
      <c r="O1114" s="40" t="s">
        <v>96</v>
      </c>
      <c r="P1114" s="40" t="s">
        <v>76</v>
      </c>
      <c r="Q1114" s="144"/>
      <c r="R1114" s="144"/>
      <c r="S1114" s="144"/>
      <c r="T1114" s="145"/>
      <c r="U1114" s="21"/>
      <c r="V1114" s="11" t="s">
        <v>76</v>
      </c>
      <c r="W1114" s="76"/>
      <c r="X1114" s="76"/>
      <c r="Y1114" s="76"/>
      <c r="Z1114" s="76"/>
      <c r="AA1114" s="76"/>
    </row>
    <row r="1115" spans="1:27" ht="15.75" customHeight="1">
      <c r="A1115" s="40" t="s">
        <v>2690</v>
      </c>
      <c r="B1115" s="13" t="s">
        <v>188</v>
      </c>
      <c r="C1115" s="40" t="s">
        <v>4972</v>
      </c>
      <c r="D1115" s="40" t="s">
        <v>4973</v>
      </c>
      <c r="E1115" s="11" t="s">
        <v>5034</v>
      </c>
      <c r="F1115" s="40" t="s">
        <v>4975</v>
      </c>
      <c r="G1115" s="40" t="s">
        <v>4723</v>
      </c>
      <c r="H1115" s="40" t="s">
        <v>4743</v>
      </c>
      <c r="I1115" s="40" t="s">
        <v>46</v>
      </c>
      <c r="J1115" s="40" t="s">
        <v>391</v>
      </c>
      <c r="K1115" s="40"/>
      <c r="L1115" s="74" t="s">
        <v>5035</v>
      </c>
      <c r="M1115" s="74" t="s">
        <v>4745</v>
      </c>
      <c r="N1115" s="40" t="s">
        <v>485</v>
      </c>
      <c r="O1115" s="40" t="s">
        <v>65</v>
      </c>
      <c r="P1115" s="40" t="s">
        <v>65</v>
      </c>
      <c r="Q1115" s="144"/>
      <c r="R1115" s="144"/>
      <c r="S1115" s="144"/>
      <c r="T1115" s="144"/>
      <c r="U1115" s="21"/>
      <c r="V1115" s="71"/>
      <c r="W1115" s="76"/>
      <c r="X1115" s="76"/>
      <c r="Y1115" s="76"/>
      <c r="Z1115" s="76"/>
      <c r="AA1115" s="76"/>
    </row>
    <row r="1116" spans="1:27" ht="15.75" customHeight="1">
      <c r="A1116" s="40" t="s">
        <v>2690</v>
      </c>
      <c r="B1116" s="13" t="s">
        <v>188</v>
      </c>
      <c r="C1116" s="40" t="s">
        <v>4972</v>
      </c>
      <c r="D1116" s="40" t="s">
        <v>4973</v>
      </c>
      <c r="E1116" s="11" t="s">
        <v>5036</v>
      </c>
      <c r="F1116" s="40" t="s">
        <v>4975</v>
      </c>
      <c r="G1116" s="40" t="s">
        <v>4723</v>
      </c>
      <c r="H1116" s="40" t="s">
        <v>4747</v>
      </c>
      <c r="I1116" s="40" t="s">
        <v>46</v>
      </c>
      <c r="J1116" s="40" t="s">
        <v>47</v>
      </c>
      <c r="K1116" s="40"/>
      <c r="L1116" s="74" t="s">
        <v>5037</v>
      </c>
      <c r="M1116" s="74" t="s">
        <v>5038</v>
      </c>
      <c r="N1116" s="40" t="s">
        <v>485</v>
      </c>
      <c r="O1116" s="40" t="s">
        <v>65</v>
      </c>
      <c r="P1116" s="40" t="s">
        <v>65</v>
      </c>
      <c r="Q1116" s="144"/>
      <c r="R1116" s="144"/>
      <c r="S1116" s="144"/>
      <c r="T1116" s="144"/>
      <c r="U1116" s="21"/>
      <c r="V1116" s="71"/>
      <c r="W1116" s="76"/>
      <c r="X1116" s="76"/>
      <c r="Y1116" s="76"/>
      <c r="Z1116" s="76"/>
      <c r="AA1116" s="76"/>
    </row>
    <row r="1117" spans="1:27" ht="15.75" customHeight="1">
      <c r="A1117" s="40" t="s">
        <v>2690</v>
      </c>
      <c r="B1117" s="13" t="s">
        <v>188</v>
      </c>
      <c r="C1117" s="40" t="s">
        <v>4972</v>
      </c>
      <c r="D1117" s="40" t="s">
        <v>4973</v>
      </c>
      <c r="E1117" s="11" t="s">
        <v>5039</v>
      </c>
      <c r="F1117" s="40" t="s">
        <v>4975</v>
      </c>
      <c r="G1117" s="40" t="s">
        <v>4723</v>
      </c>
      <c r="H1117" s="40" t="s">
        <v>4751</v>
      </c>
      <c r="I1117" s="40" t="s">
        <v>46</v>
      </c>
      <c r="J1117" s="40" t="s">
        <v>47</v>
      </c>
      <c r="K1117" s="40"/>
      <c r="L1117" s="74" t="s">
        <v>5040</v>
      </c>
      <c r="M1117" s="74" t="s">
        <v>4753</v>
      </c>
      <c r="N1117" s="40" t="s">
        <v>485</v>
      </c>
      <c r="O1117" s="40" t="s">
        <v>65</v>
      </c>
      <c r="P1117" s="40" t="s">
        <v>65</v>
      </c>
      <c r="Q1117" s="144"/>
      <c r="R1117" s="144"/>
      <c r="S1117" s="144"/>
      <c r="T1117" s="144"/>
      <c r="U1117" s="21"/>
      <c r="V1117" s="71"/>
      <c r="W1117" s="76"/>
      <c r="X1117" s="76"/>
      <c r="Y1117" s="76"/>
      <c r="Z1117" s="76"/>
      <c r="AA1117" s="76"/>
    </row>
    <row r="1118" spans="1:27" ht="15.75" customHeight="1">
      <c r="A1118" s="40" t="s">
        <v>2690</v>
      </c>
      <c r="B1118" s="13" t="s">
        <v>188</v>
      </c>
      <c r="C1118" s="40" t="s">
        <v>4972</v>
      </c>
      <c r="D1118" s="40" t="s">
        <v>4973</v>
      </c>
      <c r="E1118" s="11" t="s">
        <v>5041</v>
      </c>
      <c r="F1118" s="40" t="s">
        <v>4975</v>
      </c>
      <c r="G1118" s="40" t="s">
        <v>4387</v>
      </c>
      <c r="H1118" s="40" t="s">
        <v>5042</v>
      </c>
      <c r="I1118" s="40" t="s">
        <v>46</v>
      </c>
      <c r="J1118" s="40" t="s">
        <v>47</v>
      </c>
      <c r="K1118" s="40"/>
      <c r="L1118" s="74" t="s">
        <v>5043</v>
      </c>
      <c r="M1118" s="74" t="s">
        <v>5044</v>
      </c>
      <c r="N1118" s="40" t="s">
        <v>485</v>
      </c>
      <c r="O1118" s="40" t="s">
        <v>96</v>
      </c>
      <c r="P1118" s="40" t="s">
        <v>96</v>
      </c>
      <c r="Q1118" s="144"/>
      <c r="R1118" s="144"/>
      <c r="S1118" s="144"/>
      <c r="T1118" s="144"/>
      <c r="U1118" s="21"/>
      <c r="V1118" s="71"/>
      <c r="W1118" s="76"/>
      <c r="X1118" s="76"/>
      <c r="Y1118" s="76"/>
      <c r="Z1118" s="76"/>
      <c r="AA1118" s="76"/>
    </row>
    <row r="1119" spans="1:27" ht="15.75" customHeight="1">
      <c r="A1119" s="40" t="s">
        <v>2690</v>
      </c>
      <c r="B1119" s="13" t="s">
        <v>188</v>
      </c>
      <c r="C1119" s="40" t="s">
        <v>4972</v>
      </c>
      <c r="D1119" s="40" t="s">
        <v>4973</v>
      </c>
      <c r="E1119" s="11" t="s">
        <v>5045</v>
      </c>
      <c r="F1119" s="40" t="s">
        <v>4975</v>
      </c>
      <c r="G1119" s="40" t="s">
        <v>4387</v>
      </c>
      <c r="H1119" s="40" t="s">
        <v>5046</v>
      </c>
      <c r="I1119" s="40" t="s">
        <v>46</v>
      </c>
      <c r="J1119" s="40" t="s">
        <v>47</v>
      </c>
      <c r="K1119" s="40"/>
      <c r="L1119" s="74" t="s">
        <v>5047</v>
      </c>
      <c r="M1119" s="74" t="s">
        <v>5048</v>
      </c>
      <c r="N1119" s="40" t="s">
        <v>485</v>
      </c>
      <c r="O1119" s="137" t="s">
        <v>96</v>
      </c>
      <c r="P1119" s="137" t="s">
        <v>76</v>
      </c>
      <c r="Q1119" s="144"/>
      <c r="R1119" s="144"/>
      <c r="S1119" s="144"/>
      <c r="T1119" s="144"/>
      <c r="U1119" s="21"/>
      <c r="V1119" s="71"/>
      <c r="W1119" s="76"/>
      <c r="X1119" s="76"/>
      <c r="Y1119" s="76"/>
      <c r="Z1119" s="76"/>
      <c r="AA1119" s="76"/>
    </row>
    <row r="1120" spans="1:27" ht="15.75" customHeight="1">
      <c r="A1120" s="40" t="s">
        <v>2690</v>
      </c>
      <c r="B1120" s="13" t="s">
        <v>188</v>
      </c>
      <c r="C1120" s="40" t="s">
        <v>4972</v>
      </c>
      <c r="D1120" s="40" t="s">
        <v>4973</v>
      </c>
      <c r="E1120" s="11" t="s">
        <v>5049</v>
      </c>
      <c r="F1120" s="40" t="s">
        <v>4975</v>
      </c>
      <c r="G1120" s="40" t="s">
        <v>4387</v>
      </c>
      <c r="H1120" s="40" t="s">
        <v>4762</v>
      </c>
      <c r="I1120" s="40" t="s">
        <v>46</v>
      </c>
      <c r="J1120" s="40" t="s">
        <v>47</v>
      </c>
      <c r="K1120" s="40"/>
      <c r="L1120" s="74" t="s">
        <v>5050</v>
      </c>
      <c r="M1120" s="74" t="s">
        <v>4764</v>
      </c>
      <c r="N1120" s="40" t="s">
        <v>485</v>
      </c>
      <c r="O1120" s="137" t="s">
        <v>96</v>
      </c>
      <c r="P1120" s="137" t="s">
        <v>76</v>
      </c>
      <c r="Q1120" s="144"/>
      <c r="R1120" s="144"/>
      <c r="S1120" s="144"/>
      <c r="T1120" s="144"/>
      <c r="U1120" s="21"/>
      <c r="V1120" s="71"/>
      <c r="W1120" s="76"/>
      <c r="X1120" s="76"/>
      <c r="Y1120" s="76"/>
      <c r="Z1120" s="76"/>
      <c r="AA1120" s="76"/>
    </row>
    <row r="1121" spans="1:27" ht="15.75" customHeight="1">
      <c r="A1121" s="40" t="s">
        <v>2690</v>
      </c>
      <c r="B1121" s="13" t="s">
        <v>188</v>
      </c>
      <c r="C1121" s="40" t="s">
        <v>4972</v>
      </c>
      <c r="D1121" s="40" t="s">
        <v>4973</v>
      </c>
      <c r="E1121" s="11" t="s">
        <v>5051</v>
      </c>
      <c r="F1121" s="40" t="s">
        <v>4975</v>
      </c>
      <c r="G1121" s="40" t="s">
        <v>4387</v>
      </c>
      <c r="H1121" s="40" t="s">
        <v>5052</v>
      </c>
      <c r="I1121" s="40" t="s">
        <v>46</v>
      </c>
      <c r="J1121" s="40" t="s">
        <v>47</v>
      </c>
      <c r="K1121" s="40"/>
      <c r="L1121" s="74" t="s">
        <v>5053</v>
      </c>
      <c r="M1121" s="74" t="s">
        <v>4768</v>
      </c>
      <c r="N1121" s="40" t="s">
        <v>485</v>
      </c>
      <c r="O1121" s="40" t="s">
        <v>65</v>
      </c>
      <c r="P1121" s="40" t="s">
        <v>65</v>
      </c>
      <c r="Q1121" s="144"/>
      <c r="R1121" s="144"/>
      <c r="S1121" s="144"/>
      <c r="T1121" s="144"/>
      <c r="U1121" s="21"/>
      <c r="V1121" s="71"/>
      <c r="W1121" s="76"/>
      <c r="X1121" s="76"/>
      <c r="Y1121" s="76"/>
      <c r="Z1121" s="76"/>
      <c r="AA1121" s="76"/>
    </row>
    <row r="1122" spans="1:27" ht="15.75" customHeight="1">
      <c r="A1122" s="40" t="s">
        <v>2690</v>
      </c>
      <c r="B1122" s="13" t="s">
        <v>188</v>
      </c>
      <c r="C1122" s="40" t="s">
        <v>4972</v>
      </c>
      <c r="D1122" s="40" t="s">
        <v>4973</v>
      </c>
      <c r="E1122" s="11" t="s">
        <v>5054</v>
      </c>
      <c r="F1122" s="40" t="s">
        <v>4975</v>
      </c>
      <c r="G1122" s="40" t="s">
        <v>4387</v>
      </c>
      <c r="H1122" s="40" t="s">
        <v>4770</v>
      </c>
      <c r="I1122" s="40" t="s">
        <v>46</v>
      </c>
      <c r="J1122" s="40" t="s">
        <v>47</v>
      </c>
      <c r="K1122" s="40"/>
      <c r="L1122" s="74" t="s">
        <v>5055</v>
      </c>
      <c r="M1122" s="74" t="s">
        <v>4772</v>
      </c>
      <c r="N1122" s="40"/>
      <c r="O1122" s="137" t="s">
        <v>96</v>
      </c>
      <c r="P1122" s="137" t="s">
        <v>76</v>
      </c>
      <c r="Q1122" s="144"/>
      <c r="R1122" s="144"/>
      <c r="S1122" s="144"/>
      <c r="T1122" s="144"/>
      <c r="U1122" s="21" t="s">
        <v>5056</v>
      </c>
      <c r="V1122" s="71"/>
      <c r="W1122" s="76"/>
      <c r="X1122" s="76"/>
      <c r="Y1122" s="76"/>
      <c r="Z1122" s="76"/>
      <c r="AA1122" s="76"/>
    </row>
    <row r="1123" spans="1:27" ht="15.75" customHeight="1">
      <c r="A1123" s="40" t="s">
        <v>2690</v>
      </c>
      <c r="B1123" s="13" t="s">
        <v>188</v>
      </c>
      <c r="C1123" s="40" t="s">
        <v>4972</v>
      </c>
      <c r="D1123" s="40" t="s">
        <v>4973</v>
      </c>
      <c r="E1123" s="11" t="s">
        <v>5057</v>
      </c>
      <c r="F1123" s="40" t="s">
        <v>4975</v>
      </c>
      <c r="G1123" s="40" t="s">
        <v>4387</v>
      </c>
      <c r="H1123" s="40" t="s">
        <v>4774</v>
      </c>
      <c r="I1123" s="40" t="s">
        <v>46</v>
      </c>
      <c r="J1123" s="40" t="s">
        <v>47</v>
      </c>
      <c r="K1123" s="40"/>
      <c r="L1123" s="74" t="s">
        <v>5058</v>
      </c>
      <c r="M1123" s="74" t="s">
        <v>4776</v>
      </c>
      <c r="N1123" s="40" t="s">
        <v>485</v>
      </c>
      <c r="O1123" s="40" t="s">
        <v>96</v>
      </c>
      <c r="P1123" s="40" t="s">
        <v>96</v>
      </c>
      <c r="Q1123" s="144"/>
      <c r="R1123" s="144"/>
      <c r="S1123" s="144"/>
      <c r="T1123" s="144"/>
      <c r="U1123" s="21"/>
      <c r="V1123" s="71"/>
      <c r="W1123" s="76"/>
      <c r="X1123" s="76"/>
      <c r="Y1123" s="76"/>
      <c r="Z1123" s="76"/>
      <c r="AA1123" s="76"/>
    </row>
    <row r="1124" spans="1:27" ht="15.75" customHeight="1">
      <c r="A1124" s="40" t="s">
        <v>2690</v>
      </c>
      <c r="B1124" s="13" t="s">
        <v>188</v>
      </c>
      <c r="C1124" s="13" t="s">
        <v>4972</v>
      </c>
      <c r="D1124" s="13" t="s">
        <v>4973</v>
      </c>
      <c r="E1124" s="11" t="s">
        <v>5059</v>
      </c>
      <c r="F1124" s="13" t="s">
        <v>4975</v>
      </c>
      <c r="G1124" s="13" t="s">
        <v>4387</v>
      </c>
      <c r="H1124" s="13" t="s">
        <v>4778</v>
      </c>
      <c r="I1124" s="13" t="s">
        <v>46</v>
      </c>
      <c r="J1124" s="13" t="s">
        <v>47</v>
      </c>
      <c r="K1124" s="40"/>
      <c r="L1124" s="14" t="s">
        <v>5060</v>
      </c>
      <c r="M1124" s="14" t="s">
        <v>4780</v>
      </c>
      <c r="N1124" s="13" t="s">
        <v>5061</v>
      </c>
      <c r="O1124" s="40" t="s">
        <v>96</v>
      </c>
      <c r="P1124" s="40" t="s">
        <v>96</v>
      </c>
      <c r="Q1124" s="144"/>
      <c r="R1124" s="144"/>
      <c r="S1124" s="144"/>
      <c r="T1124" s="144"/>
      <c r="U1124" s="21"/>
      <c r="V1124" s="71"/>
      <c r="W1124" s="76"/>
      <c r="X1124" s="76"/>
      <c r="Y1124" s="76"/>
      <c r="Z1124" s="76"/>
      <c r="AA1124" s="76"/>
    </row>
    <row r="1125" spans="1:27" ht="15.75" customHeight="1">
      <c r="A1125" s="40" t="s">
        <v>2690</v>
      </c>
      <c r="B1125" s="13" t="s">
        <v>188</v>
      </c>
      <c r="C1125" s="13" t="s">
        <v>4972</v>
      </c>
      <c r="D1125" s="13" t="s">
        <v>4973</v>
      </c>
      <c r="E1125" s="11" t="s">
        <v>5062</v>
      </c>
      <c r="F1125" s="13" t="s">
        <v>4975</v>
      </c>
      <c r="G1125" s="40" t="s">
        <v>4387</v>
      </c>
      <c r="H1125" s="40" t="s">
        <v>4782</v>
      </c>
      <c r="I1125" s="40" t="s">
        <v>46</v>
      </c>
      <c r="J1125" s="40" t="s">
        <v>47</v>
      </c>
      <c r="K1125" s="40"/>
      <c r="L1125" s="74" t="s">
        <v>5063</v>
      </c>
      <c r="M1125" s="74" t="s">
        <v>4784</v>
      </c>
      <c r="N1125" s="13" t="s">
        <v>5061</v>
      </c>
      <c r="O1125" s="40" t="s">
        <v>96</v>
      </c>
      <c r="P1125" s="40" t="s">
        <v>96</v>
      </c>
      <c r="Q1125" s="144"/>
      <c r="R1125" s="144"/>
      <c r="S1125" s="144"/>
      <c r="T1125" s="144"/>
      <c r="U1125" s="21"/>
      <c r="V1125" s="71"/>
      <c r="W1125" s="76"/>
      <c r="X1125" s="76"/>
      <c r="Y1125" s="76"/>
      <c r="Z1125" s="76"/>
      <c r="AA1125" s="76"/>
    </row>
    <row r="1126" spans="1:27" ht="15.75" customHeight="1">
      <c r="A1126" s="40" t="s">
        <v>2690</v>
      </c>
      <c r="B1126" s="13" t="s">
        <v>188</v>
      </c>
      <c r="C1126" s="13" t="s">
        <v>4972</v>
      </c>
      <c r="D1126" s="13" t="s">
        <v>4973</v>
      </c>
      <c r="E1126" s="11" t="s">
        <v>5064</v>
      </c>
      <c r="F1126" s="13" t="s">
        <v>4975</v>
      </c>
      <c r="G1126" s="40" t="s">
        <v>4387</v>
      </c>
      <c r="H1126" s="40" t="s">
        <v>4786</v>
      </c>
      <c r="I1126" s="40" t="s">
        <v>46</v>
      </c>
      <c r="J1126" s="40" t="s">
        <v>47</v>
      </c>
      <c r="K1126" s="40"/>
      <c r="L1126" s="74" t="s">
        <v>5065</v>
      </c>
      <c r="M1126" s="74" t="s">
        <v>4788</v>
      </c>
      <c r="N1126" s="13" t="s">
        <v>5061</v>
      </c>
      <c r="O1126" s="40" t="s">
        <v>96</v>
      </c>
      <c r="P1126" s="40" t="s">
        <v>76</v>
      </c>
      <c r="Q1126" s="144"/>
      <c r="R1126" s="144"/>
      <c r="S1126" s="144"/>
      <c r="T1126" s="144"/>
      <c r="U1126" s="21"/>
      <c r="V1126" s="71"/>
      <c r="W1126" s="76"/>
      <c r="X1126" s="76"/>
      <c r="Y1126" s="76"/>
      <c r="Z1126" s="76"/>
      <c r="AA1126" s="76"/>
    </row>
    <row r="1127" spans="1:27" ht="15.75" customHeight="1">
      <c r="A1127" s="40" t="s">
        <v>2690</v>
      </c>
      <c r="B1127" s="13" t="s">
        <v>188</v>
      </c>
      <c r="C1127" s="13" t="s">
        <v>4972</v>
      </c>
      <c r="D1127" s="13" t="s">
        <v>4973</v>
      </c>
      <c r="E1127" s="11" t="s">
        <v>5066</v>
      </c>
      <c r="F1127" s="13" t="s">
        <v>4975</v>
      </c>
      <c r="G1127" s="40" t="s">
        <v>3060</v>
      </c>
      <c r="H1127" s="40" t="s">
        <v>4789</v>
      </c>
      <c r="I1127" s="40" t="s">
        <v>46</v>
      </c>
      <c r="J1127" s="40" t="s">
        <v>47</v>
      </c>
      <c r="K1127" s="40"/>
      <c r="L1127" s="73" t="s">
        <v>5067</v>
      </c>
      <c r="M1127" s="74" t="s">
        <v>5068</v>
      </c>
      <c r="N1127" s="40" t="s">
        <v>485</v>
      </c>
      <c r="O1127" s="40" t="s">
        <v>403</v>
      </c>
      <c r="P1127" s="40" t="s">
        <v>403</v>
      </c>
      <c r="Q1127" s="144"/>
      <c r="R1127" s="71" t="s">
        <v>122</v>
      </c>
      <c r="S1127" s="71" t="s">
        <v>134</v>
      </c>
      <c r="T1127" s="40" t="s">
        <v>95</v>
      </c>
      <c r="U1127" s="94" t="s">
        <v>5069</v>
      </c>
      <c r="V1127" s="71"/>
      <c r="W1127" s="76"/>
      <c r="X1127" s="76"/>
      <c r="Y1127" s="76"/>
      <c r="Z1127" s="76"/>
      <c r="AA1127" s="76"/>
    </row>
    <row r="1128" spans="1:27" ht="15.75" customHeight="1">
      <c r="A1128" s="40" t="s">
        <v>2690</v>
      </c>
      <c r="B1128" s="13" t="s">
        <v>42</v>
      </c>
      <c r="C1128" s="13" t="s">
        <v>4972</v>
      </c>
      <c r="D1128" s="13" t="s">
        <v>4973</v>
      </c>
      <c r="E1128" s="11" t="s">
        <v>771</v>
      </c>
      <c r="F1128" s="13" t="s">
        <v>4975</v>
      </c>
      <c r="G1128" s="40" t="s">
        <v>3060</v>
      </c>
      <c r="H1128" s="40" t="s">
        <v>5070</v>
      </c>
      <c r="I1128" s="40" t="s">
        <v>46</v>
      </c>
      <c r="J1128" s="40" t="s">
        <v>47</v>
      </c>
      <c r="K1128" s="40"/>
      <c r="L1128" s="74" t="s">
        <v>5071</v>
      </c>
      <c r="M1128" s="73" t="s">
        <v>5072</v>
      </c>
      <c r="N1128" s="40" t="s">
        <v>485</v>
      </c>
      <c r="O1128" s="40" t="s">
        <v>96</v>
      </c>
      <c r="P1128" s="40" t="s">
        <v>76</v>
      </c>
      <c r="Q1128" s="144"/>
      <c r="R1128" s="144"/>
      <c r="S1128" s="144"/>
      <c r="T1128" s="145"/>
      <c r="U1128" s="21"/>
      <c r="V1128" s="11" t="s">
        <v>76</v>
      </c>
      <c r="W1128" s="76"/>
      <c r="X1128" s="76"/>
      <c r="Y1128" s="76"/>
      <c r="Z1128" s="76"/>
      <c r="AA1128" s="76"/>
    </row>
    <row r="1129" spans="1:27" ht="15.75" customHeight="1">
      <c r="A1129" s="40" t="s">
        <v>2690</v>
      </c>
      <c r="B1129" s="13" t="s">
        <v>42</v>
      </c>
      <c r="C1129" s="13" t="s">
        <v>4972</v>
      </c>
      <c r="D1129" s="13" t="s">
        <v>4973</v>
      </c>
      <c r="E1129" s="11" t="s">
        <v>5073</v>
      </c>
      <c r="F1129" s="13" t="s">
        <v>4975</v>
      </c>
      <c r="G1129" s="40" t="s">
        <v>3060</v>
      </c>
      <c r="H1129" s="40" t="s">
        <v>5074</v>
      </c>
      <c r="I1129" s="40" t="s">
        <v>46</v>
      </c>
      <c r="J1129" s="40" t="s">
        <v>47</v>
      </c>
      <c r="K1129" s="40"/>
      <c r="L1129" s="74" t="s">
        <v>5075</v>
      </c>
      <c r="M1129" s="74" t="s">
        <v>5076</v>
      </c>
      <c r="N1129" s="40" t="s">
        <v>485</v>
      </c>
      <c r="O1129" s="40" t="s">
        <v>96</v>
      </c>
      <c r="P1129" s="40" t="s">
        <v>76</v>
      </c>
      <c r="Q1129" s="144"/>
      <c r="R1129" s="144"/>
      <c r="S1129" s="144"/>
      <c r="T1129" s="145"/>
      <c r="U1129" s="21"/>
      <c r="V1129" s="11" t="s">
        <v>76</v>
      </c>
      <c r="W1129" s="76"/>
      <c r="X1129" s="76"/>
      <c r="Y1129" s="76"/>
      <c r="Z1129" s="76"/>
      <c r="AA1129" s="76"/>
    </row>
    <row r="1130" spans="1:27" ht="15.75" customHeight="1">
      <c r="A1130" s="40" t="s">
        <v>2690</v>
      </c>
      <c r="B1130" s="13" t="s">
        <v>42</v>
      </c>
      <c r="C1130" s="13" t="s">
        <v>4972</v>
      </c>
      <c r="D1130" s="13" t="s">
        <v>4973</v>
      </c>
      <c r="E1130" s="11" t="s">
        <v>5077</v>
      </c>
      <c r="F1130" s="13" t="s">
        <v>4975</v>
      </c>
      <c r="G1130" s="40" t="s">
        <v>3060</v>
      </c>
      <c r="H1130" s="40" t="s">
        <v>5078</v>
      </c>
      <c r="I1130" s="40" t="s">
        <v>46</v>
      </c>
      <c r="J1130" s="40" t="s">
        <v>47</v>
      </c>
      <c r="K1130" s="40"/>
      <c r="L1130" s="74" t="s">
        <v>5079</v>
      </c>
      <c r="M1130" s="74" t="s">
        <v>3072</v>
      </c>
      <c r="N1130" s="40" t="s">
        <v>485</v>
      </c>
      <c r="O1130" s="40" t="s">
        <v>96</v>
      </c>
      <c r="P1130" s="40" t="s">
        <v>76</v>
      </c>
      <c r="Q1130" s="144"/>
      <c r="R1130" s="144"/>
      <c r="S1130" s="144"/>
      <c r="T1130" s="145"/>
      <c r="U1130" s="21"/>
      <c r="V1130" s="11" t="s">
        <v>76</v>
      </c>
      <c r="W1130" s="76"/>
      <c r="X1130" s="76"/>
      <c r="Y1130" s="76"/>
      <c r="Z1130" s="76"/>
      <c r="AA1130" s="76"/>
    </row>
    <row r="1131" spans="1:27" ht="15.75" customHeight="1">
      <c r="A1131" s="40" t="s">
        <v>2690</v>
      </c>
      <c r="B1131" s="13" t="s">
        <v>188</v>
      </c>
      <c r="C1131" s="13" t="s">
        <v>4972</v>
      </c>
      <c r="D1131" s="13" t="s">
        <v>4973</v>
      </c>
      <c r="E1131" s="11" t="s">
        <v>5080</v>
      </c>
      <c r="F1131" s="13" t="s">
        <v>4975</v>
      </c>
      <c r="G1131" s="40" t="s">
        <v>3060</v>
      </c>
      <c r="H1131" s="40" t="s">
        <v>4936</v>
      </c>
      <c r="I1131" s="40" t="s">
        <v>46</v>
      </c>
      <c r="J1131" s="40" t="s">
        <v>47</v>
      </c>
      <c r="K1131" s="40"/>
      <c r="L1131" s="74" t="s">
        <v>5081</v>
      </c>
      <c r="M1131" s="74" t="s">
        <v>5082</v>
      </c>
      <c r="N1131" s="40" t="s">
        <v>485</v>
      </c>
      <c r="O1131" s="40" t="s">
        <v>96</v>
      </c>
      <c r="P1131" s="40" t="s">
        <v>76</v>
      </c>
      <c r="Q1131" s="144"/>
      <c r="R1131" s="144"/>
      <c r="S1131" s="144"/>
      <c r="T1131" s="144"/>
      <c r="U1131" s="21"/>
      <c r="V1131" s="71"/>
      <c r="W1131" s="76"/>
      <c r="X1131" s="76"/>
      <c r="Y1131" s="76"/>
      <c r="Z1131" s="76"/>
      <c r="AA1131" s="76"/>
    </row>
    <row r="1132" spans="1:27" ht="15.75" customHeight="1">
      <c r="A1132" s="40" t="s">
        <v>2690</v>
      </c>
      <c r="B1132" s="13" t="s">
        <v>104</v>
      </c>
      <c r="C1132" s="13" t="s">
        <v>4972</v>
      </c>
      <c r="D1132" s="13" t="s">
        <v>4973</v>
      </c>
      <c r="E1132" s="11" t="s">
        <v>5083</v>
      </c>
      <c r="F1132" s="13" t="s">
        <v>4975</v>
      </c>
      <c r="G1132" s="40" t="s">
        <v>3060</v>
      </c>
      <c r="H1132" s="40" t="s">
        <v>4936</v>
      </c>
      <c r="I1132" s="40" t="s">
        <v>46</v>
      </c>
      <c r="J1132" s="40" t="s">
        <v>47</v>
      </c>
      <c r="K1132" s="40"/>
      <c r="L1132" s="74" t="s">
        <v>5084</v>
      </c>
      <c r="M1132" s="74" t="s">
        <v>5085</v>
      </c>
      <c r="N1132" s="40" t="s">
        <v>485</v>
      </c>
      <c r="O1132" s="40" t="s">
        <v>96</v>
      </c>
      <c r="P1132" s="40" t="s">
        <v>76</v>
      </c>
      <c r="Q1132" s="144"/>
      <c r="R1132" s="144"/>
      <c r="S1132" s="144"/>
      <c r="T1132" s="145"/>
      <c r="U1132" s="21"/>
      <c r="V1132" s="11" t="s">
        <v>76</v>
      </c>
      <c r="W1132" s="76"/>
      <c r="X1132" s="76"/>
      <c r="Y1132" s="76"/>
      <c r="Z1132" s="76"/>
      <c r="AA1132" s="76"/>
    </row>
    <row r="1133" spans="1:27" ht="15.75" customHeight="1">
      <c r="A1133" s="40" t="s">
        <v>2690</v>
      </c>
      <c r="B1133" s="13" t="s">
        <v>188</v>
      </c>
      <c r="C1133" s="13" t="s">
        <v>4972</v>
      </c>
      <c r="D1133" s="13" t="s">
        <v>4973</v>
      </c>
      <c r="E1133" s="11" t="s">
        <v>5086</v>
      </c>
      <c r="F1133" s="13" t="s">
        <v>4975</v>
      </c>
      <c r="G1133" s="40" t="s">
        <v>3060</v>
      </c>
      <c r="H1133" s="40" t="s">
        <v>4936</v>
      </c>
      <c r="I1133" s="40" t="s">
        <v>109</v>
      </c>
      <c r="J1133" s="40" t="s">
        <v>47</v>
      </c>
      <c r="K1133" s="40"/>
      <c r="L1133" s="74" t="s">
        <v>5087</v>
      </c>
      <c r="M1133" s="74" t="s">
        <v>5088</v>
      </c>
      <c r="N1133" s="40" t="s">
        <v>5089</v>
      </c>
      <c r="O1133" s="40" t="s">
        <v>96</v>
      </c>
      <c r="P1133" s="40" t="s">
        <v>76</v>
      </c>
      <c r="Q1133" s="144"/>
      <c r="R1133" s="144"/>
      <c r="S1133" s="144"/>
      <c r="T1133" s="144"/>
      <c r="U1133" s="21"/>
      <c r="V1133" s="71" t="s">
        <v>76</v>
      </c>
      <c r="W1133" s="76"/>
      <c r="X1133" s="76"/>
      <c r="Y1133" s="76"/>
      <c r="Z1133" s="76"/>
      <c r="AA1133" s="76"/>
    </row>
    <row r="1134" spans="1:27" ht="15.75" customHeight="1">
      <c r="A1134" s="40" t="s">
        <v>2690</v>
      </c>
      <c r="B1134" s="13" t="s">
        <v>188</v>
      </c>
      <c r="C1134" s="13" t="s">
        <v>4972</v>
      </c>
      <c r="D1134" s="13" t="s">
        <v>4973</v>
      </c>
      <c r="E1134" s="11" t="s">
        <v>5090</v>
      </c>
      <c r="F1134" s="13" t="s">
        <v>4975</v>
      </c>
      <c r="G1134" s="40" t="s">
        <v>3060</v>
      </c>
      <c r="H1134" s="40" t="s">
        <v>5091</v>
      </c>
      <c r="I1134" s="40" t="s">
        <v>109</v>
      </c>
      <c r="J1134" s="40" t="s">
        <v>47</v>
      </c>
      <c r="K1134" s="40"/>
      <c r="L1134" s="74" t="s">
        <v>5092</v>
      </c>
      <c r="M1134" s="74" t="s">
        <v>5093</v>
      </c>
      <c r="N1134" s="40" t="s">
        <v>485</v>
      </c>
      <c r="O1134" s="40" t="s">
        <v>403</v>
      </c>
      <c r="P1134" s="40" t="s">
        <v>403</v>
      </c>
      <c r="Q1134" s="144"/>
      <c r="R1134" s="71" t="s">
        <v>136</v>
      </c>
      <c r="S1134" s="71"/>
      <c r="T1134" s="40" t="s">
        <v>95</v>
      </c>
      <c r="U1134" s="94" t="s">
        <v>79</v>
      </c>
      <c r="V1134" s="71"/>
      <c r="W1134" s="76"/>
      <c r="X1134" s="76"/>
      <c r="Y1134" s="76"/>
      <c r="Z1134" s="76"/>
      <c r="AA1134" s="76"/>
    </row>
    <row r="1135" spans="1:27" ht="15.75" customHeight="1">
      <c r="A1135" s="40" t="s">
        <v>2690</v>
      </c>
      <c r="B1135" s="13" t="s">
        <v>188</v>
      </c>
      <c r="C1135" s="13" t="s">
        <v>4972</v>
      </c>
      <c r="D1135" s="13" t="s">
        <v>4973</v>
      </c>
      <c r="E1135" s="11" t="s">
        <v>5094</v>
      </c>
      <c r="F1135" s="13" t="s">
        <v>4975</v>
      </c>
      <c r="G1135" s="40" t="s">
        <v>3060</v>
      </c>
      <c r="H1135" s="40" t="s">
        <v>5095</v>
      </c>
      <c r="I1135" s="40" t="s">
        <v>109</v>
      </c>
      <c r="J1135" s="40" t="s">
        <v>47</v>
      </c>
      <c r="K1135" s="40"/>
      <c r="L1135" s="74" t="s">
        <v>5096</v>
      </c>
      <c r="M1135" s="74" t="s">
        <v>5097</v>
      </c>
      <c r="N1135" s="40" t="s">
        <v>485</v>
      </c>
      <c r="O1135" s="40" t="s">
        <v>403</v>
      </c>
      <c r="P1135" s="40" t="s">
        <v>403</v>
      </c>
      <c r="Q1135" s="144"/>
      <c r="R1135" s="71" t="s">
        <v>136</v>
      </c>
      <c r="S1135" s="71"/>
      <c r="T1135" s="40" t="s">
        <v>95</v>
      </c>
      <c r="U1135" s="94" t="s">
        <v>79</v>
      </c>
      <c r="V1135" s="71"/>
      <c r="W1135" s="76"/>
      <c r="X1135" s="76"/>
      <c r="Y1135" s="76"/>
      <c r="Z1135" s="76"/>
      <c r="AA1135" s="76"/>
    </row>
    <row r="1136" spans="1:27" ht="15.75" customHeight="1">
      <c r="A1136" s="40" t="s">
        <v>2690</v>
      </c>
      <c r="B1136" s="13" t="s">
        <v>188</v>
      </c>
      <c r="C1136" s="13" t="s">
        <v>4972</v>
      </c>
      <c r="D1136" s="13" t="s">
        <v>4973</v>
      </c>
      <c r="E1136" s="11" t="s">
        <v>5098</v>
      </c>
      <c r="F1136" s="13" t="s">
        <v>4975</v>
      </c>
      <c r="G1136" s="40" t="s">
        <v>3060</v>
      </c>
      <c r="H1136" s="40" t="s">
        <v>5099</v>
      </c>
      <c r="I1136" s="40" t="s">
        <v>46</v>
      </c>
      <c r="J1136" s="40" t="s">
        <v>47</v>
      </c>
      <c r="K1136" s="40"/>
      <c r="L1136" s="74" t="s">
        <v>5100</v>
      </c>
      <c r="M1136" s="74" t="s">
        <v>5101</v>
      </c>
      <c r="N1136" s="40" t="s">
        <v>485</v>
      </c>
      <c r="O1136" s="40" t="s">
        <v>96</v>
      </c>
      <c r="P1136" s="40" t="s">
        <v>76</v>
      </c>
      <c r="Q1136" s="144"/>
      <c r="R1136" s="144"/>
      <c r="S1136" s="144"/>
      <c r="T1136" s="144"/>
      <c r="U1136" s="21"/>
      <c r="V1136" s="71"/>
      <c r="W1136" s="76"/>
      <c r="X1136" s="76"/>
      <c r="Y1136" s="76"/>
      <c r="Z1136" s="76"/>
      <c r="AA1136" s="76"/>
    </row>
    <row r="1137" spans="1:27" ht="15.75" customHeight="1">
      <c r="A1137" s="40" t="s">
        <v>2690</v>
      </c>
      <c r="B1137" s="13" t="s">
        <v>42</v>
      </c>
      <c r="C1137" s="13" t="s">
        <v>4972</v>
      </c>
      <c r="D1137" s="13" t="s">
        <v>4973</v>
      </c>
      <c r="E1137" s="11" t="s">
        <v>5102</v>
      </c>
      <c r="F1137" s="13" t="s">
        <v>4975</v>
      </c>
      <c r="G1137" s="40" t="s">
        <v>3060</v>
      </c>
      <c r="H1137" s="40" t="s">
        <v>5103</v>
      </c>
      <c r="I1137" s="40" t="s">
        <v>46</v>
      </c>
      <c r="J1137" s="40" t="s">
        <v>47</v>
      </c>
      <c r="K1137" s="40"/>
      <c r="L1137" s="74" t="s">
        <v>5104</v>
      </c>
      <c r="M1137" s="74" t="s">
        <v>5105</v>
      </c>
      <c r="N1137" s="40" t="s">
        <v>485</v>
      </c>
      <c r="O1137" s="40" t="s">
        <v>96</v>
      </c>
      <c r="P1137" s="40" t="s">
        <v>76</v>
      </c>
      <c r="Q1137" s="144"/>
      <c r="R1137" s="144"/>
      <c r="S1137" s="144"/>
      <c r="T1137" s="145"/>
      <c r="U1137" s="21"/>
      <c r="V1137" s="11" t="s">
        <v>76</v>
      </c>
      <c r="W1137" s="76"/>
      <c r="X1137" s="76"/>
      <c r="Y1137" s="76"/>
      <c r="Z1137" s="76"/>
      <c r="AA1137" s="76"/>
    </row>
    <row r="1138" spans="1:27" ht="15.75" customHeight="1">
      <c r="A1138" s="40" t="s">
        <v>2690</v>
      </c>
      <c r="B1138" s="13" t="s">
        <v>188</v>
      </c>
      <c r="C1138" s="13" t="s">
        <v>4972</v>
      </c>
      <c r="D1138" s="13" t="s">
        <v>4973</v>
      </c>
      <c r="E1138" s="11" t="s">
        <v>5106</v>
      </c>
      <c r="F1138" s="13" t="s">
        <v>4975</v>
      </c>
      <c r="G1138" s="40" t="s">
        <v>3060</v>
      </c>
      <c r="H1138" s="40" t="s">
        <v>5107</v>
      </c>
      <c r="I1138" s="40" t="s">
        <v>46</v>
      </c>
      <c r="J1138" s="40" t="s">
        <v>47</v>
      </c>
      <c r="K1138" s="40"/>
      <c r="L1138" s="74" t="s">
        <v>5108</v>
      </c>
      <c r="M1138" s="74" t="s">
        <v>3072</v>
      </c>
      <c r="N1138" s="40" t="s">
        <v>485</v>
      </c>
      <c r="O1138" s="40" t="s">
        <v>96</v>
      </c>
      <c r="P1138" s="40" t="s">
        <v>76</v>
      </c>
      <c r="Q1138" s="144"/>
      <c r="R1138" s="71"/>
      <c r="S1138" s="71"/>
      <c r="T1138" s="40"/>
      <c r="U1138" s="23"/>
      <c r="V1138" s="71"/>
      <c r="W1138" s="76"/>
      <c r="X1138" s="76"/>
      <c r="Y1138" s="76"/>
      <c r="Z1138" s="76"/>
      <c r="AA1138" s="76"/>
    </row>
    <row r="1139" spans="1:27" ht="15.75" customHeight="1">
      <c r="A1139" s="40" t="s">
        <v>2690</v>
      </c>
      <c r="B1139" s="13" t="s">
        <v>188</v>
      </c>
      <c r="C1139" s="13" t="s">
        <v>4972</v>
      </c>
      <c r="D1139" s="13" t="s">
        <v>4973</v>
      </c>
      <c r="E1139" s="11" t="s">
        <v>5109</v>
      </c>
      <c r="F1139" s="13" t="s">
        <v>4975</v>
      </c>
      <c r="G1139" s="40" t="s">
        <v>3060</v>
      </c>
      <c r="H1139" s="40" t="s">
        <v>4953</v>
      </c>
      <c r="I1139" s="40" t="s">
        <v>46</v>
      </c>
      <c r="J1139" s="40" t="s">
        <v>47</v>
      </c>
      <c r="K1139" s="40"/>
      <c r="L1139" s="74" t="s">
        <v>5110</v>
      </c>
      <c r="M1139" s="74" t="s">
        <v>5111</v>
      </c>
      <c r="N1139" s="40" t="s">
        <v>485</v>
      </c>
      <c r="O1139" s="40" t="s">
        <v>96</v>
      </c>
      <c r="P1139" s="40" t="s">
        <v>76</v>
      </c>
      <c r="Q1139" s="144"/>
      <c r="R1139" s="71"/>
      <c r="S1139" s="71"/>
      <c r="T1139" s="40"/>
      <c r="U1139" s="23"/>
      <c r="V1139" s="71"/>
      <c r="W1139" s="76"/>
      <c r="X1139" s="76"/>
      <c r="Y1139" s="76"/>
      <c r="Z1139" s="76"/>
      <c r="AA1139" s="76"/>
    </row>
    <row r="1140" spans="1:27" ht="15.75" customHeight="1">
      <c r="A1140" s="40" t="s">
        <v>2690</v>
      </c>
      <c r="B1140" s="13" t="s">
        <v>188</v>
      </c>
      <c r="C1140" s="13" t="s">
        <v>4972</v>
      </c>
      <c r="D1140" s="13" t="s">
        <v>4973</v>
      </c>
      <c r="E1140" s="11" t="s">
        <v>5112</v>
      </c>
      <c r="F1140" s="13" t="s">
        <v>4975</v>
      </c>
      <c r="G1140" s="40" t="s">
        <v>3060</v>
      </c>
      <c r="H1140" s="40" t="s">
        <v>4953</v>
      </c>
      <c r="I1140" s="40" t="s">
        <v>46</v>
      </c>
      <c r="J1140" s="40" t="s">
        <v>47</v>
      </c>
      <c r="K1140" s="40"/>
      <c r="L1140" s="74" t="s">
        <v>5113</v>
      </c>
      <c r="M1140" s="74" t="s">
        <v>5114</v>
      </c>
      <c r="N1140" s="40" t="s">
        <v>485</v>
      </c>
      <c r="O1140" s="90" t="s">
        <v>76</v>
      </c>
      <c r="P1140" s="90" t="s">
        <v>76</v>
      </c>
      <c r="Q1140" s="144"/>
      <c r="R1140" s="71" t="s">
        <v>139</v>
      </c>
      <c r="S1140" s="71" t="s">
        <v>140</v>
      </c>
      <c r="T1140" s="40" t="s">
        <v>95</v>
      </c>
      <c r="U1140" s="94"/>
      <c r="V1140" s="71"/>
      <c r="W1140" s="76"/>
      <c r="X1140" s="76"/>
      <c r="Y1140" s="76"/>
      <c r="Z1140" s="76"/>
      <c r="AA1140" s="76"/>
    </row>
    <row r="1141" spans="1:27" ht="15.75" customHeight="1">
      <c r="A1141" s="40" t="s">
        <v>2690</v>
      </c>
      <c r="B1141" s="13" t="s">
        <v>188</v>
      </c>
      <c r="C1141" s="13" t="s">
        <v>4972</v>
      </c>
      <c r="D1141" s="13" t="s">
        <v>4973</v>
      </c>
      <c r="E1141" s="11" t="s">
        <v>5115</v>
      </c>
      <c r="F1141" s="13" t="s">
        <v>4975</v>
      </c>
      <c r="G1141" s="40" t="s">
        <v>3060</v>
      </c>
      <c r="H1141" s="40" t="s">
        <v>4959</v>
      </c>
      <c r="I1141" s="40" t="s">
        <v>109</v>
      </c>
      <c r="J1141" s="40" t="s">
        <v>47</v>
      </c>
      <c r="K1141" s="40"/>
      <c r="L1141" s="74" t="s">
        <v>5116</v>
      </c>
      <c r="M1141" s="74" t="s">
        <v>5117</v>
      </c>
      <c r="N1141" s="40" t="s">
        <v>485</v>
      </c>
      <c r="O1141" s="40" t="s">
        <v>403</v>
      </c>
      <c r="P1141" s="40" t="s">
        <v>403</v>
      </c>
      <c r="Q1141" s="144"/>
      <c r="R1141" s="71" t="s">
        <v>136</v>
      </c>
      <c r="S1141" s="71"/>
      <c r="T1141" s="40" t="s">
        <v>95</v>
      </c>
      <c r="U1141" s="94" t="s">
        <v>79</v>
      </c>
      <c r="V1141" s="71"/>
      <c r="W1141" s="76"/>
      <c r="X1141" s="76"/>
      <c r="Y1141" s="76"/>
      <c r="Z1141" s="76"/>
      <c r="AA1141" s="76"/>
    </row>
    <row r="1142" spans="1:27" ht="15.75" customHeight="1">
      <c r="A1142" s="40" t="s">
        <v>2690</v>
      </c>
      <c r="B1142" s="13" t="s">
        <v>188</v>
      </c>
      <c r="C1142" s="13" t="s">
        <v>4972</v>
      </c>
      <c r="D1142" s="13" t="s">
        <v>4973</v>
      </c>
      <c r="E1142" s="11" t="s">
        <v>5118</v>
      </c>
      <c r="F1142" s="13" t="s">
        <v>4975</v>
      </c>
      <c r="G1142" s="40" t="s">
        <v>3060</v>
      </c>
      <c r="H1142" s="40" t="s">
        <v>5119</v>
      </c>
      <c r="I1142" s="40" t="s">
        <v>109</v>
      </c>
      <c r="J1142" s="40" t="s">
        <v>47</v>
      </c>
      <c r="K1142" s="40"/>
      <c r="L1142" s="74" t="s">
        <v>5120</v>
      </c>
      <c r="M1142" s="74" t="s">
        <v>4965</v>
      </c>
      <c r="N1142" s="40" t="s">
        <v>485</v>
      </c>
      <c r="O1142" s="40" t="s">
        <v>101</v>
      </c>
      <c r="P1142" s="40" t="s">
        <v>101</v>
      </c>
      <c r="Q1142" s="144"/>
      <c r="R1142" s="71" t="s">
        <v>136</v>
      </c>
      <c r="S1142" s="71"/>
      <c r="T1142" s="40" t="s">
        <v>95</v>
      </c>
      <c r="U1142" s="23" t="s">
        <v>5121</v>
      </c>
      <c r="V1142" s="71" t="s">
        <v>76</v>
      </c>
      <c r="W1142" s="76"/>
      <c r="X1142" s="76"/>
      <c r="Y1142" s="76"/>
      <c r="Z1142" s="76"/>
      <c r="AA1142" s="76"/>
    </row>
    <row r="1143" spans="1:27" ht="15.75" customHeight="1">
      <c r="A1143" s="40" t="s">
        <v>2690</v>
      </c>
      <c r="B1143" s="13" t="s">
        <v>188</v>
      </c>
      <c r="C1143" s="13" t="s">
        <v>4972</v>
      </c>
      <c r="D1143" s="13" t="s">
        <v>4973</v>
      </c>
      <c r="E1143" s="11" t="s">
        <v>5122</v>
      </c>
      <c r="F1143" s="13" t="s">
        <v>4975</v>
      </c>
      <c r="G1143" s="40" t="s">
        <v>3060</v>
      </c>
      <c r="H1143" s="40" t="s">
        <v>5123</v>
      </c>
      <c r="I1143" s="40" t="s">
        <v>109</v>
      </c>
      <c r="J1143" s="40" t="s">
        <v>47</v>
      </c>
      <c r="K1143" s="40"/>
      <c r="L1143" s="74" t="s">
        <v>5124</v>
      </c>
      <c r="M1143" s="74" t="s">
        <v>5097</v>
      </c>
      <c r="N1143" s="40" t="s">
        <v>485</v>
      </c>
      <c r="O1143" s="40" t="s">
        <v>403</v>
      </c>
      <c r="P1143" s="40" t="s">
        <v>403</v>
      </c>
      <c r="Q1143" s="144"/>
      <c r="R1143" s="71" t="s">
        <v>136</v>
      </c>
      <c r="S1143" s="71"/>
      <c r="T1143" s="40" t="s">
        <v>95</v>
      </c>
      <c r="U1143" s="94" t="s">
        <v>79</v>
      </c>
      <c r="V1143" s="71"/>
      <c r="W1143" s="76"/>
      <c r="X1143" s="76"/>
      <c r="Y1143" s="76"/>
      <c r="Z1143" s="76"/>
      <c r="AA1143" s="76"/>
    </row>
    <row r="1144" spans="1:27" ht="15.75" customHeight="1">
      <c r="A1144" s="40" t="s">
        <v>2690</v>
      </c>
      <c r="B1144" s="13" t="s">
        <v>188</v>
      </c>
      <c r="C1144" s="13" t="s">
        <v>4972</v>
      </c>
      <c r="D1144" s="13" t="s">
        <v>4973</v>
      </c>
      <c r="E1144" s="11" t="s">
        <v>5125</v>
      </c>
      <c r="F1144" s="13" t="s">
        <v>4975</v>
      </c>
      <c r="G1144" s="40" t="s">
        <v>3060</v>
      </c>
      <c r="H1144" s="40" t="s">
        <v>5126</v>
      </c>
      <c r="I1144" s="40" t="s">
        <v>406</v>
      </c>
      <c r="J1144" s="40" t="s">
        <v>47</v>
      </c>
      <c r="K1144" s="40"/>
      <c r="L1144" s="74" t="s">
        <v>5127</v>
      </c>
      <c r="M1144" s="74" t="s">
        <v>5101</v>
      </c>
      <c r="N1144" s="40" t="s">
        <v>485</v>
      </c>
      <c r="O1144" s="40" t="s">
        <v>403</v>
      </c>
      <c r="P1144" s="40" t="s">
        <v>403</v>
      </c>
      <c r="Q1144" s="144"/>
      <c r="R1144" s="71" t="s">
        <v>136</v>
      </c>
      <c r="S1144" s="71"/>
      <c r="T1144" s="40" t="s">
        <v>95</v>
      </c>
      <c r="U1144" s="94" t="s">
        <v>79</v>
      </c>
      <c r="V1144" s="71"/>
      <c r="W1144" s="76"/>
      <c r="X1144" s="76"/>
      <c r="Y1144" s="76"/>
      <c r="Z1144" s="76"/>
      <c r="AA1144" s="76"/>
    </row>
    <row r="1145" spans="1:27" ht="15.75" customHeight="1">
      <c r="A1145" s="71" t="s">
        <v>2785</v>
      </c>
      <c r="B1145" s="71" t="s">
        <v>42</v>
      </c>
      <c r="C1145" s="71" t="s">
        <v>5128</v>
      </c>
      <c r="D1145" s="71" t="s">
        <v>5129</v>
      </c>
      <c r="E1145" s="11" t="s">
        <v>5130</v>
      </c>
      <c r="F1145" s="127" t="s">
        <v>4387</v>
      </c>
      <c r="G1145" s="40" t="s">
        <v>1374</v>
      </c>
      <c r="H1145" s="40" t="s">
        <v>5131</v>
      </c>
      <c r="I1145" s="40" t="s">
        <v>46</v>
      </c>
      <c r="J1145" s="40" t="s">
        <v>47</v>
      </c>
      <c r="K1145" s="40"/>
      <c r="L1145" s="74" t="s">
        <v>5132</v>
      </c>
      <c r="M1145" s="74" t="s">
        <v>5133</v>
      </c>
      <c r="N1145" s="40" t="s">
        <v>485</v>
      </c>
      <c r="O1145" s="40" t="s">
        <v>96</v>
      </c>
      <c r="P1145" s="40" t="s">
        <v>76</v>
      </c>
      <c r="Q1145" s="144"/>
      <c r="R1145" s="144"/>
      <c r="S1145" s="144"/>
      <c r="T1145" s="145"/>
      <c r="U1145" s="21"/>
      <c r="V1145" s="11" t="s">
        <v>76</v>
      </c>
      <c r="W1145" s="76"/>
      <c r="X1145" s="76"/>
      <c r="Y1145" s="76"/>
      <c r="Z1145" s="76"/>
      <c r="AA1145" s="76"/>
    </row>
    <row r="1146" spans="1:27" ht="15.75" customHeight="1">
      <c r="A1146" s="71" t="s">
        <v>2785</v>
      </c>
      <c r="B1146" s="71" t="s">
        <v>42</v>
      </c>
      <c r="C1146" s="71" t="s">
        <v>5128</v>
      </c>
      <c r="D1146" s="71" t="s">
        <v>5129</v>
      </c>
      <c r="E1146" s="11" t="s">
        <v>5134</v>
      </c>
      <c r="F1146" s="127" t="s">
        <v>4387</v>
      </c>
      <c r="G1146" s="40" t="s">
        <v>5135</v>
      </c>
      <c r="H1146" s="40" t="s">
        <v>5136</v>
      </c>
      <c r="I1146" s="40" t="s">
        <v>46</v>
      </c>
      <c r="J1146" s="40" t="s">
        <v>47</v>
      </c>
      <c r="K1146" s="40"/>
      <c r="L1146" s="118" t="s">
        <v>5137</v>
      </c>
      <c r="M1146" s="74" t="s">
        <v>5138</v>
      </c>
      <c r="N1146" s="40" t="s">
        <v>485</v>
      </c>
      <c r="O1146" s="40" t="s">
        <v>96</v>
      </c>
      <c r="P1146" s="40" t="s">
        <v>76</v>
      </c>
      <c r="Q1146" s="144"/>
      <c r="R1146" s="144"/>
      <c r="S1146" s="144"/>
      <c r="T1146" s="145"/>
      <c r="U1146" s="21"/>
      <c r="V1146" s="11" t="s">
        <v>76</v>
      </c>
      <c r="W1146" s="76"/>
      <c r="X1146" s="76"/>
      <c r="Y1146" s="76"/>
      <c r="Z1146" s="76"/>
      <c r="AA1146" s="76"/>
    </row>
    <row r="1147" spans="1:27" ht="15.75" customHeight="1">
      <c r="A1147" s="71" t="s">
        <v>2785</v>
      </c>
      <c r="B1147" s="71" t="s">
        <v>188</v>
      </c>
      <c r="C1147" s="71" t="s">
        <v>5128</v>
      </c>
      <c r="D1147" s="71" t="s">
        <v>5129</v>
      </c>
      <c r="E1147" s="11" t="s">
        <v>5139</v>
      </c>
      <c r="F1147" s="127" t="s">
        <v>4387</v>
      </c>
      <c r="G1147" s="40" t="s">
        <v>5140</v>
      </c>
      <c r="H1147" s="127" t="s">
        <v>5141</v>
      </c>
      <c r="I1147" s="40" t="s">
        <v>46</v>
      </c>
      <c r="J1147" s="40" t="s">
        <v>47</v>
      </c>
      <c r="K1147" s="40"/>
      <c r="L1147" s="118" t="s">
        <v>5142</v>
      </c>
      <c r="M1147" s="118" t="s">
        <v>5143</v>
      </c>
      <c r="N1147" s="40" t="s">
        <v>485</v>
      </c>
      <c r="O1147" s="40" t="s">
        <v>96</v>
      </c>
      <c r="P1147" s="40" t="s">
        <v>76</v>
      </c>
      <c r="Q1147" s="144"/>
      <c r="R1147" s="144"/>
      <c r="S1147" s="144"/>
      <c r="T1147" s="144"/>
      <c r="U1147" s="21"/>
      <c r="V1147" s="71"/>
      <c r="W1147" s="76"/>
      <c r="X1147" s="76"/>
      <c r="Y1147" s="76"/>
      <c r="Z1147" s="76"/>
      <c r="AA1147" s="76"/>
    </row>
    <row r="1148" spans="1:27" ht="15.75" customHeight="1">
      <c r="A1148" s="71" t="s">
        <v>2785</v>
      </c>
      <c r="B1148" s="71" t="s">
        <v>104</v>
      </c>
      <c r="C1148" s="71" t="s">
        <v>5128</v>
      </c>
      <c r="D1148" s="71" t="s">
        <v>5129</v>
      </c>
      <c r="E1148" s="11" t="s">
        <v>5144</v>
      </c>
      <c r="F1148" s="127" t="s">
        <v>4387</v>
      </c>
      <c r="G1148" s="40" t="s">
        <v>4723</v>
      </c>
      <c r="H1148" s="127" t="s">
        <v>5131</v>
      </c>
      <c r="I1148" s="40" t="s">
        <v>46</v>
      </c>
      <c r="J1148" s="40" t="s">
        <v>47</v>
      </c>
      <c r="K1148" s="40"/>
      <c r="L1148" s="74" t="s">
        <v>5145</v>
      </c>
      <c r="M1148" s="118" t="s">
        <v>5033</v>
      </c>
      <c r="N1148" s="40"/>
      <c r="O1148" s="40" t="s">
        <v>96</v>
      </c>
      <c r="P1148" s="40" t="s">
        <v>76</v>
      </c>
      <c r="Q1148" s="144"/>
      <c r="R1148" s="144"/>
      <c r="S1148" s="144"/>
      <c r="T1148" s="145"/>
      <c r="U1148" s="21"/>
      <c r="V1148" s="11" t="s">
        <v>76</v>
      </c>
      <c r="W1148" s="76"/>
      <c r="X1148" s="76"/>
      <c r="Y1148" s="76"/>
      <c r="Z1148" s="76"/>
      <c r="AA1148" s="76"/>
    </row>
    <row r="1149" spans="1:27" ht="15.75" customHeight="1">
      <c r="A1149" s="71" t="s">
        <v>2785</v>
      </c>
      <c r="B1149" s="71" t="s">
        <v>188</v>
      </c>
      <c r="C1149" s="71" t="s">
        <v>5128</v>
      </c>
      <c r="D1149" s="71" t="s">
        <v>5129</v>
      </c>
      <c r="E1149" s="11" t="s">
        <v>5146</v>
      </c>
      <c r="F1149" s="127" t="s">
        <v>4387</v>
      </c>
      <c r="G1149" s="40" t="s">
        <v>4387</v>
      </c>
      <c r="H1149" s="40" t="s">
        <v>5147</v>
      </c>
      <c r="I1149" s="40" t="s">
        <v>46</v>
      </c>
      <c r="J1149" s="40" t="s">
        <v>47</v>
      </c>
      <c r="K1149" s="40"/>
      <c r="L1149" s="118" t="s">
        <v>5148</v>
      </c>
      <c r="M1149" s="118" t="s">
        <v>5149</v>
      </c>
      <c r="N1149" s="40" t="s">
        <v>485</v>
      </c>
      <c r="O1149" s="40" t="s">
        <v>96</v>
      </c>
      <c r="P1149" s="40" t="s">
        <v>76</v>
      </c>
      <c r="Q1149" s="144"/>
      <c r="R1149" s="144"/>
      <c r="S1149" s="144"/>
      <c r="T1149" s="144"/>
      <c r="U1149" s="21"/>
      <c r="V1149" s="71"/>
      <c r="W1149" s="76"/>
      <c r="X1149" s="76"/>
      <c r="Y1149" s="76"/>
      <c r="Z1149" s="76"/>
      <c r="AA1149" s="76"/>
    </row>
    <row r="1150" spans="1:27" ht="15.75" customHeight="1">
      <c r="A1150" s="71" t="s">
        <v>2785</v>
      </c>
      <c r="B1150" s="71" t="s">
        <v>188</v>
      </c>
      <c r="C1150" s="71" t="s">
        <v>5128</v>
      </c>
      <c r="D1150" s="71" t="s">
        <v>5129</v>
      </c>
      <c r="E1150" s="11" t="s">
        <v>5150</v>
      </c>
      <c r="F1150" s="40" t="s">
        <v>4387</v>
      </c>
      <c r="G1150" s="40" t="s">
        <v>5151</v>
      </c>
      <c r="H1150" s="40" t="s">
        <v>5152</v>
      </c>
      <c r="I1150" s="40" t="s">
        <v>46</v>
      </c>
      <c r="J1150" s="40" t="s">
        <v>47</v>
      </c>
      <c r="K1150" s="40"/>
      <c r="L1150" s="74" t="s">
        <v>5153</v>
      </c>
      <c r="M1150" s="118" t="s">
        <v>5154</v>
      </c>
      <c r="N1150" s="40" t="s">
        <v>485</v>
      </c>
      <c r="O1150" s="40" t="s">
        <v>96</v>
      </c>
      <c r="P1150" s="40" t="s">
        <v>76</v>
      </c>
      <c r="Q1150" s="144"/>
      <c r="R1150" s="144"/>
      <c r="S1150" s="144"/>
      <c r="T1150" s="144"/>
      <c r="U1150" s="21"/>
      <c r="V1150" s="71"/>
      <c r="W1150" s="76"/>
      <c r="X1150" s="76"/>
      <c r="Y1150" s="76"/>
      <c r="Z1150" s="76"/>
      <c r="AA1150" s="76"/>
    </row>
    <row r="1151" spans="1:27" ht="15.75" customHeight="1">
      <c r="A1151" s="71" t="s">
        <v>2785</v>
      </c>
      <c r="B1151" s="71" t="s">
        <v>188</v>
      </c>
      <c r="C1151" s="71" t="s">
        <v>5128</v>
      </c>
      <c r="D1151" s="71" t="s">
        <v>5129</v>
      </c>
      <c r="E1151" s="11" t="s">
        <v>5155</v>
      </c>
      <c r="F1151" s="40" t="s">
        <v>4387</v>
      </c>
      <c r="G1151" s="40" t="s">
        <v>5156</v>
      </c>
      <c r="H1151" s="40" t="s">
        <v>2527</v>
      </c>
      <c r="I1151" s="40" t="s">
        <v>46</v>
      </c>
      <c r="J1151" s="40" t="s">
        <v>47</v>
      </c>
      <c r="K1151" s="40"/>
      <c r="L1151" s="74" t="s">
        <v>5157</v>
      </c>
      <c r="M1151" s="118" t="s">
        <v>5158</v>
      </c>
      <c r="N1151" s="40" t="s">
        <v>485</v>
      </c>
      <c r="O1151" s="40" t="s">
        <v>65</v>
      </c>
      <c r="P1151" s="40" t="s">
        <v>65</v>
      </c>
      <c r="Q1151" s="144"/>
      <c r="R1151" s="144"/>
      <c r="S1151" s="144"/>
      <c r="T1151" s="144"/>
      <c r="U1151" s="21"/>
      <c r="V1151" s="71"/>
      <c r="W1151" s="76"/>
      <c r="X1151" s="76"/>
      <c r="Y1151" s="76"/>
      <c r="Z1151" s="76"/>
      <c r="AA1151" s="76"/>
    </row>
    <row r="1152" spans="1:27" ht="15.75" customHeight="1">
      <c r="A1152" s="71" t="s">
        <v>2785</v>
      </c>
      <c r="B1152" s="71" t="s">
        <v>188</v>
      </c>
      <c r="C1152" s="71" t="s">
        <v>5128</v>
      </c>
      <c r="D1152" s="71" t="s">
        <v>5129</v>
      </c>
      <c r="E1152" s="11" t="s">
        <v>5159</v>
      </c>
      <c r="F1152" s="127" t="s">
        <v>4387</v>
      </c>
      <c r="G1152" s="127" t="s">
        <v>5156</v>
      </c>
      <c r="H1152" s="127" t="s">
        <v>5160</v>
      </c>
      <c r="I1152" s="40" t="s">
        <v>46</v>
      </c>
      <c r="J1152" s="40" t="s">
        <v>47</v>
      </c>
      <c r="K1152" s="40"/>
      <c r="L1152" s="118" t="s">
        <v>5161</v>
      </c>
      <c r="M1152" s="118" t="s">
        <v>5162</v>
      </c>
      <c r="N1152" s="40" t="s">
        <v>485</v>
      </c>
      <c r="O1152" s="40" t="s">
        <v>96</v>
      </c>
      <c r="P1152" s="40" t="s">
        <v>76</v>
      </c>
      <c r="Q1152" s="144"/>
      <c r="R1152" s="144"/>
      <c r="S1152" s="144"/>
      <c r="T1152" s="144"/>
      <c r="U1152" s="21"/>
      <c r="V1152" s="71"/>
      <c r="W1152" s="76"/>
      <c r="X1152" s="76"/>
      <c r="Y1152" s="76"/>
      <c r="Z1152" s="76"/>
      <c r="AA1152" s="76"/>
    </row>
    <row r="1153" spans="1:27" ht="15.75" customHeight="1">
      <c r="A1153" s="71" t="s">
        <v>2785</v>
      </c>
      <c r="B1153" s="71" t="s">
        <v>188</v>
      </c>
      <c r="C1153" s="71" t="s">
        <v>5128</v>
      </c>
      <c r="D1153" s="71" t="s">
        <v>5129</v>
      </c>
      <c r="E1153" s="11" t="s">
        <v>5163</v>
      </c>
      <c r="F1153" s="40" t="s">
        <v>4387</v>
      </c>
      <c r="G1153" s="40" t="s">
        <v>5151</v>
      </c>
      <c r="H1153" s="40" t="s">
        <v>5164</v>
      </c>
      <c r="I1153" s="40" t="s">
        <v>46</v>
      </c>
      <c r="J1153" s="40" t="s">
        <v>47</v>
      </c>
      <c r="K1153" s="40"/>
      <c r="L1153" s="74" t="s">
        <v>5165</v>
      </c>
      <c r="M1153" s="74" t="s">
        <v>5166</v>
      </c>
      <c r="N1153" s="40" t="s">
        <v>485</v>
      </c>
      <c r="O1153" s="40" t="s">
        <v>96</v>
      </c>
      <c r="P1153" s="40" t="s">
        <v>76</v>
      </c>
      <c r="Q1153" s="144"/>
      <c r="R1153" s="144"/>
      <c r="S1153" s="144"/>
      <c r="T1153" s="144"/>
      <c r="U1153" s="21"/>
      <c r="V1153" s="71"/>
      <c r="W1153" s="76"/>
      <c r="X1153" s="76"/>
      <c r="Y1153" s="76"/>
      <c r="Z1153" s="76"/>
      <c r="AA1153" s="76"/>
    </row>
    <row r="1154" spans="1:27" ht="15.75" customHeight="1">
      <c r="A1154" s="71" t="s">
        <v>2785</v>
      </c>
      <c r="B1154" s="71" t="s">
        <v>188</v>
      </c>
      <c r="C1154" s="71" t="s">
        <v>5128</v>
      </c>
      <c r="D1154" s="71" t="s">
        <v>5129</v>
      </c>
      <c r="E1154" s="11" t="s">
        <v>5167</v>
      </c>
      <c r="F1154" s="40" t="s">
        <v>4387</v>
      </c>
      <c r="G1154" s="40" t="s">
        <v>5151</v>
      </c>
      <c r="H1154" s="40" t="s">
        <v>5168</v>
      </c>
      <c r="I1154" s="40" t="s">
        <v>46</v>
      </c>
      <c r="J1154" s="40" t="s">
        <v>47</v>
      </c>
      <c r="K1154" s="40"/>
      <c r="L1154" s="74" t="s">
        <v>5169</v>
      </c>
      <c r="M1154" s="74" t="s">
        <v>5170</v>
      </c>
      <c r="N1154" s="40" t="s">
        <v>485</v>
      </c>
      <c r="O1154" s="40" t="s">
        <v>65</v>
      </c>
      <c r="P1154" s="40" t="s">
        <v>65</v>
      </c>
      <c r="Q1154" s="144"/>
      <c r="R1154" s="144"/>
      <c r="S1154" s="144"/>
      <c r="T1154" s="144"/>
      <c r="U1154" s="21"/>
      <c r="V1154" s="71"/>
      <c r="W1154" s="76"/>
      <c r="X1154" s="76"/>
      <c r="Y1154" s="76"/>
      <c r="Z1154" s="76"/>
      <c r="AA1154" s="76"/>
    </row>
    <row r="1155" spans="1:27" ht="15.75" customHeight="1">
      <c r="A1155" s="71" t="s">
        <v>2785</v>
      </c>
      <c r="B1155" s="71" t="s">
        <v>188</v>
      </c>
      <c r="C1155" s="71" t="s">
        <v>5128</v>
      </c>
      <c r="D1155" s="71" t="s">
        <v>5129</v>
      </c>
      <c r="E1155" s="11" t="s">
        <v>5171</v>
      </c>
      <c r="F1155" s="40" t="s">
        <v>4387</v>
      </c>
      <c r="G1155" s="40" t="s">
        <v>4387</v>
      </c>
      <c r="H1155" s="40" t="s">
        <v>5172</v>
      </c>
      <c r="I1155" s="40" t="s">
        <v>46</v>
      </c>
      <c r="J1155" s="40" t="s">
        <v>47</v>
      </c>
      <c r="K1155" s="40"/>
      <c r="L1155" s="74" t="s">
        <v>5173</v>
      </c>
      <c r="M1155" s="74" t="s">
        <v>5174</v>
      </c>
      <c r="N1155" s="40" t="s">
        <v>485</v>
      </c>
      <c r="O1155" s="40" t="s">
        <v>96</v>
      </c>
      <c r="P1155" s="40" t="s">
        <v>76</v>
      </c>
      <c r="Q1155" s="144"/>
      <c r="R1155" s="144"/>
      <c r="S1155" s="144"/>
      <c r="T1155" s="144"/>
      <c r="U1155" s="21"/>
      <c r="V1155" s="71"/>
      <c r="W1155" s="76"/>
      <c r="X1155" s="76"/>
      <c r="Y1155" s="76"/>
      <c r="Z1155" s="76"/>
      <c r="AA1155" s="76"/>
    </row>
    <row r="1156" spans="1:27" ht="15.75" customHeight="1">
      <c r="A1156" s="71" t="s">
        <v>2785</v>
      </c>
      <c r="B1156" s="71" t="s">
        <v>188</v>
      </c>
      <c r="C1156" s="71" t="s">
        <v>5128</v>
      </c>
      <c r="D1156" s="71" t="s">
        <v>5129</v>
      </c>
      <c r="E1156" s="11" t="s">
        <v>5175</v>
      </c>
      <c r="F1156" s="40" t="s">
        <v>4387</v>
      </c>
      <c r="G1156" s="40" t="s">
        <v>4387</v>
      </c>
      <c r="H1156" s="40" t="s">
        <v>5172</v>
      </c>
      <c r="I1156" s="40" t="s">
        <v>46</v>
      </c>
      <c r="J1156" s="40" t="s">
        <v>47</v>
      </c>
      <c r="K1156" s="40"/>
      <c r="L1156" s="74" t="s">
        <v>5176</v>
      </c>
      <c r="M1156" s="74" t="s">
        <v>5174</v>
      </c>
      <c r="N1156" s="40" t="s">
        <v>485</v>
      </c>
      <c r="O1156" s="40" t="s">
        <v>96</v>
      </c>
      <c r="P1156" s="40" t="s">
        <v>76</v>
      </c>
      <c r="Q1156" s="144"/>
      <c r="R1156" s="144"/>
      <c r="S1156" s="144"/>
      <c r="T1156" s="144"/>
      <c r="U1156" s="21"/>
      <c r="V1156" s="71"/>
      <c r="W1156" s="76"/>
      <c r="X1156" s="76"/>
      <c r="Y1156" s="76"/>
      <c r="Z1156" s="76"/>
      <c r="AA1156" s="76"/>
    </row>
    <row r="1157" spans="1:27" ht="15.75" customHeight="1">
      <c r="A1157" s="40" t="s">
        <v>2690</v>
      </c>
      <c r="B1157" s="40" t="s">
        <v>42</v>
      </c>
      <c r="C1157" s="71" t="s">
        <v>2691</v>
      </c>
      <c r="D1157" s="71" t="s">
        <v>2692</v>
      </c>
      <c r="E1157" s="11" t="s">
        <v>5177</v>
      </c>
      <c r="F1157" s="40" t="s">
        <v>953</v>
      </c>
      <c r="G1157" s="40" t="s">
        <v>5178</v>
      </c>
      <c r="H1157" s="127" t="s">
        <v>5179</v>
      </c>
      <c r="I1157" s="40" t="s">
        <v>109</v>
      </c>
      <c r="J1157" s="13" t="s">
        <v>47</v>
      </c>
      <c r="K1157" s="40"/>
      <c r="L1157" s="74" t="s">
        <v>5180</v>
      </c>
      <c r="M1157" s="74" t="s">
        <v>5181</v>
      </c>
      <c r="N1157" s="116" t="s">
        <v>5182</v>
      </c>
      <c r="O1157" s="40" t="s">
        <v>96</v>
      </c>
      <c r="P1157" s="40" t="s">
        <v>96</v>
      </c>
      <c r="Q1157" s="144"/>
      <c r="R1157" s="144"/>
      <c r="S1157" s="144"/>
      <c r="T1157" s="145"/>
      <c r="U1157" s="21"/>
      <c r="V1157" s="11" t="s">
        <v>76</v>
      </c>
      <c r="W1157" s="76"/>
      <c r="X1157" s="76"/>
      <c r="Y1157" s="76"/>
      <c r="Z1157" s="76"/>
      <c r="AA1157" s="76"/>
    </row>
    <row r="1158" spans="1:27" ht="15.75" customHeight="1">
      <c r="A1158" s="13" t="s">
        <v>2690</v>
      </c>
      <c r="B1158" s="13" t="s">
        <v>104</v>
      </c>
      <c r="C1158" s="71" t="s">
        <v>2691</v>
      </c>
      <c r="D1158" s="71" t="s">
        <v>2692</v>
      </c>
      <c r="E1158" s="11" t="s">
        <v>5183</v>
      </c>
      <c r="F1158" s="13" t="s">
        <v>953</v>
      </c>
      <c r="G1158" s="40" t="s">
        <v>5178</v>
      </c>
      <c r="H1158" s="127" t="s">
        <v>5184</v>
      </c>
      <c r="I1158" s="13" t="s">
        <v>109</v>
      </c>
      <c r="J1158" s="13" t="s">
        <v>47</v>
      </c>
      <c r="K1158" s="40"/>
      <c r="L1158" s="14" t="s">
        <v>5185</v>
      </c>
      <c r="M1158" s="14" t="s">
        <v>5186</v>
      </c>
      <c r="N1158" s="116" t="s">
        <v>5182</v>
      </c>
      <c r="O1158" s="40" t="s">
        <v>65</v>
      </c>
      <c r="P1158" s="40" t="s">
        <v>65</v>
      </c>
      <c r="Q1158" s="144"/>
      <c r="R1158" s="144"/>
      <c r="S1158" s="144"/>
      <c r="T1158" s="145"/>
      <c r="U1158" s="21"/>
      <c r="V1158" s="11" t="s">
        <v>76</v>
      </c>
      <c r="W1158" s="76"/>
      <c r="X1158" s="76"/>
      <c r="Y1158" s="76"/>
      <c r="Z1158" s="76"/>
      <c r="AA1158" s="76"/>
    </row>
    <row r="1159" spans="1:27" ht="15.75" customHeight="1">
      <c r="A1159" s="40" t="s">
        <v>2690</v>
      </c>
      <c r="B1159" s="40" t="s">
        <v>104</v>
      </c>
      <c r="C1159" s="71" t="s">
        <v>2691</v>
      </c>
      <c r="D1159" s="71" t="s">
        <v>2692</v>
      </c>
      <c r="E1159" s="11" t="s">
        <v>5187</v>
      </c>
      <c r="F1159" s="40" t="s">
        <v>953</v>
      </c>
      <c r="G1159" s="40" t="s">
        <v>5178</v>
      </c>
      <c r="H1159" s="127" t="s">
        <v>5179</v>
      </c>
      <c r="I1159" s="40" t="s">
        <v>109</v>
      </c>
      <c r="J1159" s="13" t="s">
        <v>47</v>
      </c>
      <c r="K1159" s="40"/>
      <c r="L1159" s="74" t="s">
        <v>5188</v>
      </c>
      <c r="M1159" s="74" t="s">
        <v>5189</v>
      </c>
      <c r="N1159" s="40" t="s">
        <v>4727</v>
      </c>
      <c r="O1159" s="40" t="s">
        <v>96</v>
      </c>
      <c r="P1159" s="40" t="s">
        <v>96</v>
      </c>
      <c r="Q1159" s="144"/>
      <c r="R1159" s="144"/>
      <c r="S1159" s="144"/>
      <c r="T1159" s="145"/>
      <c r="U1159" s="21" t="s">
        <v>4017</v>
      </c>
      <c r="V1159" s="11" t="s">
        <v>76</v>
      </c>
      <c r="W1159" s="76"/>
      <c r="X1159" s="76"/>
      <c r="Y1159" s="76"/>
      <c r="Z1159" s="76"/>
      <c r="AA1159" s="76"/>
    </row>
    <row r="1160" spans="1:27" ht="15.75" customHeight="1">
      <c r="A1160" s="40" t="s">
        <v>2690</v>
      </c>
      <c r="B1160" s="40" t="s">
        <v>42</v>
      </c>
      <c r="C1160" s="71" t="s">
        <v>2691</v>
      </c>
      <c r="D1160" s="71" t="s">
        <v>2692</v>
      </c>
      <c r="E1160" s="11" t="s">
        <v>5190</v>
      </c>
      <c r="F1160" s="40" t="s">
        <v>953</v>
      </c>
      <c r="G1160" s="40" t="s">
        <v>4793</v>
      </c>
      <c r="H1160" s="127" t="s">
        <v>5179</v>
      </c>
      <c r="I1160" s="40" t="s">
        <v>109</v>
      </c>
      <c r="J1160" s="13" t="s">
        <v>47</v>
      </c>
      <c r="K1160" s="40"/>
      <c r="L1160" s="74" t="s">
        <v>5191</v>
      </c>
      <c r="M1160" s="74" t="s">
        <v>5192</v>
      </c>
      <c r="N1160" s="40" t="s">
        <v>4727</v>
      </c>
      <c r="O1160" s="40" t="s">
        <v>96</v>
      </c>
      <c r="P1160" s="40" t="s">
        <v>96</v>
      </c>
      <c r="Q1160" s="144"/>
      <c r="R1160" s="144"/>
      <c r="S1160" s="144"/>
      <c r="T1160" s="145"/>
      <c r="U1160" s="21"/>
      <c r="V1160" s="11" t="s">
        <v>76</v>
      </c>
      <c r="W1160" s="76"/>
      <c r="X1160" s="76"/>
      <c r="Y1160" s="76"/>
      <c r="Z1160" s="76"/>
      <c r="AA1160" s="76"/>
    </row>
    <row r="1161" spans="1:27" ht="15.75" customHeight="1">
      <c r="A1161" s="40" t="s">
        <v>2690</v>
      </c>
      <c r="B1161" s="40" t="s">
        <v>104</v>
      </c>
      <c r="C1161" s="71" t="s">
        <v>2691</v>
      </c>
      <c r="D1161" s="71" t="s">
        <v>2692</v>
      </c>
      <c r="E1161" s="11" t="s">
        <v>5193</v>
      </c>
      <c r="F1161" s="40" t="s">
        <v>953</v>
      </c>
      <c r="G1161" s="40" t="s">
        <v>4793</v>
      </c>
      <c r="H1161" s="40" t="s">
        <v>5184</v>
      </c>
      <c r="I1161" s="40" t="s">
        <v>109</v>
      </c>
      <c r="J1161" s="13" t="s">
        <v>47</v>
      </c>
      <c r="K1161" s="40"/>
      <c r="L1161" s="74" t="s">
        <v>5194</v>
      </c>
      <c r="M1161" s="74" t="s">
        <v>5195</v>
      </c>
      <c r="N1161" s="40" t="s">
        <v>4727</v>
      </c>
      <c r="O1161" s="40" t="s">
        <v>96</v>
      </c>
      <c r="P1161" s="40" t="s">
        <v>96</v>
      </c>
      <c r="Q1161" s="144"/>
      <c r="R1161" s="144"/>
      <c r="S1161" s="144"/>
      <c r="T1161" s="145"/>
      <c r="U1161" s="21"/>
      <c r="V1161" s="11" t="s">
        <v>76</v>
      </c>
      <c r="W1161" s="76"/>
      <c r="X1161" s="76"/>
      <c r="Y1161" s="76"/>
      <c r="Z1161" s="76"/>
      <c r="AA1161" s="76"/>
    </row>
    <row r="1162" spans="1:27" ht="15.75" customHeight="1">
      <c r="A1162" s="40" t="s">
        <v>2690</v>
      </c>
      <c r="B1162" s="40" t="s">
        <v>188</v>
      </c>
      <c r="C1162" s="71" t="s">
        <v>2691</v>
      </c>
      <c r="D1162" s="71" t="s">
        <v>2692</v>
      </c>
      <c r="E1162" s="11" t="s">
        <v>5196</v>
      </c>
      <c r="F1162" s="40" t="s">
        <v>953</v>
      </c>
      <c r="G1162" s="40" t="s">
        <v>4793</v>
      </c>
      <c r="H1162" s="40" t="s">
        <v>5197</v>
      </c>
      <c r="I1162" s="40" t="s">
        <v>109</v>
      </c>
      <c r="J1162" s="13" t="s">
        <v>47</v>
      </c>
      <c r="K1162" s="40"/>
      <c r="L1162" s="74" t="s">
        <v>5198</v>
      </c>
      <c r="M1162" s="74" t="s">
        <v>5199</v>
      </c>
      <c r="N1162" s="40" t="s">
        <v>4727</v>
      </c>
      <c r="O1162" s="40" t="s">
        <v>96</v>
      </c>
      <c r="P1162" s="40" t="s">
        <v>96</v>
      </c>
      <c r="Q1162" s="144"/>
      <c r="R1162" s="144"/>
      <c r="S1162" s="144"/>
      <c r="T1162" s="144"/>
      <c r="U1162" s="21"/>
      <c r="V1162" s="71"/>
      <c r="W1162" s="76"/>
      <c r="X1162" s="76"/>
      <c r="Y1162" s="76"/>
      <c r="Z1162" s="76"/>
      <c r="AA1162" s="76"/>
    </row>
    <row r="1163" spans="1:27" ht="15.75" customHeight="1">
      <c r="A1163" s="40" t="s">
        <v>2690</v>
      </c>
      <c r="B1163" s="40" t="s">
        <v>42</v>
      </c>
      <c r="C1163" s="71" t="s">
        <v>2691</v>
      </c>
      <c r="D1163" s="71" t="s">
        <v>2692</v>
      </c>
      <c r="E1163" s="11" t="s">
        <v>5200</v>
      </c>
      <c r="F1163" s="40" t="s">
        <v>953</v>
      </c>
      <c r="G1163" s="40" t="s">
        <v>5201</v>
      </c>
      <c r="H1163" s="40" t="s">
        <v>5202</v>
      </c>
      <c r="I1163" s="127" t="s">
        <v>46</v>
      </c>
      <c r="J1163" s="13" t="s">
        <v>47</v>
      </c>
      <c r="K1163" s="40"/>
      <c r="L1163" s="74" t="s">
        <v>5203</v>
      </c>
      <c r="M1163" s="74" t="s">
        <v>5204</v>
      </c>
      <c r="N1163" s="40" t="s">
        <v>4727</v>
      </c>
      <c r="O1163" s="40" t="s">
        <v>96</v>
      </c>
      <c r="P1163" s="40" t="s">
        <v>96</v>
      </c>
      <c r="Q1163" s="144"/>
      <c r="R1163" s="144"/>
      <c r="S1163" s="144"/>
      <c r="T1163" s="145"/>
      <c r="U1163" s="21"/>
      <c r="V1163" s="11" t="s">
        <v>76</v>
      </c>
      <c r="W1163" s="76"/>
      <c r="X1163" s="76"/>
      <c r="Y1163" s="76"/>
      <c r="Z1163" s="76"/>
      <c r="AA1163" s="76"/>
    </row>
    <row r="1164" spans="1:27" ht="15.75" customHeight="1">
      <c r="A1164" s="40" t="s">
        <v>2690</v>
      </c>
      <c r="B1164" s="40" t="s">
        <v>188</v>
      </c>
      <c r="C1164" s="71" t="s">
        <v>2691</v>
      </c>
      <c r="D1164" s="71" t="s">
        <v>2692</v>
      </c>
      <c r="E1164" s="11" t="s">
        <v>5205</v>
      </c>
      <c r="F1164" s="40" t="s">
        <v>953</v>
      </c>
      <c r="G1164" s="40" t="s">
        <v>5201</v>
      </c>
      <c r="H1164" s="40" t="s">
        <v>5206</v>
      </c>
      <c r="I1164" s="40" t="s">
        <v>109</v>
      </c>
      <c r="J1164" s="13" t="s">
        <v>47</v>
      </c>
      <c r="K1164" s="40"/>
      <c r="L1164" s="74" t="s">
        <v>5207</v>
      </c>
      <c r="M1164" s="74" t="s">
        <v>5208</v>
      </c>
      <c r="N1164" s="40" t="s">
        <v>4727</v>
      </c>
      <c r="O1164" s="40" t="s">
        <v>96</v>
      </c>
      <c r="P1164" s="40" t="s">
        <v>96</v>
      </c>
      <c r="Q1164" s="144"/>
      <c r="R1164" s="144"/>
      <c r="S1164" s="144"/>
      <c r="T1164" s="144"/>
      <c r="U1164" s="21"/>
      <c r="V1164" s="71" t="s">
        <v>76</v>
      </c>
      <c r="W1164" s="76"/>
      <c r="X1164" s="76"/>
      <c r="Y1164" s="76"/>
      <c r="Z1164" s="76"/>
      <c r="AA1164" s="76"/>
    </row>
    <row r="1165" spans="1:27" ht="15.75" customHeight="1">
      <c r="A1165" s="40" t="s">
        <v>2690</v>
      </c>
      <c r="B1165" s="40" t="s">
        <v>42</v>
      </c>
      <c r="C1165" s="71" t="s">
        <v>2691</v>
      </c>
      <c r="D1165" s="71" t="s">
        <v>2692</v>
      </c>
      <c r="E1165" s="11" t="s">
        <v>5209</v>
      </c>
      <c r="F1165" s="40" t="s">
        <v>953</v>
      </c>
      <c r="G1165" s="40" t="s">
        <v>4793</v>
      </c>
      <c r="H1165" s="40" t="s">
        <v>5206</v>
      </c>
      <c r="I1165" s="127" t="s">
        <v>46</v>
      </c>
      <c r="J1165" s="13" t="s">
        <v>47</v>
      </c>
      <c r="K1165" s="40"/>
      <c r="L1165" s="74" t="s">
        <v>5210</v>
      </c>
      <c r="M1165" s="74" t="s">
        <v>5204</v>
      </c>
      <c r="N1165" s="40" t="s">
        <v>4727</v>
      </c>
      <c r="O1165" s="40" t="s">
        <v>96</v>
      </c>
      <c r="P1165" s="40" t="s">
        <v>96</v>
      </c>
      <c r="Q1165" s="144"/>
      <c r="R1165" s="144"/>
      <c r="S1165" s="144"/>
      <c r="T1165" s="145"/>
      <c r="U1165" s="21"/>
      <c r="V1165" s="11" t="s">
        <v>76</v>
      </c>
      <c r="W1165" s="76"/>
      <c r="X1165" s="76"/>
      <c r="Y1165" s="76"/>
      <c r="Z1165" s="76"/>
      <c r="AA1165" s="76"/>
    </row>
    <row r="1166" spans="1:27" ht="15.75" customHeight="1">
      <c r="A1166" s="40" t="s">
        <v>2690</v>
      </c>
      <c r="B1166" s="40" t="s">
        <v>188</v>
      </c>
      <c r="C1166" s="71" t="s">
        <v>2691</v>
      </c>
      <c r="D1166" s="71" t="s">
        <v>2692</v>
      </c>
      <c r="E1166" s="11" t="s">
        <v>5211</v>
      </c>
      <c r="F1166" s="40" t="s">
        <v>953</v>
      </c>
      <c r="G1166" s="40" t="s">
        <v>4793</v>
      </c>
      <c r="H1166" s="40" t="s">
        <v>5212</v>
      </c>
      <c r="I1166" s="40" t="s">
        <v>109</v>
      </c>
      <c r="J1166" s="13" t="s">
        <v>47</v>
      </c>
      <c r="K1166" s="40"/>
      <c r="L1166" s="74" t="s">
        <v>5213</v>
      </c>
      <c r="M1166" s="74" t="s">
        <v>5214</v>
      </c>
      <c r="N1166" s="40" t="s">
        <v>4727</v>
      </c>
      <c r="O1166" s="40" t="s">
        <v>96</v>
      </c>
      <c r="P1166" s="40" t="s">
        <v>96</v>
      </c>
      <c r="Q1166" s="144"/>
      <c r="R1166" s="144"/>
      <c r="S1166" s="144"/>
      <c r="T1166" s="144"/>
      <c r="U1166" s="21"/>
      <c r="V1166" s="71" t="s">
        <v>76</v>
      </c>
      <c r="W1166" s="76"/>
      <c r="X1166" s="76"/>
      <c r="Y1166" s="76"/>
      <c r="Z1166" s="76"/>
      <c r="AA1166" s="76"/>
    </row>
    <row r="1167" spans="1:27" ht="15.75" customHeight="1">
      <c r="A1167" s="40" t="s">
        <v>2690</v>
      </c>
      <c r="B1167" s="40" t="s">
        <v>188</v>
      </c>
      <c r="C1167" s="71" t="s">
        <v>2691</v>
      </c>
      <c r="D1167" s="71" t="s">
        <v>2692</v>
      </c>
      <c r="E1167" s="11" t="s">
        <v>5215</v>
      </c>
      <c r="F1167" s="40" t="s">
        <v>953</v>
      </c>
      <c r="G1167" s="40" t="s">
        <v>5178</v>
      </c>
      <c r="H1167" s="127" t="s">
        <v>5216</v>
      </c>
      <c r="I1167" s="40" t="s">
        <v>109</v>
      </c>
      <c r="J1167" s="13" t="s">
        <v>47</v>
      </c>
      <c r="K1167" s="40"/>
      <c r="L1167" s="74" t="s">
        <v>5217</v>
      </c>
      <c r="M1167" s="74" t="s">
        <v>5218</v>
      </c>
      <c r="N1167" s="40" t="s">
        <v>4727</v>
      </c>
      <c r="O1167" s="40" t="s">
        <v>138</v>
      </c>
      <c r="P1167" s="40" t="s">
        <v>138</v>
      </c>
      <c r="Q1167" s="144"/>
      <c r="R1167" s="144"/>
      <c r="S1167" s="144"/>
      <c r="T1167" s="144"/>
      <c r="U1167" s="21"/>
      <c r="V1167" s="71"/>
      <c r="W1167" s="76"/>
      <c r="X1167" s="76"/>
      <c r="Y1167" s="76"/>
      <c r="Z1167" s="76"/>
      <c r="AA1167" s="76"/>
    </row>
    <row r="1168" spans="1:27" ht="15.75" customHeight="1">
      <c r="A1168" s="40" t="s">
        <v>2690</v>
      </c>
      <c r="B1168" s="40" t="s">
        <v>42</v>
      </c>
      <c r="C1168" s="71" t="s">
        <v>2691</v>
      </c>
      <c r="D1168" s="71" t="s">
        <v>2692</v>
      </c>
      <c r="E1168" s="11" t="s">
        <v>5219</v>
      </c>
      <c r="F1168" s="40" t="s">
        <v>953</v>
      </c>
      <c r="G1168" s="40" t="s">
        <v>5178</v>
      </c>
      <c r="H1168" s="127" t="s">
        <v>5220</v>
      </c>
      <c r="I1168" s="127" t="s">
        <v>46</v>
      </c>
      <c r="J1168" s="13" t="s">
        <v>47</v>
      </c>
      <c r="K1168" s="40"/>
      <c r="L1168" s="74" t="s">
        <v>5221</v>
      </c>
      <c r="M1168" s="74" t="s">
        <v>5222</v>
      </c>
      <c r="N1168" s="40" t="s">
        <v>4727</v>
      </c>
      <c r="O1168" s="40" t="s">
        <v>138</v>
      </c>
      <c r="P1168" s="40" t="s">
        <v>138</v>
      </c>
      <c r="Q1168" s="144"/>
      <c r="R1168" s="144"/>
      <c r="S1168" s="144"/>
      <c r="T1168" s="145"/>
      <c r="U1168" s="21"/>
      <c r="V1168" s="11" t="s">
        <v>76</v>
      </c>
      <c r="W1168" s="76"/>
      <c r="X1168" s="76"/>
      <c r="Y1168" s="76"/>
      <c r="Z1168" s="76"/>
      <c r="AA1168" s="76"/>
    </row>
    <row r="1169" spans="1:27" ht="15.75" customHeight="1">
      <c r="A1169" s="40" t="s">
        <v>2690</v>
      </c>
      <c r="B1169" s="40" t="s">
        <v>188</v>
      </c>
      <c r="C1169" s="71" t="s">
        <v>2691</v>
      </c>
      <c r="D1169" s="71" t="s">
        <v>2692</v>
      </c>
      <c r="E1169" s="11" t="s">
        <v>5223</v>
      </c>
      <c r="F1169" s="40" t="s">
        <v>953</v>
      </c>
      <c r="G1169" s="40" t="s">
        <v>5178</v>
      </c>
      <c r="H1169" s="127" t="s">
        <v>5224</v>
      </c>
      <c r="I1169" s="127" t="s">
        <v>46</v>
      </c>
      <c r="J1169" s="13" t="s">
        <v>47</v>
      </c>
      <c r="K1169" s="40"/>
      <c r="L1169" s="74" t="s">
        <v>5225</v>
      </c>
      <c r="M1169" s="74" t="s">
        <v>5226</v>
      </c>
      <c r="N1169" s="40" t="s">
        <v>4727</v>
      </c>
      <c r="O1169" s="40" t="s">
        <v>96</v>
      </c>
      <c r="P1169" s="40" t="s">
        <v>96</v>
      </c>
      <c r="Q1169" s="144"/>
      <c r="R1169" s="144"/>
      <c r="S1169" s="144"/>
      <c r="T1169" s="144"/>
      <c r="U1169" s="21"/>
      <c r="V1169" s="71"/>
      <c r="W1169" s="76"/>
      <c r="X1169" s="76"/>
      <c r="Y1169" s="76"/>
      <c r="Z1169" s="76"/>
      <c r="AA1169" s="76"/>
    </row>
    <row r="1170" spans="1:27" ht="15.75" customHeight="1">
      <c r="A1170" s="40" t="s">
        <v>2690</v>
      </c>
      <c r="B1170" s="40" t="s">
        <v>188</v>
      </c>
      <c r="C1170" s="71" t="s">
        <v>2691</v>
      </c>
      <c r="D1170" s="71" t="s">
        <v>2692</v>
      </c>
      <c r="E1170" s="11" t="s">
        <v>5227</v>
      </c>
      <c r="F1170" s="40" t="s">
        <v>953</v>
      </c>
      <c r="G1170" s="40" t="s">
        <v>4793</v>
      </c>
      <c r="H1170" s="127" t="s">
        <v>5216</v>
      </c>
      <c r="I1170" s="127" t="s">
        <v>46</v>
      </c>
      <c r="J1170" s="13" t="s">
        <v>47</v>
      </c>
      <c r="K1170" s="40"/>
      <c r="L1170" s="74" t="s">
        <v>5228</v>
      </c>
      <c r="M1170" s="74" t="s">
        <v>5229</v>
      </c>
      <c r="N1170" s="40" t="s">
        <v>4727</v>
      </c>
      <c r="O1170" s="40" t="s">
        <v>96</v>
      </c>
      <c r="P1170" s="40" t="s">
        <v>96</v>
      </c>
      <c r="Q1170" s="144"/>
      <c r="R1170" s="144"/>
      <c r="S1170" s="144"/>
      <c r="T1170" s="144"/>
      <c r="U1170" s="21"/>
      <c r="V1170" s="71"/>
      <c r="W1170" s="76"/>
      <c r="X1170" s="76"/>
      <c r="Y1170" s="76"/>
      <c r="Z1170" s="76"/>
      <c r="AA1170" s="76"/>
    </row>
    <row r="1171" spans="1:27" ht="15.75" customHeight="1">
      <c r="A1171" s="40" t="s">
        <v>2690</v>
      </c>
      <c r="B1171" s="40" t="s">
        <v>104</v>
      </c>
      <c r="C1171" s="71" t="s">
        <v>2691</v>
      </c>
      <c r="D1171" s="71" t="s">
        <v>2692</v>
      </c>
      <c r="E1171" s="11" t="s">
        <v>5230</v>
      </c>
      <c r="F1171" s="40" t="s">
        <v>5231</v>
      </c>
      <c r="G1171" s="40" t="s">
        <v>4793</v>
      </c>
      <c r="H1171" s="127" t="s">
        <v>5232</v>
      </c>
      <c r="I1171" s="127" t="s">
        <v>46</v>
      </c>
      <c r="J1171" s="13" t="s">
        <v>47</v>
      </c>
      <c r="K1171" s="40"/>
      <c r="L1171" s="74" t="s">
        <v>5233</v>
      </c>
      <c r="M1171" s="74" t="s">
        <v>5234</v>
      </c>
      <c r="N1171" s="40" t="s">
        <v>4727</v>
      </c>
      <c r="O1171" s="40" t="s">
        <v>138</v>
      </c>
      <c r="P1171" s="40" t="s">
        <v>138</v>
      </c>
      <c r="Q1171" s="144"/>
      <c r="R1171" s="144"/>
      <c r="S1171" s="144"/>
      <c r="T1171" s="145"/>
      <c r="U1171" s="21"/>
      <c r="V1171" s="11" t="s">
        <v>76</v>
      </c>
      <c r="W1171" s="76"/>
      <c r="X1171" s="76"/>
      <c r="Y1171" s="76"/>
      <c r="Z1171" s="76"/>
      <c r="AA1171" s="76"/>
    </row>
    <row r="1172" spans="1:27" ht="15.75" customHeight="1">
      <c r="A1172" s="40" t="s">
        <v>2690</v>
      </c>
      <c r="B1172" s="40" t="s">
        <v>188</v>
      </c>
      <c r="C1172" s="71" t="s">
        <v>2691</v>
      </c>
      <c r="D1172" s="71" t="s">
        <v>2692</v>
      </c>
      <c r="E1172" s="11" t="s">
        <v>5235</v>
      </c>
      <c r="F1172" s="40" t="s">
        <v>5231</v>
      </c>
      <c r="G1172" s="40" t="s">
        <v>4793</v>
      </c>
      <c r="H1172" s="127" t="s">
        <v>5236</v>
      </c>
      <c r="I1172" s="127" t="s">
        <v>46</v>
      </c>
      <c r="J1172" s="13" t="s">
        <v>47</v>
      </c>
      <c r="K1172" s="40"/>
      <c r="L1172" s="74" t="s">
        <v>5237</v>
      </c>
      <c r="M1172" s="118" t="s">
        <v>5238</v>
      </c>
      <c r="N1172" s="40" t="s">
        <v>4727</v>
      </c>
      <c r="O1172" s="40" t="s">
        <v>96</v>
      </c>
      <c r="P1172" s="40" t="s">
        <v>96</v>
      </c>
      <c r="Q1172" s="144"/>
      <c r="R1172" s="144"/>
      <c r="S1172" s="144"/>
      <c r="T1172" s="144"/>
      <c r="U1172" s="21"/>
      <c r="V1172" s="71"/>
      <c r="W1172" s="76"/>
      <c r="X1172" s="76"/>
      <c r="Y1172" s="76"/>
      <c r="Z1172" s="76"/>
      <c r="AA1172" s="76"/>
    </row>
    <row r="1173" spans="1:27" ht="15.75" customHeight="1">
      <c r="A1173" s="40" t="s">
        <v>2690</v>
      </c>
      <c r="B1173" s="40" t="s">
        <v>188</v>
      </c>
      <c r="C1173" s="71" t="s">
        <v>2691</v>
      </c>
      <c r="D1173" s="71" t="s">
        <v>2692</v>
      </c>
      <c r="E1173" s="11" t="s">
        <v>5239</v>
      </c>
      <c r="F1173" s="40" t="s">
        <v>953</v>
      </c>
      <c r="G1173" s="40" t="s">
        <v>4793</v>
      </c>
      <c r="H1173" s="127" t="s">
        <v>5240</v>
      </c>
      <c r="I1173" s="40" t="s">
        <v>109</v>
      </c>
      <c r="J1173" s="13" t="s">
        <v>47</v>
      </c>
      <c r="K1173" s="40"/>
      <c r="L1173" s="74" t="s">
        <v>5241</v>
      </c>
      <c r="M1173" s="74" t="s">
        <v>5242</v>
      </c>
      <c r="N1173" s="40" t="s">
        <v>4727</v>
      </c>
      <c r="O1173" s="90" t="s">
        <v>76</v>
      </c>
      <c r="P1173" s="90" t="s">
        <v>76</v>
      </c>
      <c r="Q1173" s="144"/>
      <c r="R1173" s="71" t="s">
        <v>142</v>
      </c>
      <c r="S1173" s="71"/>
      <c r="T1173" s="40" t="s">
        <v>95</v>
      </c>
      <c r="U1173" s="23"/>
      <c r="V1173" s="71" t="s">
        <v>76</v>
      </c>
      <c r="W1173" s="76"/>
      <c r="X1173" s="76"/>
      <c r="Y1173" s="76"/>
      <c r="Z1173" s="76"/>
      <c r="AA1173" s="76"/>
    </row>
    <row r="1174" spans="1:27" ht="15.75" customHeight="1">
      <c r="A1174" s="40" t="s">
        <v>2690</v>
      </c>
      <c r="B1174" s="40" t="s">
        <v>188</v>
      </c>
      <c r="C1174" s="71" t="s">
        <v>2691</v>
      </c>
      <c r="D1174" s="71" t="s">
        <v>2692</v>
      </c>
      <c r="E1174" s="11" t="s">
        <v>5243</v>
      </c>
      <c r="F1174" s="40" t="s">
        <v>953</v>
      </c>
      <c r="G1174" s="40" t="s">
        <v>4793</v>
      </c>
      <c r="H1174" s="127" t="s">
        <v>5244</v>
      </c>
      <c r="I1174" s="127" t="s">
        <v>46</v>
      </c>
      <c r="J1174" s="13" t="s">
        <v>47</v>
      </c>
      <c r="K1174" s="40"/>
      <c r="L1174" s="74" t="s">
        <v>5245</v>
      </c>
      <c r="M1174" s="74" t="s">
        <v>5246</v>
      </c>
      <c r="N1174" s="40" t="s">
        <v>4727</v>
      </c>
      <c r="O1174" s="40" t="s">
        <v>65</v>
      </c>
      <c r="P1174" s="40" t="s">
        <v>65</v>
      </c>
      <c r="Q1174" s="144"/>
      <c r="R1174" s="144"/>
      <c r="S1174" s="144"/>
      <c r="T1174" s="144"/>
      <c r="U1174" s="21"/>
      <c r="V1174" s="71"/>
      <c r="W1174" s="76"/>
      <c r="X1174" s="76"/>
      <c r="Y1174" s="76"/>
      <c r="Z1174" s="76"/>
      <c r="AA1174" s="76"/>
    </row>
    <row r="1175" spans="1:27" ht="15.75" customHeight="1">
      <c r="A1175" s="40" t="s">
        <v>2690</v>
      </c>
      <c r="B1175" s="40" t="s">
        <v>188</v>
      </c>
      <c r="C1175" s="71" t="s">
        <v>2691</v>
      </c>
      <c r="D1175" s="71" t="s">
        <v>2692</v>
      </c>
      <c r="E1175" s="11" t="s">
        <v>5247</v>
      </c>
      <c r="F1175" s="40" t="s">
        <v>953</v>
      </c>
      <c r="G1175" s="40" t="s">
        <v>4793</v>
      </c>
      <c r="H1175" s="127" t="s">
        <v>5248</v>
      </c>
      <c r="I1175" s="127" t="s">
        <v>46</v>
      </c>
      <c r="J1175" s="13" t="s">
        <v>47</v>
      </c>
      <c r="K1175" s="40"/>
      <c r="L1175" s="74" t="s">
        <v>5249</v>
      </c>
      <c r="M1175" s="74" t="s">
        <v>5250</v>
      </c>
      <c r="N1175" s="40" t="s">
        <v>4727</v>
      </c>
      <c r="O1175" s="40" t="s">
        <v>65</v>
      </c>
      <c r="P1175" s="40" t="s">
        <v>65</v>
      </c>
      <c r="Q1175" s="144"/>
      <c r="R1175" s="144"/>
      <c r="S1175" s="144"/>
      <c r="T1175" s="144"/>
      <c r="U1175" s="21"/>
      <c r="V1175" s="71"/>
      <c r="W1175" s="76"/>
      <c r="X1175" s="76"/>
      <c r="Y1175" s="76"/>
      <c r="Z1175" s="76"/>
      <c r="AA1175" s="76"/>
    </row>
    <row r="1176" spans="1:27" ht="15.75" customHeight="1">
      <c r="A1176" s="40" t="s">
        <v>2690</v>
      </c>
      <c r="B1176" s="40" t="s">
        <v>188</v>
      </c>
      <c r="C1176" s="71" t="s">
        <v>2691</v>
      </c>
      <c r="D1176" s="71" t="s">
        <v>2692</v>
      </c>
      <c r="E1176" s="11" t="s">
        <v>5251</v>
      </c>
      <c r="F1176" s="40" t="s">
        <v>953</v>
      </c>
      <c r="G1176" s="40" t="s">
        <v>4793</v>
      </c>
      <c r="H1176" s="127" t="s">
        <v>5252</v>
      </c>
      <c r="I1176" s="127" t="s">
        <v>46</v>
      </c>
      <c r="J1176" s="13" t="s">
        <v>47</v>
      </c>
      <c r="K1176" s="40"/>
      <c r="L1176" s="74" t="s">
        <v>5253</v>
      </c>
      <c r="M1176" s="74" t="s">
        <v>5254</v>
      </c>
      <c r="N1176" s="40" t="s">
        <v>4727</v>
      </c>
      <c r="O1176" s="40" t="s">
        <v>65</v>
      </c>
      <c r="P1176" s="40" t="s">
        <v>65</v>
      </c>
      <c r="Q1176" s="144"/>
      <c r="R1176" s="144"/>
      <c r="S1176" s="144"/>
      <c r="T1176" s="144"/>
      <c r="U1176" s="21"/>
      <c r="V1176" s="71"/>
      <c r="W1176" s="76"/>
      <c r="X1176" s="76"/>
      <c r="Y1176" s="76"/>
      <c r="Z1176" s="76"/>
      <c r="AA1176" s="76"/>
    </row>
    <row r="1177" spans="1:27" ht="15.75" customHeight="1">
      <c r="A1177" s="40" t="s">
        <v>2690</v>
      </c>
      <c r="B1177" s="40" t="s">
        <v>188</v>
      </c>
      <c r="C1177" s="71" t="s">
        <v>2691</v>
      </c>
      <c r="D1177" s="71" t="s">
        <v>2692</v>
      </c>
      <c r="E1177" s="11" t="s">
        <v>5255</v>
      </c>
      <c r="F1177" s="40" t="s">
        <v>953</v>
      </c>
      <c r="G1177" s="127" t="s">
        <v>4793</v>
      </c>
      <c r="H1177" s="127" t="s">
        <v>5256</v>
      </c>
      <c r="I1177" s="127" t="s">
        <v>46</v>
      </c>
      <c r="J1177" s="13" t="s">
        <v>47</v>
      </c>
      <c r="K1177" s="40"/>
      <c r="L1177" s="74" t="s">
        <v>5257</v>
      </c>
      <c r="M1177" s="74" t="s">
        <v>5258</v>
      </c>
      <c r="N1177" s="40" t="s">
        <v>4727</v>
      </c>
      <c r="O1177" s="40" t="s">
        <v>65</v>
      </c>
      <c r="P1177" s="40" t="s">
        <v>65</v>
      </c>
      <c r="Q1177" s="144"/>
      <c r="R1177" s="144"/>
      <c r="S1177" s="144"/>
      <c r="T1177" s="144"/>
      <c r="U1177" s="21"/>
      <c r="V1177" s="71"/>
      <c r="W1177" s="76"/>
      <c r="X1177" s="76"/>
      <c r="Y1177" s="76"/>
      <c r="Z1177" s="76"/>
      <c r="AA1177" s="76"/>
    </row>
    <row r="1178" spans="1:27" ht="15.75" customHeight="1">
      <c r="A1178" s="40" t="s">
        <v>2690</v>
      </c>
      <c r="B1178" s="40" t="s">
        <v>188</v>
      </c>
      <c r="C1178" s="71" t="s">
        <v>2691</v>
      </c>
      <c r="D1178" s="71" t="s">
        <v>2692</v>
      </c>
      <c r="E1178" s="11" t="s">
        <v>5259</v>
      </c>
      <c r="F1178" s="40" t="s">
        <v>953</v>
      </c>
      <c r="G1178" s="127" t="s">
        <v>4793</v>
      </c>
      <c r="H1178" s="127" t="s">
        <v>5260</v>
      </c>
      <c r="I1178" s="127" t="s">
        <v>46</v>
      </c>
      <c r="J1178" s="13" t="s">
        <v>47</v>
      </c>
      <c r="K1178" s="40"/>
      <c r="L1178" s="74" t="s">
        <v>5261</v>
      </c>
      <c r="M1178" s="74" t="s">
        <v>5262</v>
      </c>
      <c r="N1178" s="40" t="s">
        <v>4727</v>
      </c>
      <c r="O1178" s="40" t="s">
        <v>65</v>
      </c>
      <c r="P1178" s="40" t="s">
        <v>65</v>
      </c>
      <c r="Q1178" s="144"/>
      <c r="R1178" s="144"/>
      <c r="S1178" s="144"/>
      <c r="T1178" s="144"/>
      <c r="U1178" s="21"/>
      <c r="V1178" s="71"/>
      <c r="W1178" s="76"/>
      <c r="X1178" s="76"/>
      <c r="Y1178" s="76"/>
      <c r="Z1178" s="76"/>
      <c r="AA1178" s="76"/>
    </row>
    <row r="1179" spans="1:27" ht="15.75" customHeight="1">
      <c r="A1179" s="13" t="s">
        <v>2690</v>
      </c>
      <c r="B1179" s="13" t="s">
        <v>188</v>
      </c>
      <c r="C1179" s="71" t="s">
        <v>2691</v>
      </c>
      <c r="D1179" s="71" t="s">
        <v>2692</v>
      </c>
      <c r="E1179" s="11" t="s">
        <v>5263</v>
      </c>
      <c r="F1179" s="13" t="s">
        <v>953</v>
      </c>
      <c r="G1179" s="13" t="s">
        <v>4793</v>
      </c>
      <c r="H1179" s="13" t="s">
        <v>5264</v>
      </c>
      <c r="I1179" s="13" t="s">
        <v>109</v>
      </c>
      <c r="J1179" s="13" t="s">
        <v>47</v>
      </c>
      <c r="K1179" s="40"/>
      <c r="L1179" s="14" t="s">
        <v>5265</v>
      </c>
      <c r="M1179" s="14" t="s">
        <v>2544</v>
      </c>
      <c r="N1179" s="40" t="s">
        <v>5266</v>
      </c>
      <c r="O1179" s="90" t="s">
        <v>76</v>
      </c>
      <c r="P1179" s="40" t="s">
        <v>76</v>
      </c>
      <c r="Q1179" s="144"/>
      <c r="R1179" s="71" t="s">
        <v>142</v>
      </c>
      <c r="S1179" s="71"/>
      <c r="T1179" s="40" t="s">
        <v>95</v>
      </c>
      <c r="U1179" s="94" t="s">
        <v>80</v>
      </c>
      <c r="V1179" s="71"/>
      <c r="W1179" s="76"/>
      <c r="X1179" s="76"/>
      <c r="Y1179" s="76"/>
      <c r="Z1179" s="76"/>
      <c r="AA1179" s="76"/>
    </row>
    <row r="1180" spans="1:27" ht="15.75" customHeight="1">
      <c r="A1180" s="13" t="s">
        <v>2690</v>
      </c>
      <c r="B1180" s="13" t="s">
        <v>188</v>
      </c>
      <c r="C1180" s="71" t="s">
        <v>2691</v>
      </c>
      <c r="D1180" s="71" t="s">
        <v>2692</v>
      </c>
      <c r="E1180" s="11" t="s">
        <v>5267</v>
      </c>
      <c r="F1180" s="13" t="s">
        <v>953</v>
      </c>
      <c r="G1180" s="127" t="s">
        <v>4793</v>
      </c>
      <c r="H1180" s="127" t="s">
        <v>5268</v>
      </c>
      <c r="I1180" s="13" t="s">
        <v>46</v>
      </c>
      <c r="J1180" s="13" t="s">
        <v>47</v>
      </c>
      <c r="K1180" s="40"/>
      <c r="L1180" s="14" t="s">
        <v>5269</v>
      </c>
      <c r="M1180" s="14" t="s">
        <v>5270</v>
      </c>
      <c r="N1180" s="40" t="s">
        <v>5266</v>
      </c>
      <c r="O1180" s="40" t="s">
        <v>403</v>
      </c>
      <c r="P1180" s="40" t="s">
        <v>76</v>
      </c>
      <c r="Q1180" s="144"/>
      <c r="R1180" s="71" t="s">
        <v>142</v>
      </c>
      <c r="S1180" s="71"/>
      <c r="T1180" s="40" t="s">
        <v>95</v>
      </c>
      <c r="U1180" s="94" t="s">
        <v>80</v>
      </c>
      <c r="V1180" s="71"/>
      <c r="W1180" s="76"/>
      <c r="X1180" s="76"/>
      <c r="Y1180" s="76"/>
      <c r="Z1180" s="76"/>
      <c r="AA1180" s="76"/>
    </row>
    <row r="1181" spans="1:27" ht="15.75" customHeight="1">
      <c r="A1181" s="13" t="s">
        <v>2690</v>
      </c>
      <c r="B1181" s="13" t="s">
        <v>188</v>
      </c>
      <c r="C1181" s="71" t="s">
        <v>2691</v>
      </c>
      <c r="D1181" s="71" t="s">
        <v>2692</v>
      </c>
      <c r="E1181" s="11" t="s">
        <v>5271</v>
      </c>
      <c r="F1181" s="13" t="s">
        <v>953</v>
      </c>
      <c r="G1181" s="127" t="s">
        <v>4793</v>
      </c>
      <c r="H1181" s="127" t="s">
        <v>5272</v>
      </c>
      <c r="I1181" s="13" t="s">
        <v>46</v>
      </c>
      <c r="J1181" s="13" t="s">
        <v>47</v>
      </c>
      <c r="K1181" s="40"/>
      <c r="L1181" s="14" t="s">
        <v>5273</v>
      </c>
      <c r="M1181" s="14" t="s">
        <v>5274</v>
      </c>
      <c r="N1181" s="40" t="s">
        <v>5266</v>
      </c>
      <c r="O1181" s="40" t="s">
        <v>65</v>
      </c>
      <c r="P1181" s="40" t="s">
        <v>65</v>
      </c>
      <c r="Q1181" s="144"/>
      <c r="R1181" s="144"/>
      <c r="S1181" s="144"/>
      <c r="T1181" s="144"/>
      <c r="U1181" s="21"/>
      <c r="V1181" s="71"/>
      <c r="W1181" s="76"/>
      <c r="X1181" s="76"/>
      <c r="Y1181" s="76"/>
      <c r="Z1181" s="76"/>
      <c r="AA1181" s="76"/>
    </row>
    <row r="1182" spans="1:27" ht="15.75" customHeight="1">
      <c r="A1182" s="13" t="s">
        <v>2690</v>
      </c>
      <c r="B1182" s="13" t="s">
        <v>42</v>
      </c>
      <c r="C1182" s="71" t="s">
        <v>2691</v>
      </c>
      <c r="D1182" s="71" t="s">
        <v>2692</v>
      </c>
      <c r="E1182" s="11" t="s">
        <v>5275</v>
      </c>
      <c r="F1182" s="13" t="s">
        <v>953</v>
      </c>
      <c r="G1182" s="13" t="s">
        <v>4793</v>
      </c>
      <c r="H1182" s="13" t="s">
        <v>5276</v>
      </c>
      <c r="I1182" s="13" t="s">
        <v>46</v>
      </c>
      <c r="J1182" s="13" t="s">
        <v>47</v>
      </c>
      <c r="K1182" s="40"/>
      <c r="L1182" s="14" t="s">
        <v>5277</v>
      </c>
      <c r="M1182" s="14" t="s">
        <v>5278</v>
      </c>
      <c r="N1182" s="40" t="s">
        <v>4727</v>
      </c>
      <c r="O1182" s="40" t="s">
        <v>65</v>
      </c>
      <c r="P1182" s="40" t="s">
        <v>65</v>
      </c>
      <c r="Q1182" s="144"/>
      <c r="R1182" s="144"/>
      <c r="S1182" s="144"/>
      <c r="T1182" s="145"/>
      <c r="U1182" s="21"/>
      <c r="V1182" s="11" t="s">
        <v>76</v>
      </c>
      <c r="W1182" s="76"/>
      <c r="X1182" s="76"/>
      <c r="Y1182" s="76"/>
      <c r="Z1182" s="76"/>
      <c r="AA1182" s="76"/>
    </row>
    <row r="1183" spans="1:27" ht="15.75" customHeight="1">
      <c r="A1183" s="13" t="s">
        <v>2690</v>
      </c>
      <c r="B1183" s="13" t="s">
        <v>188</v>
      </c>
      <c r="C1183" s="71" t="s">
        <v>2691</v>
      </c>
      <c r="D1183" s="71" t="s">
        <v>2692</v>
      </c>
      <c r="E1183" s="11" t="s">
        <v>5279</v>
      </c>
      <c r="F1183" s="13" t="s">
        <v>953</v>
      </c>
      <c r="G1183" s="13" t="s">
        <v>4793</v>
      </c>
      <c r="H1183" s="13" t="s">
        <v>5280</v>
      </c>
      <c r="I1183" s="13" t="s">
        <v>46</v>
      </c>
      <c r="J1183" s="13" t="s">
        <v>47</v>
      </c>
      <c r="K1183" s="40"/>
      <c r="L1183" s="14" t="s">
        <v>5281</v>
      </c>
      <c r="M1183" s="14" t="s">
        <v>5282</v>
      </c>
      <c r="N1183" s="40" t="s">
        <v>4727</v>
      </c>
      <c r="O1183" s="40" t="s">
        <v>65</v>
      </c>
      <c r="P1183" s="40" t="s">
        <v>65</v>
      </c>
      <c r="Q1183" s="144"/>
      <c r="R1183" s="144"/>
      <c r="S1183" s="144"/>
      <c r="T1183" s="144"/>
      <c r="U1183" s="21"/>
      <c r="V1183" s="71"/>
      <c r="W1183" s="76"/>
      <c r="X1183" s="76"/>
      <c r="Y1183" s="76"/>
      <c r="Z1183" s="76"/>
      <c r="AA1183" s="76"/>
    </row>
    <row r="1184" spans="1:27" ht="15.75" customHeight="1">
      <c r="A1184" s="40" t="s">
        <v>2690</v>
      </c>
      <c r="B1184" s="40" t="s">
        <v>104</v>
      </c>
      <c r="C1184" s="71" t="s">
        <v>2691</v>
      </c>
      <c r="D1184" s="71" t="s">
        <v>2692</v>
      </c>
      <c r="E1184" s="11" t="s">
        <v>5283</v>
      </c>
      <c r="F1184" s="40" t="s">
        <v>953</v>
      </c>
      <c r="G1184" s="127" t="s">
        <v>5284</v>
      </c>
      <c r="H1184" s="127" t="s">
        <v>5285</v>
      </c>
      <c r="I1184" s="40" t="s">
        <v>109</v>
      </c>
      <c r="J1184" s="13" t="s">
        <v>47</v>
      </c>
      <c r="K1184" s="40"/>
      <c r="L1184" s="74" t="s">
        <v>5286</v>
      </c>
      <c r="M1184" s="74" t="s">
        <v>5287</v>
      </c>
      <c r="N1184" s="40" t="s">
        <v>4727</v>
      </c>
      <c r="O1184" s="40" t="s">
        <v>65</v>
      </c>
      <c r="P1184" s="40" t="s">
        <v>65</v>
      </c>
      <c r="Q1184" s="144"/>
      <c r="R1184" s="144"/>
      <c r="S1184" s="144"/>
      <c r="T1184" s="145"/>
      <c r="U1184" s="21"/>
      <c r="V1184" s="11" t="s">
        <v>76</v>
      </c>
      <c r="W1184" s="76"/>
      <c r="X1184" s="76"/>
      <c r="Y1184" s="76"/>
      <c r="Z1184" s="76"/>
      <c r="AA1184" s="76"/>
    </row>
    <row r="1185" spans="1:27" ht="15.75" customHeight="1">
      <c r="A1185" s="13" t="s">
        <v>2690</v>
      </c>
      <c r="B1185" s="13" t="s">
        <v>104</v>
      </c>
      <c r="C1185" s="71" t="s">
        <v>2691</v>
      </c>
      <c r="D1185" s="71" t="s">
        <v>2692</v>
      </c>
      <c r="E1185" s="11" t="s">
        <v>5288</v>
      </c>
      <c r="F1185" s="13" t="s">
        <v>953</v>
      </c>
      <c r="G1185" s="13" t="s">
        <v>5284</v>
      </c>
      <c r="H1185" s="13" t="s">
        <v>5289</v>
      </c>
      <c r="I1185" s="13" t="s">
        <v>109</v>
      </c>
      <c r="J1185" s="13" t="s">
        <v>47</v>
      </c>
      <c r="K1185" s="40"/>
      <c r="L1185" s="14" t="s">
        <v>5290</v>
      </c>
      <c r="M1185" s="14" t="s">
        <v>5291</v>
      </c>
      <c r="N1185" s="13" t="s">
        <v>4727</v>
      </c>
      <c r="O1185" s="90" t="s">
        <v>76</v>
      </c>
      <c r="P1185" s="90" t="s">
        <v>76</v>
      </c>
      <c r="Q1185" s="144"/>
      <c r="R1185" s="71" t="s">
        <v>142</v>
      </c>
      <c r="S1185" s="71"/>
      <c r="T1185" s="40" t="s">
        <v>95</v>
      </c>
      <c r="U1185" s="23"/>
      <c r="V1185" s="11" t="s">
        <v>76</v>
      </c>
      <c r="W1185" s="76"/>
      <c r="X1185" s="76"/>
      <c r="Y1185" s="76"/>
      <c r="Z1185" s="76"/>
      <c r="AA1185" s="76"/>
    </row>
    <row r="1186" spans="1:27" ht="15.75" customHeight="1">
      <c r="A1186" s="40" t="s">
        <v>2690</v>
      </c>
      <c r="B1186" s="40" t="s">
        <v>104</v>
      </c>
      <c r="C1186" s="71" t="s">
        <v>2691</v>
      </c>
      <c r="D1186" s="71" t="s">
        <v>2692</v>
      </c>
      <c r="E1186" s="11" t="s">
        <v>5292</v>
      </c>
      <c r="F1186" s="40" t="s">
        <v>953</v>
      </c>
      <c r="G1186" s="127" t="s">
        <v>5284</v>
      </c>
      <c r="H1186" s="127" t="s">
        <v>5293</v>
      </c>
      <c r="I1186" s="127" t="s">
        <v>46</v>
      </c>
      <c r="J1186" s="13" t="s">
        <v>47</v>
      </c>
      <c r="K1186" s="40"/>
      <c r="L1186" s="74" t="s">
        <v>5294</v>
      </c>
      <c r="M1186" s="74" t="s">
        <v>5295</v>
      </c>
      <c r="N1186" s="40" t="s">
        <v>4727</v>
      </c>
      <c r="O1186" s="40" t="s">
        <v>65</v>
      </c>
      <c r="P1186" s="40" t="s">
        <v>65</v>
      </c>
      <c r="Q1186" s="144"/>
      <c r="R1186" s="144"/>
      <c r="S1186" s="144"/>
      <c r="T1186" s="145"/>
      <c r="U1186" s="21"/>
      <c r="V1186" s="11" t="s">
        <v>76</v>
      </c>
      <c r="W1186" s="76"/>
      <c r="X1186" s="76"/>
      <c r="Y1186" s="76"/>
      <c r="Z1186" s="76"/>
      <c r="AA1186" s="76"/>
    </row>
    <row r="1187" spans="1:27" ht="15.75" customHeight="1">
      <c r="A1187" s="40" t="s">
        <v>2690</v>
      </c>
      <c r="B1187" s="40" t="s">
        <v>104</v>
      </c>
      <c r="C1187" s="71" t="s">
        <v>2691</v>
      </c>
      <c r="D1187" s="71" t="s">
        <v>2692</v>
      </c>
      <c r="E1187" s="11" t="s">
        <v>5296</v>
      </c>
      <c r="F1187" s="40" t="s">
        <v>953</v>
      </c>
      <c r="G1187" s="127" t="s">
        <v>5284</v>
      </c>
      <c r="H1187" s="127" t="s">
        <v>5297</v>
      </c>
      <c r="I1187" s="127" t="s">
        <v>46</v>
      </c>
      <c r="J1187" s="13" t="s">
        <v>47</v>
      </c>
      <c r="K1187" s="40"/>
      <c r="L1187" s="74" t="s">
        <v>5298</v>
      </c>
      <c r="M1187" s="74" t="s">
        <v>5299</v>
      </c>
      <c r="N1187" s="40" t="s">
        <v>4727</v>
      </c>
      <c r="O1187" s="40" t="s">
        <v>65</v>
      </c>
      <c r="P1187" s="40" t="s">
        <v>65</v>
      </c>
      <c r="Q1187" s="144"/>
      <c r="R1187" s="144"/>
      <c r="S1187" s="144"/>
      <c r="T1187" s="145"/>
      <c r="U1187" s="21"/>
      <c r="V1187" s="11" t="s">
        <v>76</v>
      </c>
      <c r="W1187" s="76"/>
      <c r="X1187" s="76"/>
      <c r="Y1187" s="76"/>
      <c r="Z1187" s="76"/>
      <c r="AA1187" s="76"/>
    </row>
    <row r="1188" spans="1:27" ht="15.75" customHeight="1">
      <c r="A1188" s="40" t="s">
        <v>2690</v>
      </c>
      <c r="B1188" s="40" t="s">
        <v>104</v>
      </c>
      <c r="C1188" s="71" t="s">
        <v>2691</v>
      </c>
      <c r="D1188" s="71" t="s">
        <v>2692</v>
      </c>
      <c r="E1188" s="11" t="s">
        <v>5300</v>
      </c>
      <c r="F1188" s="40" t="s">
        <v>953</v>
      </c>
      <c r="G1188" s="40" t="s">
        <v>5284</v>
      </c>
      <c r="H1188" s="40" t="s">
        <v>5301</v>
      </c>
      <c r="I1188" s="40" t="s">
        <v>46</v>
      </c>
      <c r="J1188" s="13" t="s">
        <v>47</v>
      </c>
      <c r="K1188" s="40"/>
      <c r="L1188" s="74" t="s">
        <v>5302</v>
      </c>
      <c r="M1188" s="74" t="s">
        <v>5303</v>
      </c>
      <c r="N1188" s="40" t="s">
        <v>4727</v>
      </c>
      <c r="O1188" s="90" t="s">
        <v>76</v>
      </c>
      <c r="P1188" s="40" t="s">
        <v>76</v>
      </c>
      <c r="Q1188" s="144"/>
      <c r="R1188" s="71" t="s">
        <v>142</v>
      </c>
      <c r="S1188" s="71"/>
      <c r="T1188" s="40" t="s">
        <v>95</v>
      </c>
      <c r="U1188" s="23"/>
      <c r="V1188" s="11" t="s">
        <v>76</v>
      </c>
      <c r="W1188" s="76"/>
      <c r="X1188" s="76"/>
      <c r="Y1188" s="76"/>
      <c r="Z1188" s="76"/>
      <c r="AA1188" s="76"/>
    </row>
    <row r="1189" spans="1:27" ht="15.75" customHeight="1">
      <c r="A1189" s="40" t="s">
        <v>2690</v>
      </c>
      <c r="B1189" s="40" t="s">
        <v>104</v>
      </c>
      <c r="C1189" s="71" t="s">
        <v>2691</v>
      </c>
      <c r="D1189" s="71" t="s">
        <v>2692</v>
      </c>
      <c r="E1189" s="11" t="s">
        <v>5304</v>
      </c>
      <c r="F1189" s="40" t="s">
        <v>953</v>
      </c>
      <c r="G1189" s="40" t="s">
        <v>5305</v>
      </c>
      <c r="H1189" s="40" t="s">
        <v>5289</v>
      </c>
      <c r="I1189" s="40" t="s">
        <v>109</v>
      </c>
      <c r="J1189" s="13" t="s">
        <v>47</v>
      </c>
      <c r="K1189" s="40"/>
      <c r="L1189" s="74" t="s">
        <v>5306</v>
      </c>
      <c r="M1189" s="74" t="s">
        <v>5307</v>
      </c>
      <c r="N1189" s="40" t="s">
        <v>4727</v>
      </c>
      <c r="O1189" s="90" t="s">
        <v>76</v>
      </c>
      <c r="P1189" s="40" t="s">
        <v>76</v>
      </c>
      <c r="Q1189" s="144"/>
      <c r="R1189" s="71" t="s">
        <v>142</v>
      </c>
      <c r="S1189" s="71"/>
      <c r="T1189" s="40" t="s">
        <v>95</v>
      </c>
      <c r="U1189" s="23"/>
      <c r="V1189" s="11" t="s">
        <v>76</v>
      </c>
      <c r="W1189" s="76"/>
      <c r="X1189" s="76"/>
      <c r="Y1189" s="76"/>
      <c r="Z1189" s="76"/>
      <c r="AA1189" s="76"/>
    </row>
    <row r="1190" spans="1:27" ht="15.75" customHeight="1">
      <c r="A1190" s="40" t="s">
        <v>2690</v>
      </c>
      <c r="B1190" s="40" t="s">
        <v>104</v>
      </c>
      <c r="C1190" s="71" t="s">
        <v>2691</v>
      </c>
      <c r="D1190" s="71" t="s">
        <v>2692</v>
      </c>
      <c r="E1190" s="11" t="s">
        <v>5308</v>
      </c>
      <c r="F1190" s="40" t="s">
        <v>953</v>
      </c>
      <c r="G1190" s="40" t="s">
        <v>5305</v>
      </c>
      <c r="H1190" s="40" t="s">
        <v>5309</v>
      </c>
      <c r="I1190" s="40" t="s">
        <v>46</v>
      </c>
      <c r="J1190" s="13" t="s">
        <v>47</v>
      </c>
      <c r="K1190" s="40"/>
      <c r="L1190" s="74" t="s">
        <v>5310</v>
      </c>
      <c r="M1190" s="14" t="s">
        <v>5311</v>
      </c>
      <c r="N1190" s="40" t="s">
        <v>4727</v>
      </c>
      <c r="O1190" s="40" t="s">
        <v>65</v>
      </c>
      <c r="P1190" s="40" t="s">
        <v>65</v>
      </c>
      <c r="Q1190" s="144"/>
      <c r="R1190" s="144"/>
      <c r="S1190" s="144"/>
      <c r="T1190" s="145"/>
      <c r="U1190" s="21"/>
      <c r="V1190" s="11" t="s">
        <v>76</v>
      </c>
      <c r="W1190" s="76"/>
      <c r="X1190" s="76"/>
      <c r="Y1190" s="76"/>
      <c r="Z1190" s="76"/>
      <c r="AA1190" s="76"/>
    </row>
    <row r="1191" spans="1:27" ht="15.75" customHeight="1">
      <c r="A1191" s="40" t="s">
        <v>2690</v>
      </c>
      <c r="B1191" s="40" t="s">
        <v>104</v>
      </c>
      <c r="C1191" s="71" t="s">
        <v>2691</v>
      </c>
      <c r="D1191" s="71" t="s">
        <v>2692</v>
      </c>
      <c r="E1191" s="11" t="s">
        <v>5312</v>
      </c>
      <c r="F1191" s="40" t="s">
        <v>953</v>
      </c>
      <c r="G1191" s="40" t="s">
        <v>5305</v>
      </c>
      <c r="H1191" s="40" t="s">
        <v>5313</v>
      </c>
      <c r="I1191" s="40" t="s">
        <v>46</v>
      </c>
      <c r="J1191" s="13" t="s">
        <v>47</v>
      </c>
      <c r="K1191" s="40"/>
      <c r="L1191" s="74" t="s">
        <v>5314</v>
      </c>
      <c r="M1191" s="14" t="s">
        <v>5315</v>
      </c>
      <c r="N1191" s="40" t="s">
        <v>4727</v>
      </c>
      <c r="O1191" s="40" t="s">
        <v>65</v>
      </c>
      <c r="P1191" s="40" t="s">
        <v>65</v>
      </c>
      <c r="Q1191" s="144"/>
      <c r="R1191" s="144"/>
      <c r="S1191" s="144"/>
      <c r="T1191" s="145"/>
      <c r="U1191" s="21"/>
      <c r="V1191" s="11" t="s">
        <v>76</v>
      </c>
      <c r="W1191" s="76"/>
      <c r="X1191" s="76"/>
      <c r="Y1191" s="76"/>
      <c r="Z1191" s="76"/>
      <c r="AA1191" s="76"/>
    </row>
    <row r="1192" spans="1:27" ht="15.75" customHeight="1">
      <c r="A1192" s="40" t="s">
        <v>2690</v>
      </c>
      <c r="B1192" s="40" t="s">
        <v>188</v>
      </c>
      <c r="C1192" s="71" t="s">
        <v>2691</v>
      </c>
      <c r="D1192" s="71" t="s">
        <v>2692</v>
      </c>
      <c r="E1192" s="11" t="s">
        <v>5316</v>
      </c>
      <c r="F1192" s="40" t="s">
        <v>953</v>
      </c>
      <c r="G1192" s="40" t="s">
        <v>5305</v>
      </c>
      <c r="H1192" s="40" t="s">
        <v>5317</v>
      </c>
      <c r="I1192" s="40" t="s">
        <v>46</v>
      </c>
      <c r="J1192" s="13" t="s">
        <v>47</v>
      </c>
      <c r="K1192" s="40"/>
      <c r="L1192" s="74" t="s">
        <v>5318</v>
      </c>
      <c r="M1192" s="14" t="s">
        <v>5319</v>
      </c>
      <c r="N1192" s="40" t="s">
        <v>4727</v>
      </c>
      <c r="O1192" s="40" t="s">
        <v>65</v>
      </c>
      <c r="P1192" s="40" t="s">
        <v>65</v>
      </c>
      <c r="Q1192" s="144"/>
      <c r="R1192" s="144"/>
      <c r="S1192" s="144"/>
      <c r="T1192" s="144"/>
      <c r="U1192" s="21"/>
      <c r="V1192" s="71"/>
      <c r="W1192" s="76"/>
      <c r="X1192" s="76"/>
      <c r="Y1192" s="76"/>
      <c r="Z1192" s="76"/>
      <c r="AA1192" s="76"/>
    </row>
    <row r="1193" spans="1:27" ht="15.75" customHeight="1">
      <c r="A1193" s="40" t="s">
        <v>2690</v>
      </c>
      <c r="B1193" s="40" t="s">
        <v>188</v>
      </c>
      <c r="C1193" s="71" t="s">
        <v>2691</v>
      </c>
      <c r="D1193" s="71" t="s">
        <v>2692</v>
      </c>
      <c r="E1193" s="11" t="s">
        <v>5320</v>
      </c>
      <c r="F1193" s="40" t="s">
        <v>953</v>
      </c>
      <c r="G1193" s="40" t="s">
        <v>5305</v>
      </c>
      <c r="H1193" s="40" t="s">
        <v>5321</v>
      </c>
      <c r="I1193" s="40" t="s">
        <v>46</v>
      </c>
      <c r="J1193" s="13" t="s">
        <v>47</v>
      </c>
      <c r="K1193" s="40"/>
      <c r="L1193" s="74" t="s">
        <v>5322</v>
      </c>
      <c r="M1193" s="14" t="s">
        <v>5323</v>
      </c>
      <c r="N1193" s="40" t="s">
        <v>4727</v>
      </c>
      <c r="O1193" s="40" t="s">
        <v>65</v>
      </c>
      <c r="P1193" s="40" t="s">
        <v>65</v>
      </c>
      <c r="Q1193" s="144"/>
      <c r="R1193" s="144"/>
      <c r="S1193" s="144"/>
      <c r="T1193" s="144"/>
      <c r="U1193" s="21"/>
      <c r="V1193" s="71"/>
      <c r="W1193" s="76"/>
      <c r="X1193" s="76"/>
      <c r="Y1193" s="76"/>
      <c r="Z1193" s="76"/>
      <c r="AA1193" s="76"/>
    </row>
    <row r="1194" spans="1:27" ht="15.75" customHeight="1">
      <c r="A1194" s="40" t="s">
        <v>2690</v>
      </c>
      <c r="B1194" s="40" t="s">
        <v>188</v>
      </c>
      <c r="C1194" s="71" t="s">
        <v>2691</v>
      </c>
      <c r="D1194" s="71" t="s">
        <v>2692</v>
      </c>
      <c r="E1194" s="11" t="s">
        <v>5324</v>
      </c>
      <c r="F1194" s="40" t="s">
        <v>953</v>
      </c>
      <c r="G1194" s="40" t="s">
        <v>5305</v>
      </c>
      <c r="H1194" s="40" t="s">
        <v>5325</v>
      </c>
      <c r="I1194" s="40" t="s">
        <v>46</v>
      </c>
      <c r="J1194" s="13" t="s">
        <v>47</v>
      </c>
      <c r="K1194" s="40"/>
      <c r="L1194" s="74" t="s">
        <v>5326</v>
      </c>
      <c r="M1194" s="14" t="s">
        <v>5327</v>
      </c>
      <c r="N1194" s="40" t="s">
        <v>4727</v>
      </c>
      <c r="O1194" s="40" t="s">
        <v>65</v>
      </c>
      <c r="P1194" s="40" t="s">
        <v>65</v>
      </c>
      <c r="Q1194" s="144"/>
      <c r="R1194" s="144"/>
      <c r="S1194" s="144"/>
      <c r="T1194" s="144"/>
      <c r="U1194" s="21"/>
      <c r="V1194" s="71"/>
      <c r="W1194" s="76"/>
      <c r="X1194" s="76"/>
      <c r="Y1194" s="76"/>
      <c r="Z1194" s="76"/>
      <c r="AA1194" s="76"/>
    </row>
    <row r="1195" spans="1:27" ht="15.75" customHeight="1">
      <c r="A1195" s="40" t="s">
        <v>2690</v>
      </c>
      <c r="B1195" s="40" t="s">
        <v>188</v>
      </c>
      <c r="C1195" s="71" t="s">
        <v>2691</v>
      </c>
      <c r="D1195" s="71" t="s">
        <v>2692</v>
      </c>
      <c r="E1195" s="11" t="s">
        <v>5328</v>
      </c>
      <c r="F1195" s="40" t="s">
        <v>953</v>
      </c>
      <c r="G1195" s="40" t="s">
        <v>5305</v>
      </c>
      <c r="H1195" s="40" t="s">
        <v>5329</v>
      </c>
      <c r="I1195" s="40" t="s">
        <v>46</v>
      </c>
      <c r="J1195" s="13" t="s">
        <v>47</v>
      </c>
      <c r="K1195" s="40"/>
      <c r="L1195" s="74" t="s">
        <v>5330</v>
      </c>
      <c r="M1195" s="14" t="s">
        <v>5331</v>
      </c>
      <c r="N1195" s="40" t="s">
        <v>4727</v>
      </c>
      <c r="O1195" s="40" t="s">
        <v>65</v>
      </c>
      <c r="P1195" s="40" t="s">
        <v>65</v>
      </c>
      <c r="Q1195" s="144"/>
      <c r="R1195" s="144"/>
      <c r="S1195" s="144"/>
      <c r="T1195" s="144"/>
      <c r="U1195" s="21"/>
      <c r="V1195" s="71"/>
      <c r="W1195" s="76"/>
      <c r="X1195" s="76"/>
      <c r="Y1195" s="76"/>
      <c r="Z1195" s="76"/>
      <c r="AA1195" s="76"/>
    </row>
    <row r="1196" spans="1:27" ht="15.75" customHeight="1">
      <c r="A1196" s="40" t="s">
        <v>2690</v>
      </c>
      <c r="B1196" s="40" t="s">
        <v>188</v>
      </c>
      <c r="C1196" s="71" t="s">
        <v>2691</v>
      </c>
      <c r="D1196" s="71" t="s">
        <v>2692</v>
      </c>
      <c r="E1196" s="11" t="s">
        <v>5332</v>
      </c>
      <c r="F1196" s="40" t="s">
        <v>953</v>
      </c>
      <c r="G1196" s="40" t="s">
        <v>5305</v>
      </c>
      <c r="H1196" s="40" t="s">
        <v>5333</v>
      </c>
      <c r="I1196" s="40" t="s">
        <v>46</v>
      </c>
      <c r="J1196" s="13" t="s">
        <v>47</v>
      </c>
      <c r="K1196" s="40"/>
      <c r="L1196" s="74" t="s">
        <v>5334</v>
      </c>
      <c r="M1196" s="14" t="s">
        <v>5335</v>
      </c>
      <c r="N1196" s="40" t="s">
        <v>4727</v>
      </c>
      <c r="O1196" s="40" t="s">
        <v>65</v>
      </c>
      <c r="P1196" s="40" t="s">
        <v>65</v>
      </c>
      <c r="Q1196" s="144"/>
      <c r="R1196" s="144"/>
      <c r="S1196" s="144"/>
      <c r="T1196" s="144"/>
      <c r="U1196" s="21"/>
      <c r="V1196" s="71"/>
      <c r="W1196" s="76"/>
      <c r="X1196" s="76"/>
      <c r="Y1196" s="76"/>
      <c r="Z1196" s="76"/>
      <c r="AA1196" s="76"/>
    </row>
    <row r="1197" spans="1:27" ht="15.75" customHeight="1">
      <c r="A1197" s="40" t="s">
        <v>2690</v>
      </c>
      <c r="B1197" s="40" t="s">
        <v>188</v>
      </c>
      <c r="C1197" s="71" t="s">
        <v>2691</v>
      </c>
      <c r="D1197" s="71" t="s">
        <v>2692</v>
      </c>
      <c r="E1197" s="11" t="s">
        <v>5336</v>
      </c>
      <c r="F1197" s="40" t="s">
        <v>953</v>
      </c>
      <c r="G1197" s="40" t="s">
        <v>5305</v>
      </c>
      <c r="H1197" s="40" t="s">
        <v>5337</v>
      </c>
      <c r="I1197" s="40" t="s">
        <v>46</v>
      </c>
      <c r="J1197" s="13" t="s">
        <v>47</v>
      </c>
      <c r="K1197" s="40"/>
      <c r="L1197" s="74" t="s">
        <v>5338</v>
      </c>
      <c r="M1197" s="14" t="s">
        <v>5339</v>
      </c>
      <c r="N1197" s="40" t="s">
        <v>4727</v>
      </c>
      <c r="O1197" s="90" t="s">
        <v>76</v>
      </c>
      <c r="P1197" s="40" t="s">
        <v>76</v>
      </c>
      <c r="Q1197" s="144"/>
      <c r="R1197" s="71" t="s">
        <v>142</v>
      </c>
      <c r="S1197" s="71"/>
      <c r="T1197" s="40" t="s">
        <v>95</v>
      </c>
      <c r="U1197" s="23" t="s">
        <v>141</v>
      </c>
      <c r="V1197" s="71"/>
      <c r="W1197" s="76"/>
      <c r="X1197" s="76"/>
      <c r="Y1197" s="76"/>
      <c r="Z1197" s="76"/>
      <c r="AA1197" s="76"/>
    </row>
    <row r="1198" spans="1:27" ht="15.75" customHeight="1">
      <c r="A1198" s="40" t="s">
        <v>2690</v>
      </c>
      <c r="B1198" s="40" t="s">
        <v>188</v>
      </c>
      <c r="C1198" s="71" t="s">
        <v>2691</v>
      </c>
      <c r="D1198" s="71" t="s">
        <v>2692</v>
      </c>
      <c r="E1198" s="11" t="s">
        <v>5340</v>
      </c>
      <c r="F1198" s="40" t="s">
        <v>953</v>
      </c>
      <c r="G1198" s="40" t="s">
        <v>5341</v>
      </c>
      <c r="H1198" s="127" t="s">
        <v>5342</v>
      </c>
      <c r="I1198" s="40" t="s">
        <v>109</v>
      </c>
      <c r="J1198" s="13" t="s">
        <v>47</v>
      </c>
      <c r="K1198" s="40"/>
      <c r="L1198" s="74" t="s">
        <v>5343</v>
      </c>
      <c r="M1198" s="74" t="s">
        <v>5344</v>
      </c>
      <c r="N1198" s="40" t="s">
        <v>4727</v>
      </c>
      <c r="O1198" s="40" t="s">
        <v>65</v>
      </c>
      <c r="P1198" s="40" t="s">
        <v>65</v>
      </c>
      <c r="Q1198" s="144"/>
      <c r="R1198" s="144"/>
      <c r="S1198" s="144"/>
      <c r="T1198" s="144"/>
      <c r="U1198" s="21"/>
      <c r="V1198" s="71"/>
      <c r="W1198" s="76"/>
      <c r="X1198" s="76"/>
      <c r="Y1198" s="76"/>
      <c r="Z1198" s="76"/>
      <c r="AA1198" s="76"/>
    </row>
    <row r="1199" spans="1:27" ht="15.75" customHeight="1">
      <c r="A1199" s="40" t="s">
        <v>2690</v>
      </c>
      <c r="B1199" s="40" t="s">
        <v>188</v>
      </c>
      <c r="C1199" s="71" t="s">
        <v>2691</v>
      </c>
      <c r="D1199" s="71" t="s">
        <v>2692</v>
      </c>
      <c r="E1199" s="11" t="s">
        <v>5345</v>
      </c>
      <c r="F1199" s="40" t="s">
        <v>953</v>
      </c>
      <c r="G1199" s="40" t="s">
        <v>5341</v>
      </c>
      <c r="H1199" s="127" t="s">
        <v>5346</v>
      </c>
      <c r="I1199" s="40" t="s">
        <v>46</v>
      </c>
      <c r="J1199" s="13" t="s">
        <v>47</v>
      </c>
      <c r="K1199" s="40"/>
      <c r="L1199" s="74" t="s">
        <v>5347</v>
      </c>
      <c r="M1199" s="74" t="s">
        <v>5348</v>
      </c>
      <c r="N1199" s="40" t="s">
        <v>4727</v>
      </c>
      <c r="O1199" s="40" t="s">
        <v>65</v>
      </c>
      <c r="P1199" s="40" t="s">
        <v>65</v>
      </c>
      <c r="Q1199" s="144"/>
      <c r="R1199" s="144"/>
      <c r="S1199" s="144"/>
      <c r="T1199" s="144"/>
      <c r="U1199" s="21"/>
      <c r="V1199" s="71"/>
      <c r="W1199" s="76"/>
      <c r="X1199" s="76"/>
      <c r="Y1199" s="76"/>
      <c r="Z1199" s="76"/>
      <c r="AA1199" s="76"/>
    </row>
    <row r="1200" spans="1:27" ht="15.75" customHeight="1">
      <c r="A1200" s="40" t="s">
        <v>2690</v>
      </c>
      <c r="B1200" s="71" t="s">
        <v>188</v>
      </c>
      <c r="C1200" s="71" t="s">
        <v>2691</v>
      </c>
      <c r="D1200" s="71" t="s">
        <v>2692</v>
      </c>
      <c r="E1200" s="11" t="s">
        <v>5349</v>
      </c>
      <c r="F1200" s="40" t="s">
        <v>953</v>
      </c>
      <c r="G1200" s="40" t="s">
        <v>5341</v>
      </c>
      <c r="H1200" s="40" t="s">
        <v>5350</v>
      </c>
      <c r="I1200" s="40" t="s">
        <v>46</v>
      </c>
      <c r="J1200" s="13" t="s">
        <v>47</v>
      </c>
      <c r="K1200" s="40"/>
      <c r="L1200" s="74" t="s">
        <v>5351</v>
      </c>
      <c r="M1200" s="74" t="s">
        <v>5352</v>
      </c>
      <c r="N1200" s="40" t="s">
        <v>4727</v>
      </c>
      <c r="O1200" s="40" t="s">
        <v>65</v>
      </c>
      <c r="P1200" s="40" t="s">
        <v>65</v>
      </c>
      <c r="Q1200" s="144"/>
      <c r="R1200" s="144"/>
      <c r="S1200" s="144"/>
      <c r="T1200" s="144"/>
      <c r="U1200" s="21"/>
      <c r="V1200" s="71"/>
      <c r="W1200" s="76"/>
      <c r="X1200" s="76"/>
      <c r="Y1200" s="76"/>
      <c r="Z1200" s="76"/>
      <c r="AA1200" s="76"/>
    </row>
    <row r="1201" spans="1:27" ht="15.75" customHeight="1">
      <c r="A1201" s="40" t="s">
        <v>2690</v>
      </c>
      <c r="B1201" s="71" t="s">
        <v>188</v>
      </c>
      <c r="C1201" s="71" t="s">
        <v>2691</v>
      </c>
      <c r="D1201" s="71" t="s">
        <v>2692</v>
      </c>
      <c r="E1201" s="11" t="s">
        <v>5353</v>
      </c>
      <c r="F1201" s="40" t="s">
        <v>953</v>
      </c>
      <c r="G1201" s="40" t="s">
        <v>5341</v>
      </c>
      <c r="H1201" s="40" t="s">
        <v>5354</v>
      </c>
      <c r="I1201" s="40" t="s">
        <v>46</v>
      </c>
      <c r="J1201" s="13" t="s">
        <v>47</v>
      </c>
      <c r="K1201" s="40"/>
      <c r="L1201" s="74" t="s">
        <v>5355</v>
      </c>
      <c r="M1201" s="74" t="s">
        <v>5356</v>
      </c>
      <c r="N1201" s="40" t="s">
        <v>4727</v>
      </c>
      <c r="O1201" s="40" t="s">
        <v>65</v>
      </c>
      <c r="P1201" s="40" t="s">
        <v>65</v>
      </c>
      <c r="Q1201" s="144"/>
      <c r="R1201" s="144"/>
      <c r="S1201" s="144"/>
      <c r="T1201" s="144"/>
      <c r="U1201" s="21"/>
      <c r="V1201" s="71"/>
      <c r="W1201" s="76"/>
      <c r="X1201" s="76"/>
      <c r="Y1201" s="76"/>
      <c r="Z1201" s="76"/>
      <c r="AA1201" s="76"/>
    </row>
    <row r="1202" spans="1:27" ht="15.75" customHeight="1">
      <c r="A1202" s="40" t="s">
        <v>2690</v>
      </c>
      <c r="B1202" s="71" t="s">
        <v>188</v>
      </c>
      <c r="C1202" s="71" t="s">
        <v>2691</v>
      </c>
      <c r="D1202" s="71" t="s">
        <v>2692</v>
      </c>
      <c r="E1202" s="11" t="s">
        <v>5357</v>
      </c>
      <c r="F1202" s="40" t="s">
        <v>953</v>
      </c>
      <c r="G1202" s="40" t="s">
        <v>5341</v>
      </c>
      <c r="H1202" s="40" t="s">
        <v>5358</v>
      </c>
      <c r="I1202" s="40" t="s">
        <v>46</v>
      </c>
      <c r="J1202" s="13" t="s">
        <v>47</v>
      </c>
      <c r="K1202" s="40"/>
      <c r="L1202" s="74" t="s">
        <v>5359</v>
      </c>
      <c r="M1202" s="74" t="s">
        <v>5360</v>
      </c>
      <c r="N1202" s="40" t="s">
        <v>4727</v>
      </c>
      <c r="O1202" s="40" t="s">
        <v>65</v>
      </c>
      <c r="P1202" s="40" t="s">
        <v>65</v>
      </c>
      <c r="Q1202" s="144"/>
      <c r="R1202" s="144"/>
      <c r="S1202" s="144"/>
      <c r="T1202" s="144"/>
      <c r="U1202" s="21"/>
      <c r="V1202" s="71"/>
      <c r="W1202" s="76"/>
      <c r="X1202" s="76"/>
      <c r="Y1202" s="76"/>
      <c r="Z1202" s="76"/>
      <c r="AA1202" s="76"/>
    </row>
    <row r="1203" spans="1:27" ht="15.75" customHeight="1">
      <c r="A1203" s="40" t="s">
        <v>2690</v>
      </c>
      <c r="B1203" s="71" t="s">
        <v>188</v>
      </c>
      <c r="C1203" s="71" t="s">
        <v>2691</v>
      </c>
      <c r="D1203" s="71" t="s">
        <v>2692</v>
      </c>
      <c r="E1203" s="11" t="s">
        <v>5361</v>
      </c>
      <c r="F1203" s="40" t="s">
        <v>953</v>
      </c>
      <c r="G1203" s="40" t="s">
        <v>5362</v>
      </c>
      <c r="H1203" s="40" t="s">
        <v>5342</v>
      </c>
      <c r="I1203" s="40" t="s">
        <v>109</v>
      </c>
      <c r="J1203" s="13" t="s">
        <v>47</v>
      </c>
      <c r="K1203" s="40"/>
      <c r="L1203" s="74" t="s">
        <v>5363</v>
      </c>
      <c r="M1203" s="14" t="s">
        <v>5364</v>
      </c>
      <c r="N1203" s="40" t="s">
        <v>4727</v>
      </c>
      <c r="O1203" s="40" t="s">
        <v>65</v>
      </c>
      <c r="P1203" s="40" t="s">
        <v>65</v>
      </c>
      <c r="Q1203" s="144"/>
      <c r="R1203" s="144"/>
      <c r="S1203" s="144"/>
      <c r="T1203" s="144"/>
      <c r="U1203" s="21"/>
      <c r="V1203" s="71"/>
      <c r="W1203" s="76"/>
      <c r="X1203" s="76"/>
      <c r="Y1203" s="76"/>
      <c r="Z1203" s="76"/>
      <c r="AA1203" s="76"/>
    </row>
    <row r="1204" spans="1:27" ht="15.75" customHeight="1">
      <c r="A1204" s="40" t="s">
        <v>2690</v>
      </c>
      <c r="B1204" s="71" t="s">
        <v>188</v>
      </c>
      <c r="C1204" s="71" t="s">
        <v>2691</v>
      </c>
      <c r="D1204" s="71" t="s">
        <v>2692</v>
      </c>
      <c r="E1204" s="11" t="s">
        <v>5365</v>
      </c>
      <c r="F1204" s="40" t="s">
        <v>953</v>
      </c>
      <c r="G1204" s="40" t="s">
        <v>5362</v>
      </c>
      <c r="H1204" s="40" t="s">
        <v>5366</v>
      </c>
      <c r="I1204" s="40" t="s">
        <v>46</v>
      </c>
      <c r="J1204" s="13" t="s">
        <v>47</v>
      </c>
      <c r="K1204" s="40"/>
      <c r="L1204" s="74" t="s">
        <v>5367</v>
      </c>
      <c r="M1204" s="74" t="s">
        <v>5352</v>
      </c>
      <c r="N1204" s="40" t="s">
        <v>4727</v>
      </c>
      <c r="O1204" s="40" t="s">
        <v>65</v>
      </c>
      <c r="P1204" s="40" t="s">
        <v>65</v>
      </c>
      <c r="Q1204" s="144"/>
      <c r="R1204" s="144"/>
      <c r="S1204" s="144"/>
      <c r="T1204" s="144"/>
      <c r="U1204" s="21"/>
      <c r="V1204" s="71"/>
      <c r="W1204" s="76"/>
      <c r="X1204" s="76"/>
      <c r="Y1204" s="76"/>
      <c r="Z1204" s="76"/>
      <c r="AA1204" s="76"/>
    </row>
    <row r="1205" spans="1:27" ht="15.75" customHeight="1">
      <c r="A1205" s="40" t="s">
        <v>2690</v>
      </c>
      <c r="B1205" s="71" t="s">
        <v>188</v>
      </c>
      <c r="C1205" s="71" t="s">
        <v>2691</v>
      </c>
      <c r="D1205" s="71" t="s">
        <v>2692</v>
      </c>
      <c r="E1205" s="11" t="s">
        <v>5368</v>
      </c>
      <c r="F1205" s="40" t="s">
        <v>953</v>
      </c>
      <c r="G1205" s="40" t="s">
        <v>5362</v>
      </c>
      <c r="H1205" s="40" t="s">
        <v>5369</v>
      </c>
      <c r="I1205" s="40" t="s">
        <v>46</v>
      </c>
      <c r="J1205" s="13" t="s">
        <v>47</v>
      </c>
      <c r="K1205" s="40"/>
      <c r="L1205" s="74" t="s">
        <v>5370</v>
      </c>
      <c r="M1205" s="74" t="s">
        <v>5371</v>
      </c>
      <c r="N1205" s="40" t="s">
        <v>4727</v>
      </c>
      <c r="O1205" s="40" t="s">
        <v>65</v>
      </c>
      <c r="P1205" s="40" t="s">
        <v>65</v>
      </c>
      <c r="Q1205" s="144"/>
      <c r="R1205" s="144"/>
      <c r="S1205" s="144"/>
      <c r="T1205" s="144"/>
      <c r="U1205" s="21"/>
      <c r="V1205" s="71"/>
      <c r="W1205" s="76"/>
      <c r="X1205" s="76"/>
      <c r="Y1205" s="76"/>
      <c r="Z1205" s="76"/>
      <c r="AA1205" s="76"/>
    </row>
    <row r="1206" spans="1:27" ht="15.75" customHeight="1">
      <c r="A1206" s="40" t="s">
        <v>2690</v>
      </c>
      <c r="B1206" s="71" t="s">
        <v>188</v>
      </c>
      <c r="C1206" s="71" t="s">
        <v>2691</v>
      </c>
      <c r="D1206" s="71" t="s">
        <v>2692</v>
      </c>
      <c r="E1206" s="11" t="s">
        <v>5372</v>
      </c>
      <c r="F1206" s="40" t="s">
        <v>953</v>
      </c>
      <c r="G1206" s="40" t="s">
        <v>5362</v>
      </c>
      <c r="H1206" s="40" t="s">
        <v>5358</v>
      </c>
      <c r="I1206" s="40" t="s">
        <v>46</v>
      </c>
      <c r="J1206" s="13" t="s">
        <v>47</v>
      </c>
      <c r="K1206" s="40"/>
      <c r="L1206" s="74" t="s">
        <v>5373</v>
      </c>
      <c r="M1206" s="74" t="s">
        <v>5360</v>
      </c>
      <c r="N1206" s="40" t="s">
        <v>4727</v>
      </c>
      <c r="O1206" s="40" t="s">
        <v>65</v>
      </c>
      <c r="P1206" s="40" t="s">
        <v>65</v>
      </c>
      <c r="Q1206" s="144"/>
      <c r="R1206" s="144"/>
      <c r="S1206" s="144"/>
      <c r="T1206" s="144"/>
      <c r="U1206" s="21"/>
      <c r="V1206" s="71"/>
      <c r="W1206" s="76"/>
      <c r="X1206" s="76"/>
      <c r="Y1206" s="76"/>
      <c r="Z1206" s="76"/>
      <c r="AA1206" s="76"/>
    </row>
    <row r="1207" spans="1:27" ht="15.75" customHeight="1">
      <c r="A1207" s="40" t="s">
        <v>2690</v>
      </c>
      <c r="B1207" s="71" t="s">
        <v>104</v>
      </c>
      <c r="C1207" s="71" t="s">
        <v>2691</v>
      </c>
      <c r="D1207" s="71" t="s">
        <v>2692</v>
      </c>
      <c r="E1207" s="11" t="s">
        <v>5374</v>
      </c>
      <c r="F1207" s="40" t="s">
        <v>953</v>
      </c>
      <c r="G1207" s="40" t="s">
        <v>5375</v>
      </c>
      <c r="H1207" s="40" t="s">
        <v>5376</v>
      </c>
      <c r="I1207" s="40" t="s">
        <v>109</v>
      </c>
      <c r="J1207" s="13" t="s">
        <v>47</v>
      </c>
      <c r="K1207" s="40"/>
      <c r="L1207" s="74" t="s">
        <v>5377</v>
      </c>
      <c r="M1207" s="74" t="s">
        <v>5378</v>
      </c>
      <c r="N1207" s="40" t="s">
        <v>4727</v>
      </c>
      <c r="O1207" s="40" t="s">
        <v>65</v>
      </c>
      <c r="P1207" s="40" t="s">
        <v>65</v>
      </c>
      <c r="Q1207" s="144"/>
      <c r="R1207" s="144"/>
      <c r="S1207" s="144"/>
      <c r="T1207" s="145"/>
      <c r="U1207" s="21"/>
      <c r="V1207" s="11" t="s">
        <v>76</v>
      </c>
      <c r="W1207" s="76"/>
      <c r="X1207" s="76"/>
      <c r="Y1207" s="76"/>
      <c r="Z1207" s="76"/>
      <c r="AA1207" s="76"/>
    </row>
    <row r="1208" spans="1:27" ht="15.75" customHeight="1">
      <c r="A1208" s="40" t="s">
        <v>2690</v>
      </c>
      <c r="B1208" s="71" t="s">
        <v>188</v>
      </c>
      <c r="C1208" s="71" t="s">
        <v>2691</v>
      </c>
      <c r="D1208" s="71" t="s">
        <v>2692</v>
      </c>
      <c r="E1208" s="11" t="s">
        <v>5379</v>
      </c>
      <c r="F1208" s="40" t="s">
        <v>953</v>
      </c>
      <c r="G1208" s="40" t="s">
        <v>5375</v>
      </c>
      <c r="H1208" s="40" t="s">
        <v>4793</v>
      </c>
      <c r="I1208" s="40" t="s">
        <v>109</v>
      </c>
      <c r="J1208" s="13" t="s">
        <v>47</v>
      </c>
      <c r="K1208" s="40"/>
      <c r="L1208" s="74" t="s">
        <v>5380</v>
      </c>
      <c r="M1208" s="74" t="s">
        <v>5381</v>
      </c>
      <c r="N1208" s="40" t="s">
        <v>4727</v>
      </c>
      <c r="O1208" s="40" t="s">
        <v>65</v>
      </c>
      <c r="P1208" s="40" t="s">
        <v>65</v>
      </c>
      <c r="Q1208" s="144"/>
      <c r="R1208" s="144"/>
      <c r="S1208" s="144"/>
      <c r="T1208" s="144"/>
      <c r="U1208" s="21" t="s">
        <v>5382</v>
      </c>
      <c r="V1208" s="71" t="s">
        <v>76</v>
      </c>
      <c r="W1208" s="76"/>
      <c r="X1208" s="76"/>
      <c r="Y1208" s="76"/>
      <c r="Z1208" s="76"/>
      <c r="AA1208" s="76"/>
    </row>
    <row r="1209" spans="1:27" ht="15.75" customHeight="1">
      <c r="A1209" s="40" t="s">
        <v>2690</v>
      </c>
      <c r="B1209" s="71" t="s">
        <v>188</v>
      </c>
      <c r="C1209" s="71" t="s">
        <v>2691</v>
      </c>
      <c r="D1209" s="71" t="s">
        <v>2692</v>
      </c>
      <c r="E1209" s="11" t="s">
        <v>5383</v>
      </c>
      <c r="F1209" s="40" t="s">
        <v>953</v>
      </c>
      <c r="G1209" s="40" t="s">
        <v>5384</v>
      </c>
      <c r="H1209" s="40" t="s">
        <v>5385</v>
      </c>
      <c r="I1209" s="40" t="s">
        <v>109</v>
      </c>
      <c r="J1209" s="13" t="s">
        <v>47</v>
      </c>
      <c r="K1209" s="40"/>
      <c r="L1209" s="74" t="s">
        <v>5386</v>
      </c>
      <c r="M1209" s="74" t="s">
        <v>5387</v>
      </c>
      <c r="N1209" s="40" t="s">
        <v>4727</v>
      </c>
      <c r="O1209" s="90" t="s">
        <v>76</v>
      </c>
      <c r="P1209" s="40" t="s">
        <v>76</v>
      </c>
      <c r="Q1209" s="144"/>
      <c r="R1209" s="71" t="s">
        <v>142</v>
      </c>
      <c r="S1209" s="71"/>
      <c r="T1209" s="40" t="s">
        <v>95</v>
      </c>
      <c r="U1209" s="23"/>
      <c r="V1209" s="71"/>
      <c r="W1209" s="76"/>
      <c r="X1209" s="76"/>
      <c r="Y1209" s="76"/>
      <c r="Z1209" s="76"/>
      <c r="AA1209" s="76"/>
    </row>
    <row r="1210" spans="1:27" ht="15.75" customHeight="1">
      <c r="A1210" s="40" t="s">
        <v>2690</v>
      </c>
      <c r="B1210" s="71" t="s">
        <v>188</v>
      </c>
      <c r="C1210" s="71" t="s">
        <v>2691</v>
      </c>
      <c r="D1210" s="71" t="s">
        <v>2692</v>
      </c>
      <c r="E1210" s="11" t="s">
        <v>5388</v>
      </c>
      <c r="F1210" s="40" t="s">
        <v>953</v>
      </c>
      <c r="G1210" s="40" t="s">
        <v>5384</v>
      </c>
      <c r="H1210" s="40" t="s">
        <v>5389</v>
      </c>
      <c r="I1210" s="40" t="s">
        <v>46</v>
      </c>
      <c r="J1210" s="13" t="s">
        <v>47</v>
      </c>
      <c r="K1210" s="40"/>
      <c r="L1210" s="74" t="s">
        <v>5390</v>
      </c>
      <c r="M1210" s="74" t="s">
        <v>5391</v>
      </c>
      <c r="N1210" s="40" t="s">
        <v>4727</v>
      </c>
      <c r="O1210" s="90" t="s">
        <v>76</v>
      </c>
      <c r="P1210" s="90" t="s">
        <v>76</v>
      </c>
      <c r="Q1210" s="144"/>
      <c r="R1210" s="71" t="s">
        <v>142</v>
      </c>
      <c r="S1210" s="71"/>
      <c r="T1210" s="40" t="s">
        <v>95</v>
      </c>
      <c r="U1210" s="23"/>
      <c r="V1210" s="71"/>
      <c r="W1210" s="76"/>
      <c r="X1210" s="76"/>
      <c r="Y1210" s="76"/>
      <c r="Z1210" s="76"/>
      <c r="AA1210" s="76"/>
    </row>
    <row r="1211" spans="1:27" ht="15.75" customHeight="1">
      <c r="A1211" s="40" t="s">
        <v>2690</v>
      </c>
      <c r="B1211" s="71" t="s">
        <v>188</v>
      </c>
      <c r="C1211" s="71" t="s">
        <v>2691</v>
      </c>
      <c r="D1211" s="71" t="s">
        <v>2692</v>
      </c>
      <c r="E1211" s="11" t="s">
        <v>5392</v>
      </c>
      <c r="F1211" s="40" t="s">
        <v>953</v>
      </c>
      <c r="G1211" s="40" t="s">
        <v>5384</v>
      </c>
      <c r="H1211" s="40" t="s">
        <v>5366</v>
      </c>
      <c r="I1211" s="40" t="s">
        <v>46</v>
      </c>
      <c r="J1211" s="13" t="s">
        <v>47</v>
      </c>
      <c r="K1211" s="40"/>
      <c r="L1211" s="74" t="s">
        <v>5393</v>
      </c>
      <c r="M1211" s="74" t="s">
        <v>5394</v>
      </c>
      <c r="N1211" s="40" t="s">
        <v>4727</v>
      </c>
      <c r="O1211" s="40" t="s">
        <v>65</v>
      </c>
      <c r="P1211" s="40" t="s">
        <v>65</v>
      </c>
      <c r="Q1211" s="144"/>
      <c r="R1211" s="144"/>
      <c r="S1211" s="144"/>
      <c r="T1211" s="144"/>
      <c r="U1211" s="21"/>
      <c r="V1211" s="71"/>
      <c r="W1211" s="76"/>
      <c r="X1211" s="76"/>
      <c r="Y1211" s="76"/>
      <c r="Z1211" s="76"/>
      <c r="AA1211" s="76"/>
    </row>
    <row r="1212" spans="1:27" ht="15.75" customHeight="1">
      <c r="A1212" s="40" t="s">
        <v>2690</v>
      </c>
      <c r="B1212" s="71" t="s">
        <v>188</v>
      </c>
      <c r="C1212" s="71" t="s">
        <v>2691</v>
      </c>
      <c r="D1212" s="71" t="s">
        <v>2692</v>
      </c>
      <c r="E1212" s="11" t="s">
        <v>5395</v>
      </c>
      <c r="F1212" s="40" t="s">
        <v>953</v>
      </c>
      <c r="G1212" s="40" t="s">
        <v>5384</v>
      </c>
      <c r="H1212" s="40" t="s">
        <v>5369</v>
      </c>
      <c r="I1212" s="40" t="s">
        <v>46</v>
      </c>
      <c r="J1212" s="13" t="s">
        <v>47</v>
      </c>
      <c r="K1212" s="40"/>
      <c r="L1212" s="74" t="s">
        <v>5396</v>
      </c>
      <c r="M1212" s="74" t="s">
        <v>5397</v>
      </c>
      <c r="N1212" s="40" t="s">
        <v>4727</v>
      </c>
      <c r="O1212" s="40" t="s">
        <v>65</v>
      </c>
      <c r="P1212" s="40" t="s">
        <v>65</v>
      </c>
      <c r="Q1212" s="144"/>
      <c r="R1212" s="144"/>
      <c r="S1212" s="144"/>
      <c r="T1212" s="144"/>
      <c r="U1212" s="21"/>
      <c r="V1212" s="71"/>
      <c r="W1212" s="76"/>
      <c r="X1212" s="76"/>
      <c r="Y1212" s="76"/>
      <c r="Z1212" s="76"/>
      <c r="AA1212" s="76"/>
    </row>
    <row r="1213" spans="1:27" ht="15.75" customHeight="1">
      <c r="A1213" s="40" t="s">
        <v>2690</v>
      </c>
      <c r="B1213" s="71" t="s">
        <v>188</v>
      </c>
      <c r="C1213" s="71" t="s">
        <v>2691</v>
      </c>
      <c r="D1213" s="71" t="s">
        <v>2692</v>
      </c>
      <c r="E1213" s="11" t="s">
        <v>5398</v>
      </c>
      <c r="F1213" s="40" t="s">
        <v>953</v>
      </c>
      <c r="G1213" s="40" t="s">
        <v>5384</v>
      </c>
      <c r="H1213" s="40" t="s">
        <v>5399</v>
      </c>
      <c r="I1213" s="40" t="s">
        <v>46</v>
      </c>
      <c r="J1213" s="13" t="s">
        <v>47</v>
      </c>
      <c r="K1213" s="40"/>
      <c r="L1213" s="74" t="s">
        <v>5400</v>
      </c>
      <c r="M1213" s="74" t="s">
        <v>5401</v>
      </c>
      <c r="N1213" s="40" t="s">
        <v>4727</v>
      </c>
      <c r="O1213" s="40" t="s">
        <v>65</v>
      </c>
      <c r="P1213" s="40" t="s">
        <v>65</v>
      </c>
      <c r="Q1213" s="144"/>
      <c r="R1213" s="144"/>
      <c r="S1213" s="144"/>
      <c r="T1213" s="144"/>
      <c r="U1213" s="21"/>
      <c r="V1213" s="71"/>
      <c r="W1213" s="76"/>
      <c r="X1213" s="76"/>
      <c r="Y1213" s="76"/>
      <c r="Z1213" s="76"/>
      <c r="AA1213" s="76"/>
    </row>
    <row r="1214" spans="1:27" ht="15.75" customHeight="1">
      <c r="A1214" s="71" t="s">
        <v>3055</v>
      </c>
      <c r="B1214" s="71" t="s">
        <v>42</v>
      </c>
      <c r="C1214" s="71" t="s">
        <v>5402</v>
      </c>
      <c r="D1214" s="71" t="s">
        <v>5403</v>
      </c>
      <c r="E1214" s="11" t="s">
        <v>5404</v>
      </c>
      <c r="F1214" s="40" t="s">
        <v>953</v>
      </c>
      <c r="G1214" s="40" t="s">
        <v>1468</v>
      </c>
      <c r="H1214" s="127" t="s">
        <v>5197</v>
      </c>
      <c r="I1214" s="40" t="s">
        <v>109</v>
      </c>
      <c r="J1214" s="13" t="s">
        <v>47</v>
      </c>
      <c r="K1214" s="40"/>
      <c r="L1214" s="74" t="s">
        <v>5405</v>
      </c>
      <c r="M1214" s="74" t="s">
        <v>5406</v>
      </c>
      <c r="N1214" s="40" t="s">
        <v>5407</v>
      </c>
      <c r="O1214" s="40" t="s">
        <v>96</v>
      </c>
      <c r="P1214" s="40" t="s">
        <v>96</v>
      </c>
      <c r="Q1214" s="144"/>
      <c r="R1214" s="144"/>
      <c r="S1214" s="144"/>
      <c r="T1214" s="145"/>
      <c r="U1214" s="21"/>
      <c r="V1214" s="11" t="s">
        <v>76</v>
      </c>
      <c r="W1214" s="76"/>
      <c r="X1214" s="76"/>
      <c r="Y1214" s="76"/>
      <c r="Z1214" s="76"/>
      <c r="AA1214" s="76"/>
    </row>
    <row r="1215" spans="1:27" ht="15.75" customHeight="1">
      <c r="A1215" s="71" t="s">
        <v>3055</v>
      </c>
      <c r="B1215" s="71" t="s">
        <v>188</v>
      </c>
      <c r="C1215" s="71" t="s">
        <v>5402</v>
      </c>
      <c r="D1215" s="71" t="s">
        <v>5403</v>
      </c>
      <c r="E1215" s="11" t="s">
        <v>5408</v>
      </c>
      <c r="F1215" s="40" t="s">
        <v>953</v>
      </c>
      <c r="G1215" s="40" t="s">
        <v>1468</v>
      </c>
      <c r="H1215" s="40" t="s">
        <v>5184</v>
      </c>
      <c r="I1215" s="40" t="s">
        <v>109</v>
      </c>
      <c r="J1215" s="13" t="s">
        <v>47</v>
      </c>
      <c r="K1215" s="40"/>
      <c r="L1215" s="74" t="s">
        <v>5409</v>
      </c>
      <c r="M1215" s="74" t="s">
        <v>5410</v>
      </c>
      <c r="N1215" s="40" t="s">
        <v>4727</v>
      </c>
      <c r="O1215" s="40" t="s">
        <v>96</v>
      </c>
      <c r="P1215" s="40" t="s">
        <v>96</v>
      </c>
      <c r="Q1215" s="144"/>
      <c r="R1215" s="144"/>
      <c r="S1215" s="144"/>
      <c r="T1215" s="144"/>
      <c r="U1215" s="21"/>
      <c r="V1215" s="71"/>
      <c r="W1215" s="76"/>
      <c r="X1215" s="76"/>
      <c r="Y1215" s="76"/>
      <c r="Z1215" s="76"/>
      <c r="AA1215" s="76"/>
    </row>
    <row r="1216" spans="1:27" ht="15.75" customHeight="1">
      <c r="A1216" s="71" t="s">
        <v>3055</v>
      </c>
      <c r="B1216" s="71" t="s">
        <v>104</v>
      </c>
      <c r="C1216" s="71" t="s">
        <v>5402</v>
      </c>
      <c r="D1216" s="71" t="s">
        <v>5403</v>
      </c>
      <c r="E1216" s="11" t="s">
        <v>5411</v>
      </c>
      <c r="F1216" s="40" t="s">
        <v>953</v>
      </c>
      <c r="G1216" s="40" t="s">
        <v>1468</v>
      </c>
      <c r="H1216" s="40" t="s">
        <v>5197</v>
      </c>
      <c r="I1216" s="40" t="s">
        <v>109</v>
      </c>
      <c r="J1216" s="13" t="s">
        <v>47</v>
      </c>
      <c r="K1216" s="40"/>
      <c r="L1216" s="74" t="s">
        <v>5412</v>
      </c>
      <c r="M1216" s="74" t="s">
        <v>5413</v>
      </c>
      <c r="N1216" s="40" t="s">
        <v>4727</v>
      </c>
      <c r="O1216" s="40" t="s">
        <v>96</v>
      </c>
      <c r="P1216" s="40" t="s">
        <v>96</v>
      </c>
      <c r="Q1216" s="144"/>
      <c r="R1216" s="144"/>
      <c r="S1216" s="144"/>
      <c r="T1216" s="145"/>
      <c r="U1216" s="21" t="s">
        <v>4017</v>
      </c>
      <c r="V1216" s="11" t="s">
        <v>76</v>
      </c>
      <c r="W1216" s="76"/>
      <c r="X1216" s="76"/>
      <c r="Y1216" s="76"/>
      <c r="Z1216" s="76"/>
      <c r="AA1216" s="76"/>
    </row>
    <row r="1217" spans="1:27" ht="15.75" customHeight="1">
      <c r="A1217" s="71" t="s">
        <v>3055</v>
      </c>
      <c r="B1217" s="71" t="s">
        <v>188</v>
      </c>
      <c r="C1217" s="71" t="s">
        <v>5402</v>
      </c>
      <c r="D1217" s="71" t="s">
        <v>5403</v>
      </c>
      <c r="E1217" s="11" t="s">
        <v>5414</v>
      </c>
      <c r="F1217" s="40" t="s">
        <v>953</v>
      </c>
      <c r="G1217" s="40" t="s">
        <v>1468</v>
      </c>
      <c r="H1217" s="127" t="s">
        <v>5216</v>
      </c>
      <c r="I1217" s="127" t="s">
        <v>46</v>
      </c>
      <c r="J1217" s="13" t="s">
        <v>47</v>
      </c>
      <c r="K1217" s="40"/>
      <c r="L1217" s="74" t="s">
        <v>5415</v>
      </c>
      <c r="M1217" s="74" t="s">
        <v>5229</v>
      </c>
      <c r="N1217" s="40" t="s">
        <v>5407</v>
      </c>
      <c r="O1217" s="40" t="s">
        <v>96</v>
      </c>
      <c r="P1217" s="40" t="s">
        <v>96</v>
      </c>
      <c r="Q1217" s="144"/>
      <c r="R1217" s="144"/>
      <c r="S1217" s="144"/>
      <c r="T1217" s="144"/>
      <c r="U1217" s="21"/>
      <c r="V1217" s="71"/>
      <c r="W1217" s="76"/>
      <c r="X1217" s="76"/>
      <c r="Y1217" s="76"/>
      <c r="Z1217" s="76"/>
      <c r="AA1217" s="76"/>
    </row>
    <row r="1218" spans="1:27" ht="15.75" customHeight="1">
      <c r="A1218" s="71" t="s">
        <v>3055</v>
      </c>
      <c r="B1218" s="71" t="s">
        <v>42</v>
      </c>
      <c r="C1218" s="71" t="s">
        <v>5402</v>
      </c>
      <c r="D1218" s="71" t="s">
        <v>5403</v>
      </c>
      <c r="E1218" s="11" t="s">
        <v>5416</v>
      </c>
      <c r="F1218" s="40" t="s">
        <v>5231</v>
      </c>
      <c r="G1218" s="40" t="s">
        <v>1468</v>
      </c>
      <c r="H1218" s="127" t="s">
        <v>5232</v>
      </c>
      <c r="I1218" s="127" t="s">
        <v>46</v>
      </c>
      <c r="J1218" s="13" t="s">
        <v>47</v>
      </c>
      <c r="K1218" s="40"/>
      <c r="L1218" s="74" t="s">
        <v>5417</v>
      </c>
      <c r="M1218" s="74" t="s">
        <v>5234</v>
      </c>
      <c r="N1218" s="40" t="s">
        <v>5407</v>
      </c>
      <c r="O1218" s="40" t="s">
        <v>138</v>
      </c>
      <c r="P1218" s="40" t="s">
        <v>138</v>
      </c>
      <c r="Q1218" s="144"/>
      <c r="R1218" s="144"/>
      <c r="S1218" s="144"/>
      <c r="T1218" s="145"/>
      <c r="U1218" s="21"/>
      <c r="V1218" s="11" t="s">
        <v>76</v>
      </c>
      <c r="W1218" s="76"/>
      <c r="X1218" s="76"/>
      <c r="Y1218" s="76"/>
      <c r="Z1218" s="76"/>
      <c r="AA1218" s="76"/>
    </row>
    <row r="1219" spans="1:27" ht="15.75" customHeight="1">
      <c r="A1219" s="71" t="s">
        <v>3055</v>
      </c>
      <c r="B1219" s="71" t="s">
        <v>188</v>
      </c>
      <c r="C1219" s="71" t="s">
        <v>5402</v>
      </c>
      <c r="D1219" s="71" t="s">
        <v>5403</v>
      </c>
      <c r="E1219" s="11" t="s">
        <v>5418</v>
      </c>
      <c r="F1219" s="40" t="s">
        <v>5231</v>
      </c>
      <c r="G1219" s="40" t="s">
        <v>1468</v>
      </c>
      <c r="H1219" s="127" t="s">
        <v>5236</v>
      </c>
      <c r="I1219" s="127" t="s">
        <v>46</v>
      </c>
      <c r="J1219" s="13" t="s">
        <v>47</v>
      </c>
      <c r="K1219" s="40"/>
      <c r="L1219" s="74" t="s">
        <v>5419</v>
      </c>
      <c r="M1219" s="118" t="s">
        <v>5238</v>
      </c>
      <c r="N1219" s="40" t="s">
        <v>5407</v>
      </c>
      <c r="O1219" s="40" t="s">
        <v>96</v>
      </c>
      <c r="P1219" s="40" t="s">
        <v>96</v>
      </c>
      <c r="Q1219" s="144"/>
      <c r="R1219" s="144"/>
      <c r="S1219" s="144"/>
      <c r="T1219" s="144"/>
      <c r="U1219" s="21"/>
      <c r="V1219" s="71"/>
      <c r="W1219" s="76"/>
      <c r="X1219" s="76"/>
      <c r="Y1219" s="76"/>
      <c r="Z1219" s="76"/>
      <c r="AA1219" s="76"/>
    </row>
    <row r="1220" spans="1:27" ht="15.75" customHeight="1">
      <c r="A1220" s="71" t="s">
        <v>3055</v>
      </c>
      <c r="B1220" s="71" t="s">
        <v>188</v>
      </c>
      <c r="C1220" s="71" t="s">
        <v>5402</v>
      </c>
      <c r="D1220" s="71" t="s">
        <v>5403</v>
      </c>
      <c r="E1220" s="11" t="s">
        <v>5420</v>
      </c>
      <c r="F1220" s="40" t="s">
        <v>953</v>
      </c>
      <c r="G1220" s="40" t="s">
        <v>1468</v>
      </c>
      <c r="H1220" s="127" t="s">
        <v>5240</v>
      </c>
      <c r="I1220" s="40" t="s">
        <v>109</v>
      </c>
      <c r="J1220" s="13" t="s">
        <v>47</v>
      </c>
      <c r="K1220" s="40"/>
      <c r="L1220" s="74" t="s">
        <v>5421</v>
      </c>
      <c r="M1220" s="74" t="s">
        <v>5422</v>
      </c>
      <c r="N1220" s="40" t="s">
        <v>5407</v>
      </c>
      <c r="O1220" s="40" t="s">
        <v>96</v>
      </c>
      <c r="P1220" s="40" t="s">
        <v>96</v>
      </c>
      <c r="Q1220" s="144"/>
      <c r="R1220" s="144"/>
      <c r="S1220" s="144"/>
      <c r="T1220" s="144"/>
      <c r="U1220" s="21"/>
      <c r="V1220" s="71" t="s">
        <v>76</v>
      </c>
      <c r="W1220" s="76"/>
      <c r="X1220" s="76"/>
      <c r="Y1220" s="76"/>
      <c r="Z1220" s="76"/>
      <c r="AA1220" s="76"/>
    </row>
    <row r="1221" spans="1:27" ht="15.75" customHeight="1">
      <c r="A1221" s="71" t="s">
        <v>3055</v>
      </c>
      <c r="B1221" s="71" t="s">
        <v>188</v>
      </c>
      <c r="C1221" s="71" t="s">
        <v>5402</v>
      </c>
      <c r="D1221" s="71" t="s">
        <v>5403</v>
      </c>
      <c r="E1221" s="11" t="s">
        <v>5423</v>
      </c>
      <c r="F1221" s="40" t="s">
        <v>953</v>
      </c>
      <c r="G1221" s="40" t="s">
        <v>1468</v>
      </c>
      <c r="H1221" s="127" t="s">
        <v>5244</v>
      </c>
      <c r="I1221" s="127" t="s">
        <v>46</v>
      </c>
      <c r="J1221" s="13" t="s">
        <v>47</v>
      </c>
      <c r="K1221" s="40"/>
      <c r="L1221" s="74" t="s">
        <v>5424</v>
      </c>
      <c r="M1221" s="118" t="s">
        <v>5425</v>
      </c>
      <c r="N1221" s="40" t="s">
        <v>5407</v>
      </c>
      <c r="O1221" s="40" t="s">
        <v>65</v>
      </c>
      <c r="P1221" s="40" t="s">
        <v>65</v>
      </c>
      <c r="Q1221" s="144"/>
      <c r="R1221" s="144"/>
      <c r="S1221" s="144"/>
      <c r="T1221" s="144"/>
      <c r="U1221" s="21"/>
      <c r="V1221" s="71"/>
      <c r="W1221" s="76"/>
      <c r="X1221" s="76"/>
      <c r="Y1221" s="76"/>
      <c r="Z1221" s="76"/>
      <c r="AA1221" s="76"/>
    </row>
    <row r="1222" spans="1:27" ht="15.75" customHeight="1">
      <c r="A1222" s="71" t="s">
        <v>3055</v>
      </c>
      <c r="B1222" s="71" t="s">
        <v>188</v>
      </c>
      <c r="C1222" s="71" t="s">
        <v>5402</v>
      </c>
      <c r="D1222" s="71" t="s">
        <v>5403</v>
      </c>
      <c r="E1222" s="11" t="s">
        <v>5426</v>
      </c>
      <c r="F1222" s="40" t="s">
        <v>953</v>
      </c>
      <c r="G1222" s="40" t="s">
        <v>1468</v>
      </c>
      <c r="H1222" s="127" t="s">
        <v>5248</v>
      </c>
      <c r="I1222" s="127" t="s">
        <v>46</v>
      </c>
      <c r="J1222" s="13" t="s">
        <v>47</v>
      </c>
      <c r="K1222" s="40"/>
      <c r="L1222" s="74" t="s">
        <v>5427</v>
      </c>
      <c r="M1222" s="118" t="s">
        <v>5428</v>
      </c>
      <c r="N1222" s="40" t="s">
        <v>5407</v>
      </c>
      <c r="O1222" s="40" t="s">
        <v>65</v>
      </c>
      <c r="P1222" s="40" t="s">
        <v>65</v>
      </c>
      <c r="Q1222" s="144"/>
      <c r="R1222" s="144"/>
      <c r="S1222" s="144"/>
      <c r="T1222" s="144"/>
      <c r="U1222" s="21"/>
      <c r="V1222" s="71"/>
      <c r="W1222" s="76"/>
      <c r="X1222" s="76"/>
      <c r="Y1222" s="76"/>
      <c r="Z1222" s="76"/>
      <c r="AA1222" s="76"/>
    </row>
    <row r="1223" spans="1:27" ht="15.75" customHeight="1">
      <c r="A1223" s="71" t="s">
        <v>3055</v>
      </c>
      <c r="B1223" s="71" t="s">
        <v>188</v>
      </c>
      <c r="C1223" s="71" t="s">
        <v>5402</v>
      </c>
      <c r="D1223" s="71" t="s">
        <v>5403</v>
      </c>
      <c r="E1223" s="11" t="s">
        <v>5429</v>
      </c>
      <c r="F1223" s="40" t="s">
        <v>953</v>
      </c>
      <c r="G1223" s="40" t="s">
        <v>1468</v>
      </c>
      <c r="H1223" s="127" t="s">
        <v>5430</v>
      </c>
      <c r="I1223" s="127" t="s">
        <v>46</v>
      </c>
      <c r="J1223" s="13" t="s">
        <v>47</v>
      </c>
      <c r="K1223" s="40"/>
      <c r="L1223" s="74" t="s">
        <v>5431</v>
      </c>
      <c r="M1223" s="118" t="s">
        <v>5432</v>
      </c>
      <c r="N1223" s="40" t="s">
        <v>4727</v>
      </c>
      <c r="O1223" s="40" t="s">
        <v>65</v>
      </c>
      <c r="P1223" s="40" t="s">
        <v>65</v>
      </c>
      <c r="Q1223" s="144"/>
      <c r="R1223" s="144"/>
      <c r="S1223" s="144"/>
      <c r="T1223" s="144"/>
      <c r="U1223" s="21"/>
      <c r="V1223" s="71"/>
      <c r="W1223" s="76"/>
      <c r="X1223" s="76"/>
      <c r="Y1223" s="76"/>
      <c r="Z1223" s="76"/>
      <c r="AA1223" s="76"/>
    </row>
    <row r="1224" spans="1:27" ht="15.75" customHeight="1">
      <c r="A1224" s="71" t="s">
        <v>3055</v>
      </c>
      <c r="B1224" s="71" t="s">
        <v>188</v>
      </c>
      <c r="C1224" s="71" t="s">
        <v>5402</v>
      </c>
      <c r="D1224" s="71" t="s">
        <v>5403</v>
      </c>
      <c r="E1224" s="11" t="s">
        <v>5433</v>
      </c>
      <c r="F1224" s="40" t="s">
        <v>953</v>
      </c>
      <c r="G1224" s="40" t="s">
        <v>1468</v>
      </c>
      <c r="H1224" s="127" t="s">
        <v>5434</v>
      </c>
      <c r="I1224" s="127" t="s">
        <v>46</v>
      </c>
      <c r="J1224" s="13" t="s">
        <v>47</v>
      </c>
      <c r="K1224" s="40"/>
      <c r="L1224" s="74" t="s">
        <v>5435</v>
      </c>
      <c r="M1224" s="118" t="s">
        <v>5436</v>
      </c>
      <c r="N1224" s="40" t="s">
        <v>4727</v>
      </c>
      <c r="O1224" s="40" t="s">
        <v>65</v>
      </c>
      <c r="P1224" s="40" t="s">
        <v>65</v>
      </c>
      <c r="Q1224" s="144"/>
      <c r="R1224" s="144"/>
      <c r="S1224" s="144"/>
      <c r="T1224" s="144"/>
      <c r="U1224" s="21"/>
      <c r="V1224" s="71"/>
      <c r="W1224" s="76"/>
      <c r="X1224" s="76"/>
      <c r="Y1224" s="76"/>
      <c r="Z1224" s="76"/>
      <c r="AA1224" s="76"/>
    </row>
    <row r="1225" spans="1:27" ht="15.75" customHeight="1">
      <c r="A1225" s="71" t="s">
        <v>3055</v>
      </c>
      <c r="B1225" s="71" t="s">
        <v>188</v>
      </c>
      <c r="C1225" s="71" t="s">
        <v>5402</v>
      </c>
      <c r="D1225" s="71" t="s">
        <v>5403</v>
      </c>
      <c r="E1225" s="11" t="s">
        <v>5437</v>
      </c>
      <c r="F1225" s="40" t="s">
        <v>953</v>
      </c>
      <c r="G1225" s="40" t="s">
        <v>1468</v>
      </c>
      <c r="H1225" s="127" t="s">
        <v>5260</v>
      </c>
      <c r="I1225" s="127" t="s">
        <v>46</v>
      </c>
      <c r="J1225" s="13" t="s">
        <v>47</v>
      </c>
      <c r="K1225" s="40"/>
      <c r="L1225" s="74" t="s">
        <v>5438</v>
      </c>
      <c r="M1225" s="74" t="s">
        <v>5439</v>
      </c>
      <c r="N1225" s="40" t="s">
        <v>4727</v>
      </c>
      <c r="O1225" s="40" t="s">
        <v>65</v>
      </c>
      <c r="P1225" s="40" t="s">
        <v>65</v>
      </c>
      <c r="Q1225" s="144"/>
      <c r="R1225" s="144"/>
      <c r="S1225" s="144"/>
      <c r="T1225" s="144"/>
      <c r="U1225" s="21"/>
      <c r="V1225" s="71"/>
      <c r="W1225" s="76"/>
      <c r="X1225" s="76"/>
      <c r="Y1225" s="76"/>
      <c r="Z1225" s="76"/>
      <c r="AA1225" s="76"/>
    </row>
    <row r="1226" spans="1:27" ht="15.75" customHeight="1">
      <c r="A1226" s="71" t="s">
        <v>3055</v>
      </c>
      <c r="B1226" s="71" t="s">
        <v>188</v>
      </c>
      <c r="C1226" s="71" t="s">
        <v>5402</v>
      </c>
      <c r="D1226" s="71" t="s">
        <v>5403</v>
      </c>
      <c r="E1226" s="11" t="s">
        <v>5440</v>
      </c>
      <c r="F1226" s="40" t="s">
        <v>953</v>
      </c>
      <c r="G1226" s="40" t="s">
        <v>1468</v>
      </c>
      <c r="H1226" s="13" t="s">
        <v>5441</v>
      </c>
      <c r="I1226" s="13" t="s">
        <v>109</v>
      </c>
      <c r="J1226" s="13" t="s">
        <v>47</v>
      </c>
      <c r="K1226" s="40"/>
      <c r="L1226" s="14" t="s">
        <v>5442</v>
      </c>
      <c r="M1226" s="14" t="s">
        <v>5443</v>
      </c>
      <c r="N1226" s="40"/>
      <c r="O1226" s="90" t="s">
        <v>76</v>
      </c>
      <c r="P1226" s="40" t="s">
        <v>76</v>
      </c>
      <c r="Q1226" s="144"/>
      <c r="R1226" s="71" t="s">
        <v>142</v>
      </c>
      <c r="S1226" s="71" t="s">
        <v>5444</v>
      </c>
      <c r="T1226" s="40" t="s">
        <v>95</v>
      </c>
      <c r="U1226" s="23"/>
      <c r="V1226" s="71"/>
      <c r="W1226" s="76"/>
      <c r="X1226" s="76"/>
      <c r="Y1226" s="76"/>
      <c r="Z1226" s="76"/>
      <c r="AA1226" s="76"/>
    </row>
    <row r="1227" spans="1:27" ht="15.75" customHeight="1">
      <c r="A1227" s="71" t="s">
        <v>3055</v>
      </c>
      <c r="B1227" s="71" t="s">
        <v>188</v>
      </c>
      <c r="C1227" s="71" t="s">
        <v>5402</v>
      </c>
      <c r="D1227" s="71" t="s">
        <v>5403</v>
      </c>
      <c r="E1227" s="11" t="s">
        <v>5445</v>
      </c>
      <c r="F1227" s="40" t="s">
        <v>953</v>
      </c>
      <c r="G1227" s="40" t="s">
        <v>1468</v>
      </c>
      <c r="H1227" s="40" t="s">
        <v>5446</v>
      </c>
      <c r="I1227" s="13" t="s">
        <v>46</v>
      </c>
      <c r="J1227" s="13" t="s">
        <v>47</v>
      </c>
      <c r="K1227" s="40"/>
      <c r="L1227" s="14" t="s">
        <v>5447</v>
      </c>
      <c r="M1227" s="74" t="s">
        <v>5448</v>
      </c>
      <c r="N1227" s="40"/>
      <c r="O1227" s="40" t="s">
        <v>65</v>
      </c>
      <c r="P1227" s="40" t="s">
        <v>65</v>
      </c>
      <c r="Q1227" s="144"/>
      <c r="R1227" s="144"/>
      <c r="S1227" s="144"/>
      <c r="T1227" s="144"/>
      <c r="U1227" s="21"/>
      <c r="V1227" s="71"/>
      <c r="W1227" s="76"/>
      <c r="X1227" s="76"/>
      <c r="Y1227" s="76"/>
      <c r="Z1227" s="76"/>
      <c r="AA1227" s="76"/>
    </row>
    <row r="1228" spans="1:27" ht="15.75" customHeight="1">
      <c r="A1228" s="71" t="s">
        <v>3055</v>
      </c>
      <c r="B1228" s="71" t="s">
        <v>188</v>
      </c>
      <c r="C1228" s="71" t="s">
        <v>5402</v>
      </c>
      <c r="D1228" s="71" t="s">
        <v>5403</v>
      </c>
      <c r="E1228" s="11" t="s">
        <v>5449</v>
      </c>
      <c r="F1228" s="40" t="s">
        <v>953</v>
      </c>
      <c r="G1228" s="40" t="s">
        <v>1468</v>
      </c>
      <c r="H1228" s="13" t="s">
        <v>5450</v>
      </c>
      <c r="I1228" s="13" t="s">
        <v>46</v>
      </c>
      <c r="J1228" s="13" t="s">
        <v>47</v>
      </c>
      <c r="K1228" s="40"/>
      <c r="L1228" s="14" t="s">
        <v>5451</v>
      </c>
      <c r="M1228" s="14" t="s">
        <v>5452</v>
      </c>
      <c r="N1228" s="40"/>
      <c r="O1228" s="40" t="s">
        <v>65</v>
      </c>
      <c r="P1228" s="40" t="s">
        <v>65</v>
      </c>
      <c r="Q1228" s="144"/>
      <c r="R1228" s="144"/>
      <c r="S1228" s="144"/>
      <c r="T1228" s="144"/>
      <c r="U1228" s="21"/>
      <c r="V1228" s="71"/>
      <c r="W1228" s="76"/>
      <c r="X1228" s="76"/>
      <c r="Y1228" s="76"/>
      <c r="Z1228" s="76"/>
      <c r="AA1228" s="76"/>
    </row>
    <row r="1229" spans="1:27" ht="15.75" customHeight="1">
      <c r="A1229" s="71" t="s">
        <v>3055</v>
      </c>
      <c r="B1229" s="71" t="s">
        <v>188</v>
      </c>
      <c r="C1229" s="71" t="s">
        <v>5402</v>
      </c>
      <c r="D1229" s="71" t="s">
        <v>5403</v>
      </c>
      <c r="E1229" s="11" t="s">
        <v>5453</v>
      </c>
      <c r="F1229" s="40" t="s">
        <v>953</v>
      </c>
      <c r="G1229" s="40" t="s">
        <v>1468</v>
      </c>
      <c r="H1229" s="13" t="s">
        <v>5276</v>
      </c>
      <c r="I1229" s="13" t="s">
        <v>46</v>
      </c>
      <c r="J1229" s="13" t="s">
        <v>47</v>
      </c>
      <c r="K1229" s="40"/>
      <c r="L1229" s="14" t="s">
        <v>5454</v>
      </c>
      <c r="M1229" s="14" t="s">
        <v>5278</v>
      </c>
      <c r="N1229" s="40"/>
      <c r="O1229" s="40" t="s">
        <v>65</v>
      </c>
      <c r="P1229" s="40" t="s">
        <v>65</v>
      </c>
      <c r="Q1229" s="144"/>
      <c r="R1229" s="144"/>
      <c r="S1229" s="144"/>
      <c r="T1229" s="144"/>
      <c r="U1229" s="21"/>
      <c r="V1229" s="71"/>
      <c r="W1229" s="76"/>
      <c r="X1229" s="76"/>
      <c r="Y1229" s="76"/>
      <c r="Z1229" s="76"/>
      <c r="AA1229" s="76"/>
    </row>
    <row r="1230" spans="1:27" ht="15.75" customHeight="1">
      <c r="A1230" s="71" t="s">
        <v>3055</v>
      </c>
      <c r="B1230" s="71" t="s">
        <v>188</v>
      </c>
      <c r="C1230" s="71" t="s">
        <v>5402</v>
      </c>
      <c r="D1230" s="71" t="s">
        <v>5403</v>
      </c>
      <c r="E1230" s="11" t="s">
        <v>5455</v>
      </c>
      <c r="F1230" s="40" t="s">
        <v>953</v>
      </c>
      <c r="G1230" s="40" t="s">
        <v>1468</v>
      </c>
      <c r="H1230" s="13" t="s">
        <v>5280</v>
      </c>
      <c r="I1230" s="13" t="s">
        <v>46</v>
      </c>
      <c r="J1230" s="13" t="s">
        <v>47</v>
      </c>
      <c r="K1230" s="40"/>
      <c r="L1230" s="14" t="s">
        <v>5456</v>
      </c>
      <c r="M1230" s="14" t="s">
        <v>5282</v>
      </c>
      <c r="N1230" s="40"/>
      <c r="O1230" s="40" t="s">
        <v>65</v>
      </c>
      <c r="P1230" s="40" t="s">
        <v>65</v>
      </c>
      <c r="Q1230" s="144"/>
      <c r="R1230" s="144"/>
      <c r="S1230" s="144"/>
      <c r="T1230" s="144"/>
      <c r="U1230" s="21"/>
      <c r="V1230" s="71"/>
      <c r="W1230" s="76"/>
      <c r="X1230" s="76"/>
      <c r="Y1230" s="76"/>
      <c r="Z1230" s="76"/>
      <c r="AA1230" s="76"/>
    </row>
    <row r="1231" spans="1:27" ht="15.75" customHeight="1">
      <c r="A1231" s="71" t="s">
        <v>3055</v>
      </c>
      <c r="B1231" s="71" t="s">
        <v>188</v>
      </c>
      <c r="C1231" s="71" t="s">
        <v>5402</v>
      </c>
      <c r="D1231" s="71" t="s">
        <v>5403</v>
      </c>
      <c r="E1231" s="11" t="s">
        <v>5457</v>
      </c>
      <c r="F1231" s="40" t="s">
        <v>953</v>
      </c>
      <c r="G1231" s="127" t="s">
        <v>5458</v>
      </c>
      <c r="H1231" s="127" t="s">
        <v>5285</v>
      </c>
      <c r="I1231" s="40" t="s">
        <v>109</v>
      </c>
      <c r="J1231" s="13" t="s">
        <v>47</v>
      </c>
      <c r="K1231" s="40"/>
      <c r="L1231" s="74" t="s">
        <v>5459</v>
      </c>
      <c r="M1231" s="74" t="s">
        <v>5287</v>
      </c>
      <c r="N1231" s="40" t="s">
        <v>5407</v>
      </c>
      <c r="O1231" s="40" t="s">
        <v>65</v>
      </c>
      <c r="P1231" s="40" t="s">
        <v>65</v>
      </c>
      <c r="Q1231" s="144"/>
      <c r="R1231" s="144"/>
      <c r="S1231" s="144"/>
      <c r="T1231" s="144"/>
      <c r="U1231" s="21"/>
      <c r="V1231" s="71" t="s">
        <v>76</v>
      </c>
      <c r="W1231" s="76"/>
      <c r="X1231" s="76"/>
      <c r="Y1231" s="76"/>
      <c r="Z1231" s="76"/>
      <c r="AA1231" s="76"/>
    </row>
    <row r="1232" spans="1:27" ht="15.75" customHeight="1">
      <c r="A1232" s="71" t="s">
        <v>3055</v>
      </c>
      <c r="B1232" s="71" t="s">
        <v>104</v>
      </c>
      <c r="C1232" s="71" t="s">
        <v>5402</v>
      </c>
      <c r="D1232" s="71" t="s">
        <v>5403</v>
      </c>
      <c r="E1232" s="11" t="s">
        <v>5460</v>
      </c>
      <c r="F1232" s="40" t="s">
        <v>953</v>
      </c>
      <c r="G1232" s="13" t="s">
        <v>5284</v>
      </c>
      <c r="H1232" s="13" t="s">
        <v>5461</v>
      </c>
      <c r="I1232" s="13" t="s">
        <v>109</v>
      </c>
      <c r="J1232" s="13" t="s">
        <v>47</v>
      </c>
      <c r="K1232" s="40"/>
      <c r="L1232" s="14" t="s">
        <v>5462</v>
      </c>
      <c r="M1232" s="14" t="s">
        <v>5463</v>
      </c>
      <c r="N1232" s="40" t="s">
        <v>5407</v>
      </c>
      <c r="O1232" s="90" t="s">
        <v>76</v>
      </c>
      <c r="P1232" s="90" t="s">
        <v>76</v>
      </c>
      <c r="Q1232" s="144"/>
      <c r="R1232" s="71" t="s">
        <v>142</v>
      </c>
      <c r="S1232" s="71" t="s">
        <v>5444</v>
      </c>
      <c r="T1232" s="40" t="s">
        <v>95</v>
      </c>
      <c r="U1232" s="23"/>
      <c r="V1232" s="11" t="s">
        <v>76</v>
      </c>
      <c r="W1232" s="76"/>
      <c r="X1232" s="76"/>
      <c r="Y1232" s="76"/>
      <c r="Z1232" s="76"/>
      <c r="AA1232" s="76"/>
    </row>
    <row r="1233" spans="1:27" ht="15.75" customHeight="1">
      <c r="A1233" s="71" t="s">
        <v>3055</v>
      </c>
      <c r="B1233" s="71" t="s">
        <v>104</v>
      </c>
      <c r="C1233" s="71" t="s">
        <v>5402</v>
      </c>
      <c r="D1233" s="71" t="s">
        <v>5403</v>
      </c>
      <c r="E1233" s="11" t="s">
        <v>5464</v>
      </c>
      <c r="F1233" s="40" t="s">
        <v>953</v>
      </c>
      <c r="G1233" s="127" t="s">
        <v>5458</v>
      </c>
      <c r="H1233" s="127" t="s">
        <v>5293</v>
      </c>
      <c r="I1233" s="127" t="s">
        <v>46</v>
      </c>
      <c r="J1233" s="13" t="s">
        <v>47</v>
      </c>
      <c r="K1233" s="40"/>
      <c r="L1233" s="74" t="s">
        <v>5465</v>
      </c>
      <c r="M1233" s="74" t="s">
        <v>5295</v>
      </c>
      <c r="N1233" s="40" t="s">
        <v>5407</v>
      </c>
      <c r="O1233" s="40" t="s">
        <v>65</v>
      </c>
      <c r="P1233" s="40" t="s">
        <v>65</v>
      </c>
      <c r="Q1233" s="144"/>
      <c r="R1233" s="144"/>
      <c r="S1233" s="144"/>
      <c r="T1233" s="145"/>
      <c r="U1233" s="21"/>
      <c r="V1233" s="11" t="s">
        <v>76</v>
      </c>
      <c r="W1233" s="76"/>
      <c r="X1233" s="76"/>
      <c r="Y1233" s="76"/>
      <c r="Z1233" s="76"/>
      <c r="AA1233" s="76"/>
    </row>
    <row r="1234" spans="1:27" ht="15.75" customHeight="1">
      <c r="A1234" s="71" t="s">
        <v>3055</v>
      </c>
      <c r="B1234" s="71" t="s">
        <v>104</v>
      </c>
      <c r="C1234" s="71" t="s">
        <v>5402</v>
      </c>
      <c r="D1234" s="71" t="s">
        <v>5403</v>
      </c>
      <c r="E1234" s="11" t="s">
        <v>5466</v>
      </c>
      <c r="F1234" s="40" t="s">
        <v>953</v>
      </c>
      <c r="G1234" s="127" t="s">
        <v>5458</v>
      </c>
      <c r="H1234" s="127" t="s">
        <v>5297</v>
      </c>
      <c r="I1234" s="127" t="s">
        <v>46</v>
      </c>
      <c r="J1234" s="13" t="s">
        <v>47</v>
      </c>
      <c r="K1234" s="40"/>
      <c r="L1234" s="74" t="s">
        <v>5467</v>
      </c>
      <c r="M1234" s="74" t="s">
        <v>5299</v>
      </c>
      <c r="N1234" s="40" t="s">
        <v>5407</v>
      </c>
      <c r="O1234" s="40" t="s">
        <v>65</v>
      </c>
      <c r="P1234" s="40" t="s">
        <v>65</v>
      </c>
      <c r="Q1234" s="144"/>
      <c r="R1234" s="144"/>
      <c r="S1234" s="144"/>
      <c r="T1234" s="145"/>
      <c r="U1234" s="21"/>
      <c r="V1234" s="11" t="s">
        <v>76</v>
      </c>
      <c r="W1234" s="76"/>
      <c r="X1234" s="76"/>
      <c r="Y1234" s="76"/>
      <c r="Z1234" s="76"/>
      <c r="AA1234" s="76"/>
    </row>
    <row r="1235" spans="1:27" ht="15.75" customHeight="1">
      <c r="A1235" s="71" t="s">
        <v>3055</v>
      </c>
      <c r="B1235" s="71" t="s">
        <v>104</v>
      </c>
      <c r="C1235" s="71" t="s">
        <v>5402</v>
      </c>
      <c r="D1235" s="71" t="s">
        <v>5403</v>
      </c>
      <c r="E1235" s="11" t="s">
        <v>5468</v>
      </c>
      <c r="F1235" s="40" t="s">
        <v>953</v>
      </c>
      <c r="G1235" s="40" t="s">
        <v>5469</v>
      </c>
      <c r="H1235" s="40" t="s">
        <v>5289</v>
      </c>
      <c r="I1235" s="40" t="s">
        <v>109</v>
      </c>
      <c r="J1235" s="13" t="s">
        <v>47</v>
      </c>
      <c r="K1235" s="40"/>
      <c r="L1235" s="74" t="s">
        <v>5470</v>
      </c>
      <c r="M1235" s="183" t="s">
        <v>5471</v>
      </c>
      <c r="N1235" s="40" t="s">
        <v>5407</v>
      </c>
      <c r="O1235" s="90" t="s">
        <v>76</v>
      </c>
      <c r="P1235" s="90" t="s">
        <v>76</v>
      </c>
      <c r="Q1235" s="144"/>
      <c r="R1235" s="71" t="s">
        <v>142</v>
      </c>
      <c r="S1235" s="71" t="s">
        <v>5444</v>
      </c>
      <c r="T1235" s="40" t="s">
        <v>95</v>
      </c>
      <c r="U1235" s="23"/>
      <c r="V1235" s="11" t="s">
        <v>76</v>
      </c>
      <c r="W1235" s="76"/>
      <c r="X1235" s="76"/>
      <c r="Y1235" s="76"/>
      <c r="Z1235" s="76"/>
      <c r="AA1235" s="76"/>
    </row>
    <row r="1236" spans="1:27" ht="15.75" customHeight="1">
      <c r="A1236" s="71" t="s">
        <v>3055</v>
      </c>
      <c r="B1236" s="71" t="s">
        <v>104</v>
      </c>
      <c r="C1236" s="71" t="s">
        <v>5402</v>
      </c>
      <c r="D1236" s="71" t="s">
        <v>5403</v>
      </c>
      <c r="E1236" s="11" t="s">
        <v>5472</v>
      </c>
      <c r="F1236" s="40" t="s">
        <v>953</v>
      </c>
      <c r="G1236" s="40" t="s">
        <v>5469</v>
      </c>
      <c r="H1236" s="40" t="s">
        <v>5309</v>
      </c>
      <c r="I1236" s="40" t="s">
        <v>46</v>
      </c>
      <c r="J1236" s="13" t="s">
        <v>47</v>
      </c>
      <c r="K1236" s="40"/>
      <c r="L1236" s="74" t="s">
        <v>5473</v>
      </c>
      <c r="M1236" s="14" t="s">
        <v>5311</v>
      </c>
      <c r="N1236" s="40" t="s">
        <v>5407</v>
      </c>
      <c r="O1236" s="40" t="s">
        <v>65</v>
      </c>
      <c r="P1236" s="40" t="s">
        <v>65</v>
      </c>
      <c r="Q1236" s="144"/>
      <c r="R1236" s="144"/>
      <c r="S1236" s="144"/>
      <c r="T1236" s="145"/>
      <c r="U1236" s="21"/>
      <c r="V1236" s="11" t="s">
        <v>76</v>
      </c>
      <c r="W1236" s="76"/>
      <c r="X1236" s="76"/>
      <c r="Y1236" s="76"/>
      <c r="Z1236" s="76"/>
      <c r="AA1236" s="76"/>
    </row>
    <row r="1237" spans="1:27" ht="15.75" customHeight="1">
      <c r="A1237" s="71" t="s">
        <v>3055</v>
      </c>
      <c r="B1237" s="71" t="s">
        <v>104</v>
      </c>
      <c r="C1237" s="71" t="s">
        <v>5402</v>
      </c>
      <c r="D1237" s="71" t="s">
        <v>5403</v>
      </c>
      <c r="E1237" s="11" t="s">
        <v>5474</v>
      </c>
      <c r="F1237" s="40" t="s">
        <v>953</v>
      </c>
      <c r="G1237" s="40" t="s">
        <v>5469</v>
      </c>
      <c r="H1237" s="40" t="s">
        <v>5313</v>
      </c>
      <c r="I1237" s="40" t="s">
        <v>46</v>
      </c>
      <c r="J1237" s="13" t="s">
        <v>47</v>
      </c>
      <c r="K1237" s="40"/>
      <c r="L1237" s="74" t="s">
        <v>5475</v>
      </c>
      <c r="M1237" s="14" t="s">
        <v>5315</v>
      </c>
      <c r="N1237" s="40" t="s">
        <v>5407</v>
      </c>
      <c r="O1237" s="40" t="s">
        <v>65</v>
      </c>
      <c r="P1237" s="40" t="s">
        <v>65</v>
      </c>
      <c r="Q1237" s="144"/>
      <c r="R1237" s="144"/>
      <c r="S1237" s="144"/>
      <c r="T1237" s="145"/>
      <c r="U1237" s="21"/>
      <c r="V1237" s="11" t="s">
        <v>76</v>
      </c>
      <c r="W1237" s="76"/>
      <c r="X1237" s="76"/>
      <c r="Y1237" s="76"/>
      <c r="Z1237" s="76"/>
      <c r="AA1237" s="76"/>
    </row>
    <row r="1238" spans="1:27" ht="15.75" customHeight="1">
      <c r="A1238" s="71" t="s">
        <v>3055</v>
      </c>
      <c r="B1238" s="71" t="s">
        <v>188</v>
      </c>
      <c r="C1238" s="71" t="s">
        <v>5402</v>
      </c>
      <c r="D1238" s="71" t="s">
        <v>5403</v>
      </c>
      <c r="E1238" s="11" t="s">
        <v>5476</v>
      </c>
      <c r="F1238" s="40" t="s">
        <v>953</v>
      </c>
      <c r="G1238" s="40" t="s">
        <v>5469</v>
      </c>
      <c r="H1238" s="40" t="s">
        <v>5477</v>
      </c>
      <c r="I1238" s="40" t="s">
        <v>46</v>
      </c>
      <c r="J1238" s="13" t="s">
        <v>47</v>
      </c>
      <c r="K1238" s="40"/>
      <c r="L1238" s="74" t="s">
        <v>5478</v>
      </c>
      <c r="M1238" s="14" t="s">
        <v>5432</v>
      </c>
      <c r="N1238" s="40"/>
      <c r="O1238" s="40" t="s">
        <v>65</v>
      </c>
      <c r="P1238" s="40" t="s">
        <v>65</v>
      </c>
      <c r="Q1238" s="144"/>
      <c r="R1238" s="144"/>
      <c r="S1238" s="144"/>
      <c r="T1238" s="144"/>
      <c r="U1238" s="21"/>
      <c r="V1238" s="71"/>
      <c r="W1238" s="76"/>
      <c r="X1238" s="76"/>
      <c r="Y1238" s="76"/>
      <c r="Z1238" s="76"/>
      <c r="AA1238" s="76"/>
    </row>
    <row r="1239" spans="1:27" ht="15.75" customHeight="1">
      <c r="A1239" s="71" t="s">
        <v>3055</v>
      </c>
      <c r="B1239" s="71" t="s">
        <v>188</v>
      </c>
      <c r="C1239" s="71" t="s">
        <v>5402</v>
      </c>
      <c r="D1239" s="71" t="s">
        <v>5403</v>
      </c>
      <c r="E1239" s="11" t="s">
        <v>5479</v>
      </c>
      <c r="F1239" s="40" t="s">
        <v>953</v>
      </c>
      <c r="G1239" s="40" t="s">
        <v>5469</v>
      </c>
      <c r="H1239" s="40" t="s">
        <v>5480</v>
      </c>
      <c r="I1239" s="40" t="s">
        <v>46</v>
      </c>
      <c r="J1239" s="13" t="s">
        <v>47</v>
      </c>
      <c r="K1239" s="40"/>
      <c r="L1239" s="74" t="s">
        <v>5481</v>
      </c>
      <c r="M1239" s="118" t="s">
        <v>5436</v>
      </c>
      <c r="N1239" s="40"/>
      <c r="O1239" s="40" t="s">
        <v>65</v>
      </c>
      <c r="P1239" s="40" t="s">
        <v>65</v>
      </c>
      <c r="Q1239" s="144"/>
      <c r="R1239" s="144"/>
      <c r="S1239" s="144"/>
      <c r="T1239" s="144"/>
      <c r="U1239" s="21"/>
      <c r="V1239" s="71"/>
      <c r="W1239" s="76"/>
      <c r="X1239" s="76"/>
      <c r="Y1239" s="76"/>
      <c r="Z1239" s="76"/>
      <c r="AA1239" s="76"/>
    </row>
    <row r="1240" spans="1:27" ht="15.75" customHeight="1">
      <c r="A1240" s="71" t="s">
        <v>3055</v>
      </c>
      <c r="B1240" s="71" t="s">
        <v>188</v>
      </c>
      <c r="C1240" s="71" t="s">
        <v>5402</v>
      </c>
      <c r="D1240" s="71" t="s">
        <v>5403</v>
      </c>
      <c r="E1240" s="11" t="s">
        <v>5482</v>
      </c>
      <c r="F1240" s="40" t="s">
        <v>953</v>
      </c>
      <c r="G1240" s="40" t="s">
        <v>5469</v>
      </c>
      <c r="H1240" s="40" t="s">
        <v>5325</v>
      </c>
      <c r="I1240" s="40" t="s">
        <v>46</v>
      </c>
      <c r="J1240" s="13" t="s">
        <v>47</v>
      </c>
      <c r="K1240" s="40"/>
      <c r="L1240" s="74" t="s">
        <v>5483</v>
      </c>
      <c r="M1240" s="14" t="s">
        <v>5327</v>
      </c>
      <c r="N1240" s="40"/>
      <c r="O1240" s="40" t="s">
        <v>65</v>
      </c>
      <c r="P1240" s="40" t="s">
        <v>65</v>
      </c>
      <c r="Q1240" s="144"/>
      <c r="R1240" s="144"/>
      <c r="S1240" s="144"/>
      <c r="T1240" s="144"/>
      <c r="U1240" s="21"/>
      <c r="V1240" s="71"/>
      <c r="W1240" s="76"/>
      <c r="X1240" s="76"/>
      <c r="Y1240" s="76"/>
      <c r="Z1240" s="76"/>
      <c r="AA1240" s="76"/>
    </row>
    <row r="1241" spans="1:27" ht="15.75" customHeight="1">
      <c r="A1241" s="71" t="s">
        <v>3055</v>
      </c>
      <c r="B1241" s="71" t="s">
        <v>188</v>
      </c>
      <c r="C1241" s="71" t="s">
        <v>5402</v>
      </c>
      <c r="D1241" s="71" t="s">
        <v>5403</v>
      </c>
      <c r="E1241" s="11" t="s">
        <v>5484</v>
      </c>
      <c r="F1241" s="40" t="s">
        <v>953</v>
      </c>
      <c r="G1241" s="40" t="s">
        <v>5485</v>
      </c>
      <c r="H1241" s="127" t="s">
        <v>5342</v>
      </c>
      <c r="I1241" s="40" t="s">
        <v>109</v>
      </c>
      <c r="J1241" s="13" t="s">
        <v>47</v>
      </c>
      <c r="K1241" s="40"/>
      <c r="L1241" s="74" t="s">
        <v>5486</v>
      </c>
      <c r="M1241" s="74" t="s">
        <v>5487</v>
      </c>
      <c r="N1241" s="40" t="s">
        <v>5488</v>
      </c>
      <c r="O1241" s="40" t="s">
        <v>65</v>
      </c>
      <c r="P1241" s="40" t="s">
        <v>65</v>
      </c>
      <c r="Q1241" s="144"/>
      <c r="R1241" s="144"/>
      <c r="S1241" s="144"/>
      <c r="T1241" s="144"/>
      <c r="U1241" s="21"/>
      <c r="V1241" s="71"/>
      <c r="W1241" s="76"/>
      <c r="X1241" s="76"/>
      <c r="Y1241" s="76"/>
      <c r="Z1241" s="76"/>
      <c r="AA1241" s="76"/>
    </row>
    <row r="1242" spans="1:27" ht="15.75" customHeight="1">
      <c r="A1242" s="71" t="s">
        <v>3055</v>
      </c>
      <c r="B1242" s="71" t="s">
        <v>188</v>
      </c>
      <c r="C1242" s="71" t="s">
        <v>5402</v>
      </c>
      <c r="D1242" s="71" t="s">
        <v>5403</v>
      </c>
      <c r="E1242" s="11" t="s">
        <v>5489</v>
      </c>
      <c r="F1242" s="40" t="s">
        <v>953</v>
      </c>
      <c r="G1242" s="40" t="s">
        <v>5490</v>
      </c>
      <c r="H1242" s="40" t="s">
        <v>5342</v>
      </c>
      <c r="I1242" s="40" t="s">
        <v>109</v>
      </c>
      <c r="J1242" s="13" t="s">
        <v>47</v>
      </c>
      <c r="K1242" s="40"/>
      <c r="L1242" s="74" t="s">
        <v>5491</v>
      </c>
      <c r="M1242" s="14" t="s">
        <v>5492</v>
      </c>
      <c r="N1242" s="40" t="s">
        <v>5407</v>
      </c>
      <c r="O1242" s="40" t="s">
        <v>65</v>
      </c>
      <c r="P1242" s="40" t="s">
        <v>65</v>
      </c>
      <c r="Q1242" s="144"/>
      <c r="R1242" s="144"/>
      <c r="S1242" s="144"/>
      <c r="T1242" s="144"/>
      <c r="U1242" s="21"/>
      <c r="V1242" s="71"/>
      <c r="W1242" s="76"/>
      <c r="X1242" s="76"/>
      <c r="Y1242" s="76"/>
      <c r="Z1242" s="76"/>
      <c r="AA1242" s="76"/>
    </row>
    <row r="1243" spans="1:27" ht="15.75" customHeight="1">
      <c r="A1243" s="71" t="s">
        <v>3055</v>
      </c>
      <c r="B1243" s="71" t="s">
        <v>188</v>
      </c>
      <c r="C1243" s="71" t="s">
        <v>5402</v>
      </c>
      <c r="D1243" s="71" t="s">
        <v>5403</v>
      </c>
      <c r="E1243" s="11" t="s">
        <v>5493</v>
      </c>
      <c r="F1243" s="40" t="s">
        <v>953</v>
      </c>
      <c r="G1243" s="40" t="s">
        <v>5490</v>
      </c>
      <c r="H1243" s="40" t="s">
        <v>5366</v>
      </c>
      <c r="I1243" s="40" t="s">
        <v>46</v>
      </c>
      <c r="J1243" s="13" t="s">
        <v>47</v>
      </c>
      <c r="K1243" s="40"/>
      <c r="L1243" s="74" t="s">
        <v>5494</v>
      </c>
      <c r="M1243" s="74" t="s">
        <v>5352</v>
      </c>
      <c r="N1243" s="40" t="s">
        <v>5407</v>
      </c>
      <c r="O1243" s="40" t="s">
        <v>65</v>
      </c>
      <c r="P1243" s="40" t="s">
        <v>65</v>
      </c>
      <c r="Q1243" s="144"/>
      <c r="R1243" s="144"/>
      <c r="S1243" s="144"/>
      <c r="T1243" s="144"/>
      <c r="U1243" s="21"/>
      <c r="V1243" s="71"/>
      <c r="W1243" s="76"/>
      <c r="X1243" s="76"/>
      <c r="Y1243" s="76"/>
      <c r="Z1243" s="76"/>
      <c r="AA1243" s="76"/>
    </row>
    <row r="1244" spans="1:27" ht="15.75" customHeight="1">
      <c r="A1244" s="71" t="s">
        <v>3055</v>
      </c>
      <c r="B1244" s="71" t="s">
        <v>188</v>
      </c>
      <c r="C1244" s="71" t="s">
        <v>5402</v>
      </c>
      <c r="D1244" s="71" t="s">
        <v>5403</v>
      </c>
      <c r="E1244" s="11" t="s">
        <v>5495</v>
      </c>
      <c r="F1244" s="40" t="s">
        <v>953</v>
      </c>
      <c r="G1244" s="40" t="s">
        <v>5490</v>
      </c>
      <c r="H1244" s="40" t="s">
        <v>5369</v>
      </c>
      <c r="I1244" s="40" t="s">
        <v>46</v>
      </c>
      <c r="J1244" s="13" t="s">
        <v>47</v>
      </c>
      <c r="K1244" s="40"/>
      <c r="L1244" s="74" t="s">
        <v>5496</v>
      </c>
      <c r="M1244" s="74" t="s">
        <v>5371</v>
      </c>
      <c r="N1244" s="40" t="s">
        <v>5407</v>
      </c>
      <c r="O1244" s="40" t="s">
        <v>65</v>
      </c>
      <c r="P1244" s="40" t="s">
        <v>65</v>
      </c>
      <c r="Q1244" s="144"/>
      <c r="R1244" s="144"/>
      <c r="S1244" s="144"/>
      <c r="T1244" s="144"/>
      <c r="U1244" s="21"/>
      <c r="V1244" s="71"/>
      <c r="W1244" s="76"/>
      <c r="X1244" s="76"/>
      <c r="Y1244" s="76"/>
      <c r="Z1244" s="76"/>
      <c r="AA1244" s="76"/>
    </row>
    <row r="1245" spans="1:27" ht="15.75" customHeight="1">
      <c r="A1245" s="71" t="s">
        <v>3055</v>
      </c>
      <c r="B1245" s="71" t="s">
        <v>188</v>
      </c>
      <c r="C1245" s="71" t="s">
        <v>5402</v>
      </c>
      <c r="D1245" s="71" t="s">
        <v>5403</v>
      </c>
      <c r="E1245" s="11" t="s">
        <v>5497</v>
      </c>
      <c r="F1245" s="40" t="s">
        <v>953</v>
      </c>
      <c r="G1245" s="40" t="s">
        <v>5490</v>
      </c>
      <c r="H1245" s="40" t="s">
        <v>5358</v>
      </c>
      <c r="I1245" s="40" t="s">
        <v>46</v>
      </c>
      <c r="J1245" s="13" t="s">
        <v>47</v>
      </c>
      <c r="K1245" s="40"/>
      <c r="L1245" s="74" t="s">
        <v>5498</v>
      </c>
      <c r="M1245" s="74" t="s">
        <v>5360</v>
      </c>
      <c r="N1245" s="40" t="s">
        <v>4727</v>
      </c>
      <c r="O1245" s="40" t="s">
        <v>65</v>
      </c>
      <c r="P1245" s="40" t="s">
        <v>65</v>
      </c>
      <c r="Q1245" s="144"/>
      <c r="R1245" s="144"/>
      <c r="S1245" s="144"/>
      <c r="T1245" s="144"/>
      <c r="U1245" s="21"/>
      <c r="V1245" s="71"/>
      <c r="W1245" s="76"/>
      <c r="X1245" s="76"/>
      <c r="Y1245" s="76"/>
      <c r="Z1245" s="76"/>
      <c r="AA1245" s="76"/>
    </row>
    <row r="1246" spans="1:27" ht="15.75" customHeight="1">
      <c r="A1246" s="71" t="s">
        <v>3055</v>
      </c>
      <c r="B1246" s="71" t="s">
        <v>188</v>
      </c>
      <c r="C1246" s="71" t="s">
        <v>5402</v>
      </c>
      <c r="D1246" s="71" t="s">
        <v>5403</v>
      </c>
      <c r="E1246" s="11" t="s">
        <v>5499</v>
      </c>
      <c r="F1246" s="40" t="s">
        <v>953</v>
      </c>
      <c r="G1246" s="40" t="s">
        <v>5500</v>
      </c>
      <c r="H1246" s="40" t="s">
        <v>4793</v>
      </c>
      <c r="I1246" s="40" t="s">
        <v>109</v>
      </c>
      <c r="J1246" s="13" t="s">
        <v>47</v>
      </c>
      <c r="K1246" s="40"/>
      <c r="L1246" s="74" t="s">
        <v>5501</v>
      </c>
      <c r="M1246" s="74" t="s">
        <v>5381</v>
      </c>
      <c r="N1246" s="40" t="s">
        <v>4727</v>
      </c>
      <c r="O1246" s="40" t="s">
        <v>65</v>
      </c>
      <c r="P1246" s="40" t="s">
        <v>65</v>
      </c>
      <c r="Q1246" s="144"/>
      <c r="R1246" s="144"/>
      <c r="S1246" s="144"/>
      <c r="T1246" s="144"/>
      <c r="U1246" s="21"/>
      <c r="V1246" s="71" t="s">
        <v>76</v>
      </c>
      <c r="W1246" s="76"/>
      <c r="X1246" s="76"/>
      <c r="Y1246" s="76"/>
      <c r="Z1246" s="76"/>
      <c r="AA1246" s="76"/>
    </row>
    <row r="1247" spans="1:27" ht="15.75" customHeight="1">
      <c r="A1247" s="71" t="s">
        <v>3055</v>
      </c>
      <c r="B1247" s="71" t="s">
        <v>188</v>
      </c>
      <c r="C1247" s="71" t="s">
        <v>5402</v>
      </c>
      <c r="D1247" s="71" t="s">
        <v>5403</v>
      </c>
      <c r="E1247" s="11" t="s">
        <v>5502</v>
      </c>
      <c r="F1247" s="40" t="s">
        <v>953</v>
      </c>
      <c r="G1247" s="40" t="s">
        <v>5503</v>
      </c>
      <c r="H1247" s="40" t="s">
        <v>5385</v>
      </c>
      <c r="I1247" s="40" t="s">
        <v>109</v>
      </c>
      <c r="J1247" s="13" t="s">
        <v>47</v>
      </c>
      <c r="K1247" s="40"/>
      <c r="L1247" s="74" t="s">
        <v>5504</v>
      </c>
      <c r="M1247" s="74" t="s">
        <v>5505</v>
      </c>
      <c r="N1247" s="40" t="s">
        <v>4727</v>
      </c>
      <c r="O1247" s="40" t="s">
        <v>96</v>
      </c>
      <c r="P1247" s="40" t="s">
        <v>96</v>
      </c>
      <c r="Q1247" s="144"/>
      <c r="R1247" s="144"/>
      <c r="S1247" s="144"/>
      <c r="T1247" s="144"/>
      <c r="U1247" s="21"/>
      <c r="V1247" s="71"/>
      <c r="W1247" s="76"/>
      <c r="X1247" s="76"/>
      <c r="Y1247" s="76"/>
      <c r="Z1247" s="76"/>
      <c r="AA1247" s="76"/>
    </row>
    <row r="1248" spans="1:27" ht="15.75" customHeight="1">
      <c r="A1248" s="71" t="s">
        <v>3055</v>
      </c>
      <c r="B1248" s="71" t="s">
        <v>188</v>
      </c>
      <c r="C1248" s="71" t="s">
        <v>5402</v>
      </c>
      <c r="D1248" s="71" t="s">
        <v>5403</v>
      </c>
      <c r="E1248" s="11" t="s">
        <v>5506</v>
      </c>
      <c r="F1248" s="40" t="s">
        <v>953</v>
      </c>
      <c r="G1248" s="40" t="s">
        <v>5503</v>
      </c>
      <c r="H1248" s="40" t="s">
        <v>5389</v>
      </c>
      <c r="I1248" s="40" t="s">
        <v>46</v>
      </c>
      <c r="J1248" s="13" t="s">
        <v>47</v>
      </c>
      <c r="K1248" s="40"/>
      <c r="L1248" s="74" t="s">
        <v>5507</v>
      </c>
      <c r="M1248" s="74" t="s">
        <v>5391</v>
      </c>
      <c r="N1248" s="40" t="s">
        <v>4727</v>
      </c>
      <c r="O1248" s="40" t="s">
        <v>403</v>
      </c>
      <c r="P1248" s="40" t="s">
        <v>76</v>
      </c>
      <c r="Q1248" s="144"/>
      <c r="R1248" s="144"/>
      <c r="S1248" s="144"/>
      <c r="T1248" s="144"/>
      <c r="U1248" s="114" t="s">
        <v>5508</v>
      </c>
      <c r="V1248" s="71"/>
      <c r="W1248" s="76"/>
      <c r="X1248" s="76"/>
      <c r="Y1248" s="76"/>
      <c r="Z1248" s="76"/>
      <c r="AA1248" s="76"/>
    </row>
    <row r="1249" spans="1:27" ht="15.75" customHeight="1">
      <c r="A1249" s="71" t="s">
        <v>3055</v>
      </c>
      <c r="B1249" s="71" t="s">
        <v>188</v>
      </c>
      <c r="C1249" s="71" t="s">
        <v>5402</v>
      </c>
      <c r="D1249" s="71" t="s">
        <v>5403</v>
      </c>
      <c r="E1249" s="11" t="s">
        <v>5509</v>
      </c>
      <c r="F1249" s="40" t="s">
        <v>953</v>
      </c>
      <c r="G1249" s="40" t="s">
        <v>5503</v>
      </c>
      <c r="H1249" s="40" t="s">
        <v>5366</v>
      </c>
      <c r="I1249" s="40" t="s">
        <v>46</v>
      </c>
      <c r="J1249" s="13" t="s">
        <v>47</v>
      </c>
      <c r="K1249" s="40"/>
      <c r="L1249" s="74" t="s">
        <v>5510</v>
      </c>
      <c r="M1249" s="74" t="s">
        <v>5511</v>
      </c>
      <c r="N1249" s="40" t="s">
        <v>4727</v>
      </c>
      <c r="O1249" s="40" t="s">
        <v>65</v>
      </c>
      <c r="P1249" s="40" t="s">
        <v>65</v>
      </c>
      <c r="Q1249" s="144"/>
      <c r="R1249" s="144"/>
      <c r="S1249" s="144"/>
      <c r="T1249" s="144"/>
      <c r="U1249" s="21"/>
      <c r="V1249" s="71"/>
      <c r="W1249" s="76"/>
      <c r="X1249" s="76"/>
      <c r="Y1249" s="76"/>
      <c r="Z1249" s="76"/>
      <c r="AA1249" s="76"/>
    </row>
    <row r="1250" spans="1:27" ht="15.75" customHeight="1">
      <c r="A1250" s="71" t="s">
        <v>3055</v>
      </c>
      <c r="B1250" s="71" t="s">
        <v>188</v>
      </c>
      <c r="C1250" s="71" t="s">
        <v>5402</v>
      </c>
      <c r="D1250" s="71" t="s">
        <v>5403</v>
      </c>
      <c r="E1250" s="11" t="s">
        <v>5512</v>
      </c>
      <c r="F1250" s="40" t="s">
        <v>953</v>
      </c>
      <c r="G1250" s="40" t="s">
        <v>5503</v>
      </c>
      <c r="H1250" s="40" t="s">
        <v>5369</v>
      </c>
      <c r="I1250" s="40" t="s">
        <v>46</v>
      </c>
      <c r="J1250" s="13" t="s">
        <v>47</v>
      </c>
      <c r="K1250" s="40"/>
      <c r="L1250" s="74" t="s">
        <v>5513</v>
      </c>
      <c r="M1250" s="74" t="s">
        <v>5514</v>
      </c>
      <c r="N1250" s="40" t="s">
        <v>4727</v>
      </c>
      <c r="O1250" s="40" t="s">
        <v>65</v>
      </c>
      <c r="P1250" s="40" t="s">
        <v>65</v>
      </c>
      <c r="Q1250" s="144"/>
      <c r="R1250" s="144"/>
      <c r="S1250" s="144"/>
      <c r="T1250" s="144"/>
      <c r="U1250" s="21"/>
      <c r="V1250" s="71"/>
      <c r="W1250" s="76"/>
      <c r="X1250" s="76"/>
      <c r="Y1250" s="76"/>
      <c r="Z1250" s="76"/>
      <c r="AA1250" s="76"/>
    </row>
    <row r="1251" spans="1:27" ht="15.75" customHeight="1">
      <c r="A1251" s="71" t="s">
        <v>3055</v>
      </c>
      <c r="B1251" s="71" t="s">
        <v>104</v>
      </c>
      <c r="C1251" s="71" t="s">
        <v>5402</v>
      </c>
      <c r="D1251" s="71" t="s">
        <v>5403</v>
      </c>
      <c r="E1251" s="11" t="s">
        <v>5515</v>
      </c>
      <c r="F1251" s="40" t="s">
        <v>953</v>
      </c>
      <c r="G1251" s="40" t="s">
        <v>5503</v>
      </c>
      <c r="H1251" s="40" t="s">
        <v>5399</v>
      </c>
      <c r="I1251" s="40" t="s">
        <v>46</v>
      </c>
      <c r="J1251" s="13" t="s">
        <v>47</v>
      </c>
      <c r="K1251" s="40"/>
      <c r="L1251" s="74" t="s">
        <v>5516</v>
      </c>
      <c r="M1251" s="74" t="s">
        <v>5401</v>
      </c>
      <c r="N1251" s="40" t="s">
        <v>4727</v>
      </c>
      <c r="O1251" s="40" t="s">
        <v>65</v>
      </c>
      <c r="P1251" s="40" t="s">
        <v>65</v>
      </c>
      <c r="Q1251" s="144"/>
      <c r="R1251" s="144"/>
      <c r="S1251" s="144"/>
      <c r="T1251" s="145"/>
      <c r="U1251" s="21"/>
      <c r="V1251" s="11" t="s">
        <v>76</v>
      </c>
      <c r="W1251" s="76"/>
      <c r="X1251" s="76"/>
      <c r="Y1251" s="76"/>
      <c r="Z1251" s="76"/>
      <c r="AA1251" s="76"/>
    </row>
    <row r="1252" spans="1:27" ht="15.75" customHeight="1">
      <c r="A1252" s="71" t="s">
        <v>81</v>
      </c>
      <c r="B1252" s="71" t="s">
        <v>42</v>
      </c>
      <c r="C1252" s="71"/>
      <c r="D1252" s="71"/>
      <c r="E1252" s="11" t="s">
        <v>5517</v>
      </c>
      <c r="F1252" s="13" t="s">
        <v>1504</v>
      </c>
      <c r="G1252" s="40" t="s">
        <v>5518</v>
      </c>
      <c r="H1252" s="40" t="s">
        <v>5519</v>
      </c>
      <c r="I1252" s="40" t="s">
        <v>46</v>
      </c>
      <c r="J1252" s="13" t="s">
        <v>47</v>
      </c>
      <c r="K1252" s="40"/>
      <c r="L1252" s="74" t="s">
        <v>5520</v>
      </c>
      <c r="M1252" s="74" t="s">
        <v>5521</v>
      </c>
      <c r="N1252" s="40" t="s">
        <v>485</v>
      </c>
      <c r="O1252" s="40" t="s">
        <v>96</v>
      </c>
      <c r="P1252" s="40" t="s">
        <v>76</v>
      </c>
      <c r="Q1252" s="144"/>
      <c r="R1252" s="144"/>
      <c r="S1252" s="144"/>
      <c r="T1252" s="145"/>
      <c r="U1252" s="21"/>
      <c r="V1252" s="11" t="s">
        <v>76</v>
      </c>
      <c r="W1252" s="76"/>
      <c r="X1252" s="76"/>
      <c r="Y1252" s="76"/>
      <c r="Z1252" s="76"/>
      <c r="AA1252" s="76"/>
    </row>
    <row r="1253" spans="1:27" ht="15.75" customHeight="1">
      <c r="A1253" s="71" t="s">
        <v>2399</v>
      </c>
      <c r="B1253" s="71" t="s">
        <v>42</v>
      </c>
      <c r="C1253" s="71"/>
      <c r="D1253" s="71"/>
      <c r="E1253" s="11" t="s">
        <v>5522</v>
      </c>
      <c r="F1253" s="40" t="s">
        <v>5523</v>
      </c>
      <c r="G1253" s="40" t="s">
        <v>5523</v>
      </c>
      <c r="H1253" s="40" t="s">
        <v>5524</v>
      </c>
      <c r="I1253" s="40" t="s">
        <v>46</v>
      </c>
      <c r="J1253" s="13" t="s">
        <v>47</v>
      </c>
      <c r="K1253" s="40"/>
      <c r="L1253" s="74" t="s">
        <v>5525</v>
      </c>
      <c r="M1253" s="74" t="s">
        <v>5526</v>
      </c>
      <c r="N1253" s="40" t="s">
        <v>485</v>
      </c>
      <c r="O1253" s="40" t="s">
        <v>65</v>
      </c>
      <c r="P1253" s="40" t="s">
        <v>65</v>
      </c>
      <c r="Q1253" s="144"/>
      <c r="R1253" s="144"/>
      <c r="S1253" s="144"/>
      <c r="T1253" s="40"/>
      <c r="U1253" s="23" t="s">
        <v>2334</v>
      </c>
      <c r="V1253" s="11" t="s">
        <v>76</v>
      </c>
      <c r="W1253" s="76"/>
      <c r="X1253" s="76"/>
      <c r="Y1253" s="76"/>
      <c r="Z1253" s="76"/>
      <c r="AA1253" s="76"/>
    </row>
    <row r="1254" spans="1:27" ht="15.75" customHeight="1">
      <c r="A1254" s="71" t="s">
        <v>2399</v>
      </c>
      <c r="B1254" s="71" t="s">
        <v>42</v>
      </c>
      <c r="C1254" s="71"/>
      <c r="D1254" s="71"/>
      <c r="E1254" s="11" t="s">
        <v>5527</v>
      </c>
      <c r="F1254" s="40" t="s">
        <v>5523</v>
      </c>
      <c r="G1254" s="40" t="s">
        <v>5523</v>
      </c>
      <c r="H1254" s="40" t="s">
        <v>5524</v>
      </c>
      <c r="I1254" s="40" t="s">
        <v>46</v>
      </c>
      <c r="J1254" s="13" t="s">
        <v>47</v>
      </c>
      <c r="K1254" s="40"/>
      <c r="L1254" s="74" t="s">
        <v>5528</v>
      </c>
      <c r="M1254" s="74" t="s">
        <v>5529</v>
      </c>
      <c r="N1254" s="40" t="s">
        <v>485</v>
      </c>
      <c r="O1254" s="40" t="s">
        <v>403</v>
      </c>
      <c r="P1254" s="40" t="s">
        <v>403</v>
      </c>
      <c r="Q1254" s="144"/>
      <c r="R1254" s="144"/>
      <c r="S1254" s="144"/>
      <c r="T1254" s="40"/>
      <c r="U1254" s="94" t="s">
        <v>5530</v>
      </c>
      <c r="V1254" s="11" t="s">
        <v>76</v>
      </c>
      <c r="W1254" s="76"/>
      <c r="X1254" s="76"/>
      <c r="Y1254" s="76"/>
      <c r="Z1254" s="76"/>
      <c r="AA1254" s="76"/>
    </row>
    <row r="1255" spans="1:27" ht="15.75" customHeight="1">
      <c r="A1255" s="71" t="s">
        <v>2399</v>
      </c>
      <c r="B1255" s="71" t="s">
        <v>104</v>
      </c>
      <c r="C1255" s="71"/>
      <c r="D1255" s="71"/>
      <c r="E1255" s="11" t="s">
        <v>5531</v>
      </c>
      <c r="F1255" s="13" t="s">
        <v>1373</v>
      </c>
      <c r="G1255" s="13" t="s">
        <v>5532</v>
      </c>
      <c r="H1255" s="40" t="s">
        <v>5533</v>
      </c>
      <c r="I1255" s="40" t="s">
        <v>46</v>
      </c>
      <c r="J1255" s="13" t="s">
        <v>47</v>
      </c>
      <c r="K1255" s="40"/>
      <c r="L1255" s="74" t="s">
        <v>5534</v>
      </c>
      <c r="M1255" s="74" t="s">
        <v>5535</v>
      </c>
      <c r="N1255" s="40" t="s">
        <v>485</v>
      </c>
      <c r="O1255" s="40" t="s">
        <v>96</v>
      </c>
      <c r="P1255" s="40" t="s">
        <v>76</v>
      </c>
      <c r="Q1255" s="144"/>
      <c r="R1255" s="144"/>
      <c r="S1255" s="144"/>
      <c r="T1255" s="40"/>
      <c r="U1255" s="23"/>
      <c r="V1255" s="11" t="s">
        <v>76</v>
      </c>
      <c r="W1255" s="76"/>
      <c r="X1255" s="76"/>
      <c r="Y1255" s="76"/>
      <c r="Z1255" s="76"/>
      <c r="AA1255" s="76"/>
    </row>
    <row r="1256" spans="1:27" ht="15.75" customHeight="1">
      <c r="A1256" s="71" t="s">
        <v>2399</v>
      </c>
      <c r="B1256" s="71" t="s">
        <v>188</v>
      </c>
      <c r="C1256" s="71"/>
      <c r="D1256" s="71"/>
      <c r="E1256" s="11" t="s">
        <v>5536</v>
      </c>
      <c r="F1256" s="13" t="s">
        <v>1373</v>
      </c>
      <c r="G1256" s="13" t="s">
        <v>5532</v>
      </c>
      <c r="H1256" s="40" t="s">
        <v>5537</v>
      </c>
      <c r="I1256" s="40" t="s">
        <v>46</v>
      </c>
      <c r="J1256" s="13" t="s">
        <v>47</v>
      </c>
      <c r="K1256" s="40"/>
      <c r="L1256" s="74" t="s">
        <v>5538</v>
      </c>
      <c r="M1256" s="74" t="s">
        <v>5539</v>
      </c>
      <c r="N1256" s="40" t="s">
        <v>485</v>
      </c>
      <c r="O1256" s="40" t="s">
        <v>96</v>
      </c>
      <c r="P1256" s="40" t="s">
        <v>76</v>
      </c>
      <c r="Q1256" s="144"/>
      <c r="R1256" s="144"/>
      <c r="S1256" s="144"/>
      <c r="T1256" s="40"/>
      <c r="U1256" s="23"/>
      <c r="V1256" s="71" t="s">
        <v>76</v>
      </c>
      <c r="W1256" s="76"/>
      <c r="X1256" s="76"/>
      <c r="Y1256" s="76"/>
      <c r="Z1256" s="76"/>
      <c r="AA1256" s="76"/>
    </row>
    <row r="1257" spans="1:27" ht="15.75" customHeight="1">
      <c r="A1257" s="71" t="s">
        <v>2399</v>
      </c>
      <c r="B1257" s="71" t="s">
        <v>104</v>
      </c>
      <c r="C1257" s="71"/>
      <c r="D1257" s="71"/>
      <c r="E1257" s="11" t="s">
        <v>5540</v>
      </c>
      <c r="F1257" s="13" t="s">
        <v>1373</v>
      </c>
      <c r="G1257" s="13" t="s">
        <v>5532</v>
      </c>
      <c r="H1257" s="40" t="s">
        <v>5541</v>
      </c>
      <c r="I1257" s="40" t="s">
        <v>46</v>
      </c>
      <c r="J1257" s="13" t="s">
        <v>47</v>
      </c>
      <c r="K1257" s="40"/>
      <c r="L1257" s="74" t="s">
        <v>5542</v>
      </c>
      <c r="M1257" s="74" t="s">
        <v>5543</v>
      </c>
      <c r="N1257" s="40" t="s">
        <v>485</v>
      </c>
      <c r="O1257" s="40" t="s">
        <v>96</v>
      </c>
      <c r="P1257" s="40" t="s">
        <v>76</v>
      </c>
      <c r="Q1257" s="144"/>
      <c r="R1257" s="144"/>
      <c r="S1257" s="144"/>
      <c r="T1257" s="145"/>
      <c r="U1257" s="21"/>
      <c r="V1257" s="11" t="s">
        <v>76</v>
      </c>
      <c r="W1257" s="76"/>
      <c r="X1257" s="76"/>
      <c r="Y1257" s="76"/>
      <c r="Z1257" s="76"/>
      <c r="AA1257" s="76"/>
    </row>
    <row r="1258" spans="1:27" ht="15.75" customHeight="1">
      <c r="A1258" s="71" t="s">
        <v>2399</v>
      </c>
      <c r="B1258" s="71" t="s">
        <v>104</v>
      </c>
      <c r="C1258" s="71"/>
      <c r="D1258" s="71"/>
      <c r="E1258" s="11" t="s">
        <v>5544</v>
      </c>
      <c r="F1258" s="13" t="s">
        <v>1373</v>
      </c>
      <c r="G1258" s="13" t="s">
        <v>5532</v>
      </c>
      <c r="H1258" s="40" t="s">
        <v>5545</v>
      </c>
      <c r="I1258" s="40" t="s">
        <v>46</v>
      </c>
      <c r="J1258" s="13" t="s">
        <v>47</v>
      </c>
      <c r="K1258" s="40"/>
      <c r="L1258" s="74" t="s">
        <v>5546</v>
      </c>
      <c r="M1258" s="74" t="s">
        <v>5547</v>
      </c>
      <c r="N1258" s="40" t="s">
        <v>485</v>
      </c>
      <c r="O1258" s="40" t="s">
        <v>96</v>
      </c>
      <c r="P1258" s="40" t="s">
        <v>76</v>
      </c>
      <c r="Q1258" s="144"/>
      <c r="R1258" s="144"/>
      <c r="S1258" s="144"/>
      <c r="T1258" s="145"/>
      <c r="U1258" s="21"/>
      <c r="V1258" s="11" t="s">
        <v>76</v>
      </c>
      <c r="W1258" s="76"/>
      <c r="X1258" s="76"/>
      <c r="Y1258" s="76"/>
      <c r="Z1258" s="76"/>
      <c r="AA1258" s="76"/>
    </row>
    <row r="1259" spans="1:27" ht="15.75" customHeight="1">
      <c r="A1259" s="71" t="s">
        <v>2399</v>
      </c>
      <c r="B1259" s="71" t="s">
        <v>104</v>
      </c>
      <c r="C1259" s="71"/>
      <c r="D1259" s="71"/>
      <c r="E1259" s="11" t="s">
        <v>5548</v>
      </c>
      <c r="F1259" s="13" t="s">
        <v>1373</v>
      </c>
      <c r="G1259" s="13" t="s">
        <v>5532</v>
      </c>
      <c r="H1259" s="40" t="s">
        <v>5549</v>
      </c>
      <c r="I1259" s="40" t="s">
        <v>46</v>
      </c>
      <c r="J1259" s="13" t="s">
        <v>47</v>
      </c>
      <c r="K1259" s="40"/>
      <c r="L1259" s="74" t="s">
        <v>5550</v>
      </c>
      <c r="M1259" s="74" t="s">
        <v>5551</v>
      </c>
      <c r="N1259" s="40" t="s">
        <v>485</v>
      </c>
      <c r="O1259" s="40" t="s">
        <v>96</v>
      </c>
      <c r="P1259" s="40" t="s">
        <v>96</v>
      </c>
      <c r="Q1259" s="144"/>
      <c r="R1259" s="144"/>
      <c r="S1259" s="144"/>
      <c r="T1259" s="145"/>
      <c r="U1259" s="21"/>
      <c r="V1259" s="11" t="s">
        <v>76</v>
      </c>
      <c r="W1259" s="76"/>
      <c r="X1259" s="76"/>
      <c r="Y1259" s="76"/>
      <c r="Z1259" s="76"/>
      <c r="AA1259" s="76"/>
    </row>
    <row r="1260" spans="1:27" ht="15.75" customHeight="1">
      <c r="A1260" s="71" t="s">
        <v>2399</v>
      </c>
      <c r="B1260" s="71" t="s">
        <v>104</v>
      </c>
      <c r="C1260" s="71"/>
      <c r="D1260" s="71"/>
      <c r="E1260" s="11" t="s">
        <v>5552</v>
      </c>
      <c r="F1260" s="13" t="s">
        <v>1373</v>
      </c>
      <c r="G1260" s="13" t="s">
        <v>5532</v>
      </c>
      <c r="H1260" s="40" t="s">
        <v>5553</v>
      </c>
      <c r="I1260" s="40" t="s">
        <v>46</v>
      </c>
      <c r="J1260" s="13" t="s">
        <v>47</v>
      </c>
      <c r="K1260" s="40"/>
      <c r="L1260" s="74" t="s">
        <v>5554</v>
      </c>
      <c r="M1260" s="74" t="s">
        <v>5555</v>
      </c>
      <c r="N1260" s="40" t="s">
        <v>485</v>
      </c>
      <c r="O1260" s="40" t="s">
        <v>65</v>
      </c>
      <c r="P1260" s="40" t="s">
        <v>65</v>
      </c>
      <c r="Q1260" s="144"/>
      <c r="R1260" s="144"/>
      <c r="S1260" s="144"/>
      <c r="T1260" s="145"/>
      <c r="U1260" s="21" t="s">
        <v>5556</v>
      </c>
      <c r="V1260" s="11" t="s">
        <v>76</v>
      </c>
      <c r="W1260" s="76"/>
      <c r="X1260" s="76"/>
      <c r="Y1260" s="76"/>
      <c r="Z1260" s="76"/>
      <c r="AA1260" s="76"/>
    </row>
    <row r="1261" spans="1:27" ht="15.75" customHeight="1">
      <c r="A1261" s="71" t="s">
        <v>2399</v>
      </c>
      <c r="B1261" s="71" t="s">
        <v>104</v>
      </c>
      <c r="C1261" s="71"/>
      <c r="D1261" s="71"/>
      <c r="E1261" s="11" t="s">
        <v>5557</v>
      </c>
      <c r="F1261" s="13" t="s">
        <v>1373</v>
      </c>
      <c r="G1261" s="13" t="s">
        <v>5532</v>
      </c>
      <c r="H1261" s="40" t="s">
        <v>5558</v>
      </c>
      <c r="I1261" s="40" t="s">
        <v>46</v>
      </c>
      <c r="J1261" s="13" t="s">
        <v>47</v>
      </c>
      <c r="K1261" s="40"/>
      <c r="L1261" s="74" t="s">
        <v>5559</v>
      </c>
      <c r="M1261" s="74" t="s">
        <v>5560</v>
      </c>
      <c r="N1261" s="40" t="s">
        <v>485</v>
      </c>
      <c r="O1261" s="40" t="s">
        <v>65</v>
      </c>
      <c r="P1261" s="40" t="s">
        <v>65</v>
      </c>
      <c r="Q1261" s="144"/>
      <c r="R1261" s="144"/>
      <c r="S1261" s="144"/>
      <c r="T1261" s="145"/>
      <c r="U1261" s="21" t="s">
        <v>5561</v>
      </c>
      <c r="V1261" s="11" t="s">
        <v>76</v>
      </c>
      <c r="W1261" s="76"/>
      <c r="X1261" s="76"/>
      <c r="Y1261" s="76"/>
      <c r="Z1261" s="76"/>
      <c r="AA1261" s="76"/>
    </row>
    <row r="1262" spans="1:27" ht="15.75" customHeight="1">
      <c r="A1262" s="71" t="s">
        <v>2399</v>
      </c>
      <c r="B1262" s="71" t="s">
        <v>104</v>
      </c>
      <c r="C1262" s="71"/>
      <c r="D1262" s="71"/>
      <c r="E1262" s="11" t="s">
        <v>5562</v>
      </c>
      <c r="F1262" s="40" t="s">
        <v>2655</v>
      </c>
      <c r="G1262" s="13" t="s">
        <v>5532</v>
      </c>
      <c r="H1262" s="40" t="s">
        <v>5533</v>
      </c>
      <c r="I1262" s="40" t="s">
        <v>46</v>
      </c>
      <c r="J1262" s="13" t="s">
        <v>47</v>
      </c>
      <c r="K1262" s="40"/>
      <c r="L1262" s="74" t="s">
        <v>5563</v>
      </c>
      <c r="M1262" s="74" t="s">
        <v>5535</v>
      </c>
      <c r="N1262" s="40" t="s">
        <v>485</v>
      </c>
      <c r="O1262" s="40" t="s">
        <v>403</v>
      </c>
      <c r="P1262" s="40" t="s">
        <v>403</v>
      </c>
      <c r="Q1262" s="184"/>
      <c r="R1262" s="144"/>
      <c r="S1262" s="144"/>
      <c r="T1262" s="40"/>
      <c r="U1262" s="94" t="s">
        <v>83</v>
      </c>
      <c r="V1262" s="11" t="s">
        <v>76</v>
      </c>
      <c r="W1262" s="76"/>
      <c r="X1262" s="76"/>
      <c r="Y1262" s="76"/>
      <c r="Z1262" s="76"/>
      <c r="AA1262" s="76"/>
    </row>
    <row r="1263" spans="1:27" ht="15.75" customHeight="1">
      <c r="A1263" s="71" t="s">
        <v>2399</v>
      </c>
      <c r="B1263" s="71" t="s">
        <v>104</v>
      </c>
      <c r="C1263" s="71"/>
      <c r="D1263" s="71"/>
      <c r="E1263" s="11" t="s">
        <v>5564</v>
      </c>
      <c r="F1263" s="40" t="s">
        <v>2655</v>
      </c>
      <c r="G1263" s="13" t="s">
        <v>5532</v>
      </c>
      <c r="H1263" s="40" t="s">
        <v>5537</v>
      </c>
      <c r="I1263" s="40" t="s">
        <v>46</v>
      </c>
      <c r="J1263" s="13" t="s">
        <v>47</v>
      </c>
      <c r="K1263" s="40"/>
      <c r="L1263" s="74" t="s">
        <v>5565</v>
      </c>
      <c r="M1263" s="74" t="s">
        <v>5539</v>
      </c>
      <c r="N1263" s="40" t="s">
        <v>485</v>
      </c>
      <c r="O1263" s="40" t="s">
        <v>403</v>
      </c>
      <c r="P1263" s="40" t="s">
        <v>403</v>
      </c>
      <c r="Q1263" s="144"/>
      <c r="R1263" s="144"/>
      <c r="S1263" s="144"/>
      <c r="T1263" s="40"/>
      <c r="U1263" s="94" t="s">
        <v>5566</v>
      </c>
      <c r="V1263" s="11" t="s">
        <v>76</v>
      </c>
      <c r="W1263" s="76"/>
      <c r="X1263" s="76"/>
      <c r="Y1263" s="76"/>
      <c r="Z1263" s="76"/>
      <c r="AA1263" s="76"/>
    </row>
    <row r="1264" spans="1:27" ht="15.75" customHeight="1">
      <c r="A1264" s="71" t="s">
        <v>2399</v>
      </c>
      <c r="B1264" s="71" t="s">
        <v>104</v>
      </c>
      <c r="C1264" s="71"/>
      <c r="D1264" s="71"/>
      <c r="E1264" s="11" t="s">
        <v>5567</v>
      </c>
      <c r="F1264" s="40" t="s">
        <v>2655</v>
      </c>
      <c r="G1264" s="13" t="s">
        <v>5532</v>
      </c>
      <c r="H1264" s="40" t="s">
        <v>5541</v>
      </c>
      <c r="I1264" s="40" t="s">
        <v>46</v>
      </c>
      <c r="J1264" s="13" t="s">
        <v>47</v>
      </c>
      <c r="K1264" s="40"/>
      <c r="L1264" s="74" t="s">
        <v>5568</v>
      </c>
      <c r="M1264" s="74" t="s">
        <v>5543</v>
      </c>
      <c r="N1264" s="40" t="s">
        <v>485</v>
      </c>
      <c r="O1264" s="90" t="s">
        <v>65</v>
      </c>
      <c r="P1264" s="90" t="s">
        <v>65</v>
      </c>
      <c r="Q1264" s="144"/>
      <c r="R1264" s="144"/>
      <c r="S1264" s="144"/>
      <c r="T1264" s="40"/>
      <c r="U1264" s="94" t="s">
        <v>5569</v>
      </c>
      <c r="V1264" s="11" t="s">
        <v>76</v>
      </c>
      <c r="W1264" s="76"/>
      <c r="X1264" s="76"/>
      <c r="Y1264" s="76"/>
      <c r="Z1264" s="76"/>
      <c r="AA1264" s="76"/>
    </row>
    <row r="1265" spans="1:27" ht="15.75" customHeight="1">
      <c r="A1265" s="71" t="s">
        <v>2399</v>
      </c>
      <c r="B1265" s="71" t="s">
        <v>104</v>
      </c>
      <c r="C1265" s="71"/>
      <c r="D1265" s="71"/>
      <c r="E1265" s="11" t="s">
        <v>5570</v>
      </c>
      <c r="F1265" s="40" t="s">
        <v>2655</v>
      </c>
      <c r="G1265" s="13" t="s">
        <v>5532</v>
      </c>
      <c r="H1265" s="40" t="s">
        <v>5545</v>
      </c>
      <c r="I1265" s="40" t="s">
        <v>46</v>
      </c>
      <c r="J1265" s="13" t="s">
        <v>47</v>
      </c>
      <c r="K1265" s="40"/>
      <c r="L1265" s="74" t="s">
        <v>5571</v>
      </c>
      <c r="M1265" s="74" t="s">
        <v>5547</v>
      </c>
      <c r="N1265" s="40" t="s">
        <v>485</v>
      </c>
      <c r="O1265" s="90" t="s">
        <v>65</v>
      </c>
      <c r="P1265" s="90" t="s">
        <v>5572</v>
      </c>
      <c r="Q1265" s="144"/>
      <c r="R1265" s="144"/>
      <c r="S1265" s="144"/>
      <c r="T1265" s="40"/>
      <c r="U1265" s="94" t="s">
        <v>5569</v>
      </c>
      <c r="V1265" s="11" t="s">
        <v>76</v>
      </c>
      <c r="W1265" s="76"/>
      <c r="X1265" s="76"/>
      <c r="Y1265" s="76"/>
      <c r="Z1265" s="76"/>
      <c r="AA1265" s="76"/>
    </row>
    <row r="1266" spans="1:27" ht="15.75" customHeight="1">
      <c r="A1266" s="71" t="s">
        <v>2399</v>
      </c>
      <c r="B1266" s="71" t="s">
        <v>104</v>
      </c>
      <c r="C1266" s="71"/>
      <c r="D1266" s="71"/>
      <c r="E1266" s="11" t="s">
        <v>5573</v>
      </c>
      <c r="F1266" s="40" t="s">
        <v>2655</v>
      </c>
      <c r="G1266" s="13" t="s">
        <v>5532</v>
      </c>
      <c r="H1266" s="40" t="s">
        <v>5549</v>
      </c>
      <c r="I1266" s="40" t="s">
        <v>46</v>
      </c>
      <c r="J1266" s="13" t="s">
        <v>47</v>
      </c>
      <c r="K1266" s="40"/>
      <c r="L1266" s="74" t="s">
        <v>5574</v>
      </c>
      <c r="M1266" s="74" t="s">
        <v>5551</v>
      </c>
      <c r="N1266" s="40" t="s">
        <v>485</v>
      </c>
      <c r="O1266" s="90" t="s">
        <v>76</v>
      </c>
      <c r="P1266" s="90" t="s">
        <v>76</v>
      </c>
      <c r="Q1266" s="144"/>
      <c r="R1266" s="144"/>
      <c r="S1266" s="144"/>
      <c r="T1266" s="40"/>
      <c r="U1266" s="23"/>
      <c r="V1266" s="11" t="s">
        <v>76</v>
      </c>
      <c r="W1266" s="76"/>
      <c r="X1266" s="76"/>
      <c r="Y1266" s="76"/>
      <c r="Z1266" s="76"/>
      <c r="AA1266" s="76"/>
    </row>
    <row r="1267" spans="1:27" ht="15.75" customHeight="1">
      <c r="A1267" s="71" t="s">
        <v>2399</v>
      </c>
      <c r="B1267" s="71" t="s">
        <v>104</v>
      </c>
      <c r="C1267" s="71"/>
      <c r="D1267" s="71"/>
      <c r="E1267" s="11" t="s">
        <v>5575</v>
      </c>
      <c r="F1267" s="40" t="s">
        <v>2655</v>
      </c>
      <c r="G1267" s="13" t="s">
        <v>5532</v>
      </c>
      <c r="H1267" s="40" t="s">
        <v>5553</v>
      </c>
      <c r="I1267" s="40" t="s">
        <v>46</v>
      </c>
      <c r="J1267" s="13" t="s">
        <v>47</v>
      </c>
      <c r="K1267" s="40"/>
      <c r="L1267" s="74" t="s">
        <v>5576</v>
      </c>
      <c r="M1267" s="74" t="s">
        <v>5555</v>
      </c>
      <c r="N1267" s="40" t="s">
        <v>485</v>
      </c>
      <c r="O1267" s="40" t="s">
        <v>65</v>
      </c>
      <c r="P1267" s="40" t="s">
        <v>65</v>
      </c>
      <c r="Q1267" s="144"/>
      <c r="R1267" s="144"/>
      <c r="S1267" s="144"/>
      <c r="T1267" s="145"/>
      <c r="U1267" s="21" t="s">
        <v>5556</v>
      </c>
      <c r="V1267" s="11" t="s">
        <v>76</v>
      </c>
      <c r="W1267" s="76"/>
      <c r="X1267" s="76"/>
      <c r="Y1267" s="76"/>
      <c r="Z1267" s="76"/>
      <c r="AA1267" s="76"/>
    </row>
    <row r="1268" spans="1:27" ht="15.75" customHeight="1">
      <c r="A1268" s="71" t="s">
        <v>2399</v>
      </c>
      <c r="B1268" s="71" t="s">
        <v>104</v>
      </c>
      <c r="C1268" s="71"/>
      <c r="D1268" s="71"/>
      <c r="E1268" s="11" t="s">
        <v>5577</v>
      </c>
      <c r="F1268" s="40" t="s">
        <v>2655</v>
      </c>
      <c r="G1268" s="13" t="s">
        <v>5532</v>
      </c>
      <c r="H1268" s="40" t="s">
        <v>5558</v>
      </c>
      <c r="I1268" s="40" t="s">
        <v>46</v>
      </c>
      <c r="J1268" s="13" t="s">
        <v>47</v>
      </c>
      <c r="K1268" s="40"/>
      <c r="L1268" s="74" t="s">
        <v>5578</v>
      </c>
      <c r="M1268" s="74" t="s">
        <v>5560</v>
      </c>
      <c r="N1268" s="40" t="s">
        <v>485</v>
      </c>
      <c r="O1268" s="40" t="s">
        <v>65</v>
      </c>
      <c r="P1268" s="40" t="s">
        <v>65</v>
      </c>
      <c r="Q1268" s="144"/>
      <c r="R1268" s="144"/>
      <c r="S1268" s="144"/>
      <c r="T1268" s="145"/>
      <c r="U1268" s="21" t="s">
        <v>5561</v>
      </c>
      <c r="V1268" s="11" t="s">
        <v>76</v>
      </c>
      <c r="W1268" s="76"/>
      <c r="X1268" s="76"/>
      <c r="Y1268" s="76"/>
      <c r="Z1268" s="76"/>
      <c r="AA1268" s="76"/>
    </row>
    <row r="1269" spans="1:27" ht="15.75" customHeight="1">
      <c r="A1269" s="71" t="s">
        <v>2399</v>
      </c>
      <c r="B1269" s="71" t="s">
        <v>104</v>
      </c>
      <c r="C1269" s="71"/>
      <c r="D1269" s="71"/>
      <c r="E1269" s="11" t="s">
        <v>5579</v>
      </c>
      <c r="F1269" s="40" t="s">
        <v>1468</v>
      </c>
      <c r="G1269" s="13" t="s">
        <v>5580</v>
      </c>
      <c r="H1269" s="40" t="s">
        <v>5533</v>
      </c>
      <c r="I1269" s="40" t="s">
        <v>46</v>
      </c>
      <c r="J1269" s="13" t="s">
        <v>47</v>
      </c>
      <c r="K1269" s="40"/>
      <c r="L1269" s="74" t="s">
        <v>5581</v>
      </c>
      <c r="M1269" s="74" t="s">
        <v>5582</v>
      </c>
      <c r="N1269" s="40" t="s">
        <v>485</v>
      </c>
      <c r="O1269" s="40" t="s">
        <v>96</v>
      </c>
      <c r="P1269" s="40" t="s">
        <v>76</v>
      </c>
      <c r="Q1269" s="144"/>
      <c r="R1269" s="144"/>
      <c r="S1269" s="144"/>
      <c r="T1269" s="40"/>
      <c r="U1269" s="23" t="s">
        <v>93</v>
      </c>
      <c r="V1269" s="11" t="s">
        <v>76</v>
      </c>
      <c r="W1269" s="76"/>
      <c r="X1269" s="76"/>
      <c r="Y1269" s="76"/>
      <c r="Z1269" s="76"/>
      <c r="AA1269" s="76"/>
    </row>
    <row r="1270" spans="1:27" ht="15.75" customHeight="1">
      <c r="A1270" s="71" t="s">
        <v>2399</v>
      </c>
      <c r="B1270" s="71" t="s">
        <v>104</v>
      </c>
      <c r="C1270" s="71"/>
      <c r="D1270" s="71"/>
      <c r="E1270" s="11" t="s">
        <v>5583</v>
      </c>
      <c r="F1270" s="40" t="s">
        <v>1468</v>
      </c>
      <c r="G1270" s="13" t="s">
        <v>5580</v>
      </c>
      <c r="H1270" s="40" t="s">
        <v>5537</v>
      </c>
      <c r="I1270" s="40" t="s">
        <v>46</v>
      </c>
      <c r="J1270" s="13" t="s">
        <v>47</v>
      </c>
      <c r="K1270" s="40"/>
      <c r="L1270" s="74" t="s">
        <v>5584</v>
      </c>
      <c r="M1270" s="74" t="s">
        <v>5585</v>
      </c>
      <c r="N1270" s="40" t="s">
        <v>485</v>
      </c>
      <c r="O1270" s="40" t="s">
        <v>96</v>
      </c>
      <c r="P1270" s="40" t="s">
        <v>76</v>
      </c>
      <c r="Q1270" s="144"/>
      <c r="R1270" s="144"/>
      <c r="S1270" s="144"/>
      <c r="T1270" s="40"/>
      <c r="U1270" s="23" t="s">
        <v>93</v>
      </c>
      <c r="V1270" s="11" t="s">
        <v>76</v>
      </c>
      <c r="W1270" s="76"/>
      <c r="X1270" s="76"/>
      <c r="Y1270" s="76"/>
      <c r="Z1270" s="76"/>
      <c r="AA1270" s="76"/>
    </row>
    <row r="1271" spans="1:27" ht="15.75" customHeight="1">
      <c r="A1271" s="71" t="s">
        <v>2399</v>
      </c>
      <c r="B1271" s="71" t="s">
        <v>104</v>
      </c>
      <c r="C1271" s="71"/>
      <c r="D1271" s="71"/>
      <c r="E1271" s="11" t="s">
        <v>5586</v>
      </c>
      <c r="F1271" s="40" t="s">
        <v>1468</v>
      </c>
      <c r="G1271" s="13" t="s">
        <v>5580</v>
      </c>
      <c r="H1271" s="40" t="s">
        <v>5545</v>
      </c>
      <c r="I1271" s="40" t="s">
        <v>46</v>
      </c>
      <c r="J1271" s="13" t="s">
        <v>47</v>
      </c>
      <c r="K1271" s="40"/>
      <c r="L1271" s="74" t="s">
        <v>5587</v>
      </c>
      <c r="M1271" s="74" t="s">
        <v>5588</v>
      </c>
      <c r="N1271" s="40" t="s">
        <v>485</v>
      </c>
      <c r="O1271" s="40" t="s">
        <v>65</v>
      </c>
      <c r="P1271" s="40" t="s">
        <v>65</v>
      </c>
      <c r="Q1271" s="144"/>
      <c r="R1271" s="144"/>
      <c r="S1271" s="144"/>
      <c r="T1271" s="145"/>
      <c r="U1271" s="21" t="s">
        <v>5589</v>
      </c>
      <c r="V1271" s="11" t="s">
        <v>76</v>
      </c>
      <c r="W1271" s="76"/>
      <c r="X1271" s="76"/>
      <c r="Y1271" s="76"/>
      <c r="Z1271" s="76"/>
      <c r="AA1271" s="76"/>
    </row>
    <row r="1272" spans="1:27" ht="15.75" customHeight="1">
      <c r="A1272" s="71" t="s">
        <v>2399</v>
      </c>
      <c r="B1272" s="71" t="s">
        <v>104</v>
      </c>
      <c r="C1272" s="71"/>
      <c r="D1272" s="71"/>
      <c r="E1272" s="11" t="s">
        <v>5590</v>
      </c>
      <c r="F1272" s="40" t="s">
        <v>1468</v>
      </c>
      <c r="G1272" s="44" t="s">
        <v>5580</v>
      </c>
      <c r="H1272" s="40" t="s">
        <v>5549</v>
      </c>
      <c r="I1272" s="40" t="s">
        <v>46</v>
      </c>
      <c r="J1272" s="13" t="s">
        <v>47</v>
      </c>
      <c r="K1272" s="40"/>
      <c r="L1272" s="74" t="s">
        <v>5591</v>
      </c>
      <c r="M1272" s="74" t="s">
        <v>5592</v>
      </c>
      <c r="N1272" s="40" t="s">
        <v>485</v>
      </c>
      <c r="O1272" s="40" t="s">
        <v>96</v>
      </c>
      <c r="P1272" s="40" t="s">
        <v>76</v>
      </c>
      <c r="Q1272" s="144"/>
      <c r="R1272" s="144"/>
      <c r="S1272" s="144"/>
      <c r="T1272" s="145"/>
      <c r="U1272" s="21"/>
      <c r="V1272" s="11" t="s">
        <v>76</v>
      </c>
      <c r="W1272" s="76"/>
      <c r="X1272" s="76"/>
      <c r="Y1272" s="76"/>
      <c r="Z1272" s="76"/>
      <c r="AA1272" s="76"/>
    </row>
    <row r="1273" spans="1:27" ht="15.75" customHeight="1">
      <c r="A1273" s="71" t="s">
        <v>2399</v>
      </c>
      <c r="B1273" s="71" t="s">
        <v>104</v>
      </c>
      <c r="C1273" s="71"/>
      <c r="D1273" s="71"/>
      <c r="E1273" s="11" t="s">
        <v>5593</v>
      </c>
      <c r="F1273" s="40" t="s">
        <v>2895</v>
      </c>
      <c r="G1273" s="44" t="s">
        <v>5580</v>
      </c>
      <c r="H1273" s="40" t="s">
        <v>5533</v>
      </c>
      <c r="I1273" s="40" t="s">
        <v>46</v>
      </c>
      <c r="J1273" s="13" t="s">
        <v>47</v>
      </c>
      <c r="K1273" s="40"/>
      <c r="L1273" s="74" t="s">
        <v>5594</v>
      </c>
      <c r="M1273" s="74" t="s">
        <v>5582</v>
      </c>
      <c r="N1273" s="40" t="s">
        <v>485</v>
      </c>
      <c r="O1273" s="40" t="s">
        <v>403</v>
      </c>
      <c r="P1273" s="40" t="s">
        <v>403</v>
      </c>
      <c r="Q1273" s="144"/>
      <c r="R1273" s="144"/>
      <c r="S1273" s="144"/>
      <c r="T1273" s="40" t="s">
        <v>159</v>
      </c>
      <c r="U1273" s="94" t="s">
        <v>5595</v>
      </c>
      <c r="V1273" s="11" t="s">
        <v>76</v>
      </c>
      <c r="W1273" s="76"/>
      <c r="X1273" s="76"/>
      <c r="Y1273" s="76"/>
      <c r="Z1273" s="76"/>
      <c r="AA1273" s="76"/>
    </row>
    <row r="1274" spans="1:27" ht="15.75" customHeight="1">
      <c r="A1274" s="71" t="s">
        <v>2399</v>
      </c>
      <c r="B1274" s="71" t="s">
        <v>104</v>
      </c>
      <c r="C1274" s="71"/>
      <c r="D1274" s="71"/>
      <c r="E1274" s="11" t="s">
        <v>5596</v>
      </c>
      <c r="F1274" s="40" t="s">
        <v>2895</v>
      </c>
      <c r="G1274" s="44" t="s">
        <v>5580</v>
      </c>
      <c r="H1274" s="40" t="s">
        <v>5537</v>
      </c>
      <c r="I1274" s="40" t="s">
        <v>46</v>
      </c>
      <c r="J1274" s="13" t="s">
        <v>47</v>
      </c>
      <c r="K1274" s="40"/>
      <c r="L1274" s="74" t="s">
        <v>5597</v>
      </c>
      <c r="M1274" s="74" t="s">
        <v>5585</v>
      </c>
      <c r="N1274" s="40" t="s">
        <v>485</v>
      </c>
      <c r="O1274" s="40" t="s">
        <v>65</v>
      </c>
      <c r="P1274" s="40" t="s">
        <v>65</v>
      </c>
      <c r="Q1274" s="144"/>
      <c r="R1274" s="144"/>
      <c r="S1274" s="144"/>
      <c r="T1274" s="145"/>
      <c r="U1274" s="21" t="s">
        <v>2642</v>
      </c>
      <c r="V1274" s="11" t="s">
        <v>76</v>
      </c>
      <c r="W1274" s="76"/>
      <c r="X1274" s="76"/>
      <c r="Y1274" s="76"/>
      <c r="Z1274" s="76"/>
      <c r="AA1274" s="76"/>
    </row>
    <row r="1275" spans="1:27" ht="15.75" customHeight="1">
      <c r="A1275" s="71" t="s">
        <v>2399</v>
      </c>
      <c r="B1275" s="71" t="s">
        <v>104</v>
      </c>
      <c r="C1275" s="71"/>
      <c r="D1275" s="71"/>
      <c r="E1275" s="11" t="s">
        <v>5598</v>
      </c>
      <c r="F1275" s="40" t="s">
        <v>2895</v>
      </c>
      <c r="G1275" s="44" t="s">
        <v>5580</v>
      </c>
      <c r="H1275" s="40" t="s">
        <v>5541</v>
      </c>
      <c r="I1275" s="40" t="s">
        <v>46</v>
      </c>
      <c r="J1275" s="13" t="s">
        <v>47</v>
      </c>
      <c r="K1275" s="40"/>
      <c r="L1275" s="74" t="s">
        <v>5599</v>
      </c>
      <c r="M1275" s="74" t="s">
        <v>5600</v>
      </c>
      <c r="N1275" s="40" t="s">
        <v>485</v>
      </c>
      <c r="O1275" s="40" t="s">
        <v>65</v>
      </c>
      <c r="P1275" s="40" t="s">
        <v>65</v>
      </c>
      <c r="Q1275" s="144"/>
      <c r="R1275" s="144"/>
      <c r="S1275" s="144"/>
      <c r="T1275" s="145"/>
      <c r="U1275" s="21" t="s">
        <v>2642</v>
      </c>
      <c r="V1275" s="11" t="s">
        <v>76</v>
      </c>
      <c r="W1275" s="76"/>
      <c r="X1275" s="76"/>
      <c r="Y1275" s="76"/>
      <c r="Z1275" s="76"/>
      <c r="AA1275" s="76"/>
    </row>
    <row r="1276" spans="1:27" ht="15.75" customHeight="1">
      <c r="A1276" s="71" t="s">
        <v>2399</v>
      </c>
      <c r="B1276" s="71" t="s">
        <v>104</v>
      </c>
      <c r="C1276" s="71"/>
      <c r="D1276" s="71"/>
      <c r="E1276" s="11" t="s">
        <v>5601</v>
      </c>
      <c r="F1276" s="40" t="s">
        <v>2895</v>
      </c>
      <c r="G1276" s="44" t="s">
        <v>5580</v>
      </c>
      <c r="H1276" s="40" t="s">
        <v>5545</v>
      </c>
      <c r="I1276" s="40" t="s">
        <v>46</v>
      </c>
      <c r="J1276" s="13" t="s">
        <v>47</v>
      </c>
      <c r="K1276" s="40"/>
      <c r="L1276" s="74" t="s">
        <v>5602</v>
      </c>
      <c r="M1276" s="74" t="s">
        <v>5588</v>
      </c>
      <c r="N1276" s="40" t="s">
        <v>485</v>
      </c>
      <c r="O1276" s="40" t="s">
        <v>65</v>
      </c>
      <c r="P1276" s="40" t="s">
        <v>65</v>
      </c>
      <c r="Q1276" s="144"/>
      <c r="R1276" s="144"/>
      <c r="S1276" s="144"/>
      <c r="T1276" s="145"/>
      <c r="U1276" s="21" t="s">
        <v>2642</v>
      </c>
      <c r="V1276" s="11" t="s">
        <v>76</v>
      </c>
      <c r="W1276" s="76"/>
      <c r="X1276" s="76"/>
      <c r="Y1276" s="76"/>
      <c r="Z1276" s="76"/>
      <c r="AA1276" s="76"/>
    </row>
    <row r="1277" spans="1:27" ht="15.75" customHeight="1">
      <c r="A1277" s="71" t="s">
        <v>2399</v>
      </c>
      <c r="B1277" s="71" t="s">
        <v>104</v>
      </c>
      <c r="C1277" s="71"/>
      <c r="D1277" s="71"/>
      <c r="E1277" s="11" t="s">
        <v>5603</v>
      </c>
      <c r="F1277" s="40" t="s">
        <v>2895</v>
      </c>
      <c r="G1277" s="44" t="s">
        <v>5580</v>
      </c>
      <c r="H1277" s="40" t="s">
        <v>5549</v>
      </c>
      <c r="I1277" s="40" t="s">
        <v>46</v>
      </c>
      <c r="J1277" s="13" t="s">
        <v>47</v>
      </c>
      <c r="K1277" s="40"/>
      <c r="L1277" s="74" t="s">
        <v>5604</v>
      </c>
      <c r="M1277" s="74" t="s">
        <v>5605</v>
      </c>
      <c r="N1277" s="40" t="s">
        <v>485</v>
      </c>
      <c r="O1277" s="137" t="s">
        <v>96</v>
      </c>
      <c r="P1277" s="137" t="s">
        <v>96</v>
      </c>
      <c r="Q1277" s="144"/>
      <c r="R1277" s="144"/>
      <c r="S1277" s="144"/>
      <c r="T1277" s="145"/>
      <c r="U1277" s="21"/>
      <c r="V1277" s="11" t="s">
        <v>76</v>
      </c>
      <c r="W1277" s="76"/>
      <c r="X1277" s="76"/>
      <c r="Y1277" s="76"/>
      <c r="Z1277" s="76"/>
      <c r="AA1277" s="76"/>
    </row>
    <row r="1278" spans="1:27" ht="15.75" customHeight="1">
      <c r="A1278" s="71" t="s">
        <v>2399</v>
      </c>
      <c r="B1278" s="71" t="s">
        <v>104</v>
      </c>
      <c r="C1278" s="71"/>
      <c r="D1278" s="71"/>
      <c r="E1278" s="11" t="s">
        <v>5606</v>
      </c>
      <c r="F1278" s="40" t="s">
        <v>2895</v>
      </c>
      <c r="G1278" s="44" t="s">
        <v>5580</v>
      </c>
      <c r="H1278" s="40" t="s">
        <v>5607</v>
      </c>
      <c r="I1278" s="40" t="s">
        <v>46</v>
      </c>
      <c r="J1278" s="13" t="s">
        <v>47</v>
      </c>
      <c r="K1278" s="40"/>
      <c r="L1278" s="74" t="s">
        <v>5608</v>
      </c>
      <c r="M1278" s="74" t="s">
        <v>5609</v>
      </c>
      <c r="N1278" s="40" t="s">
        <v>485</v>
      </c>
      <c r="O1278" s="40" t="s">
        <v>65</v>
      </c>
      <c r="P1278" s="40" t="s">
        <v>65</v>
      </c>
      <c r="Q1278" s="144"/>
      <c r="R1278" s="144"/>
      <c r="S1278" s="144"/>
      <c r="T1278" s="145"/>
      <c r="U1278" s="21" t="s">
        <v>2642</v>
      </c>
      <c r="V1278" s="11" t="s">
        <v>76</v>
      </c>
      <c r="W1278" s="76"/>
      <c r="X1278" s="76"/>
      <c r="Y1278" s="76"/>
      <c r="Z1278" s="76"/>
      <c r="AA1278" s="76"/>
    </row>
    <row r="1279" spans="1:27" ht="15.75" customHeight="1">
      <c r="A1279" s="71" t="s">
        <v>2399</v>
      </c>
      <c r="B1279" s="71" t="s">
        <v>104</v>
      </c>
      <c r="C1279" s="71"/>
      <c r="D1279" s="71"/>
      <c r="E1279" s="11" t="s">
        <v>5610</v>
      </c>
      <c r="F1279" s="40" t="s">
        <v>1468</v>
      </c>
      <c r="G1279" s="44" t="s">
        <v>5580</v>
      </c>
      <c r="H1279" s="40" t="s">
        <v>5553</v>
      </c>
      <c r="I1279" s="40" t="s">
        <v>46</v>
      </c>
      <c r="J1279" s="13" t="s">
        <v>47</v>
      </c>
      <c r="K1279" s="40"/>
      <c r="L1279" s="74" t="s">
        <v>5611</v>
      </c>
      <c r="M1279" s="74" t="s">
        <v>5612</v>
      </c>
      <c r="N1279" s="40" t="s">
        <v>485</v>
      </c>
      <c r="O1279" s="40" t="s">
        <v>65</v>
      </c>
      <c r="P1279" s="40" t="s">
        <v>65</v>
      </c>
      <c r="Q1279" s="144"/>
      <c r="R1279" s="144"/>
      <c r="S1279" s="144"/>
      <c r="T1279" s="145"/>
      <c r="U1279" s="21" t="s">
        <v>5613</v>
      </c>
      <c r="V1279" s="11" t="s">
        <v>76</v>
      </c>
      <c r="W1279" s="76"/>
      <c r="X1279" s="76"/>
      <c r="Y1279" s="76"/>
      <c r="Z1279" s="76"/>
      <c r="AA1279" s="76"/>
    </row>
    <row r="1280" spans="1:27" ht="15.75" customHeight="1">
      <c r="A1280" s="71" t="s">
        <v>2399</v>
      </c>
      <c r="B1280" s="71" t="s">
        <v>104</v>
      </c>
      <c r="C1280" s="71"/>
      <c r="D1280" s="71"/>
      <c r="E1280" s="11" t="s">
        <v>5614</v>
      </c>
      <c r="F1280" s="40" t="s">
        <v>1468</v>
      </c>
      <c r="G1280" s="44" t="s">
        <v>5580</v>
      </c>
      <c r="H1280" s="40" t="s">
        <v>5558</v>
      </c>
      <c r="I1280" s="40" t="s">
        <v>46</v>
      </c>
      <c r="J1280" s="13" t="s">
        <v>47</v>
      </c>
      <c r="K1280" s="40"/>
      <c r="L1280" s="74" t="s">
        <v>5615</v>
      </c>
      <c r="M1280" s="74" t="s">
        <v>5616</v>
      </c>
      <c r="N1280" s="40" t="s">
        <v>485</v>
      </c>
      <c r="O1280" s="40" t="s">
        <v>65</v>
      </c>
      <c r="P1280" s="40" t="s">
        <v>65</v>
      </c>
      <c r="Q1280" s="144"/>
      <c r="R1280" s="144"/>
      <c r="S1280" s="144"/>
      <c r="T1280" s="145"/>
      <c r="U1280" s="21" t="s">
        <v>5617</v>
      </c>
      <c r="V1280" s="11" t="s">
        <v>76</v>
      </c>
      <c r="W1280" s="76"/>
      <c r="X1280" s="76"/>
      <c r="Y1280" s="76"/>
      <c r="Z1280" s="76"/>
      <c r="AA1280" s="76"/>
    </row>
    <row r="1281" spans="1:27" ht="15.75" customHeight="1">
      <c r="A1281" s="71" t="s">
        <v>2399</v>
      </c>
      <c r="B1281" s="71" t="s">
        <v>104</v>
      </c>
      <c r="C1281" s="71"/>
      <c r="D1281" s="71"/>
      <c r="E1281" s="11" t="s">
        <v>5618</v>
      </c>
      <c r="F1281" s="40" t="s">
        <v>3058</v>
      </c>
      <c r="G1281" s="40" t="s">
        <v>5619</v>
      </c>
      <c r="H1281" s="40" t="s">
        <v>5533</v>
      </c>
      <c r="I1281" s="40" t="s">
        <v>46</v>
      </c>
      <c r="J1281" s="13" t="s">
        <v>47</v>
      </c>
      <c r="K1281" s="40"/>
      <c r="L1281" s="74" t="s">
        <v>5620</v>
      </c>
      <c r="M1281" s="74" t="s">
        <v>5621</v>
      </c>
      <c r="N1281" s="40" t="s">
        <v>485</v>
      </c>
      <c r="O1281" s="40" t="s">
        <v>65</v>
      </c>
      <c r="P1281" s="40" t="s">
        <v>65</v>
      </c>
      <c r="Q1281" s="144"/>
      <c r="R1281" s="144"/>
      <c r="S1281" s="144"/>
      <c r="T1281" s="40"/>
      <c r="U1281" s="23" t="s">
        <v>2642</v>
      </c>
      <c r="V1281" s="11" t="s">
        <v>76</v>
      </c>
      <c r="W1281" s="76"/>
      <c r="X1281" s="76"/>
      <c r="Y1281" s="76"/>
      <c r="Z1281" s="76"/>
      <c r="AA1281" s="76"/>
    </row>
    <row r="1282" spans="1:27" ht="15.75" customHeight="1">
      <c r="A1282" s="71" t="s">
        <v>2399</v>
      </c>
      <c r="B1282" s="71" t="s">
        <v>104</v>
      </c>
      <c r="C1282" s="71"/>
      <c r="D1282" s="71"/>
      <c r="E1282" s="11" t="s">
        <v>5622</v>
      </c>
      <c r="F1282" s="40" t="s">
        <v>3058</v>
      </c>
      <c r="G1282" s="40" t="s">
        <v>5619</v>
      </c>
      <c r="H1282" s="40" t="s">
        <v>5537</v>
      </c>
      <c r="I1282" s="40" t="s">
        <v>46</v>
      </c>
      <c r="J1282" s="13" t="s">
        <v>47</v>
      </c>
      <c r="K1282" s="40"/>
      <c r="L1282" s="74" t="s">
        <v>5623</v>
      </c>
      <c r="M1282" s="74" t="s">
        <v>5624</v>
      </c>
      <c r="N1282" s="40" t="s">
        <v>485</v>
      </c>
      <c r="O1282" s="40" t="s">
        <v>65</v>
      </c>
      <c r="P1282" s="40" t="s">
        <v>65</v>
      </c>
      <c r="Q1282" s="144"/>
      <c r="R1282" s="144"/>
      <c r="S1282" s="144"/>
      <c r="T1282" s="145"/>
      <c r="U1282" s="21" t="s">
        <v>2642</v>
      </c>
      <c r="V1282" s="11" t="s">
        <v>76</v>
      </c>
      <c r="W1282" s="76"/>
      <c r="X1282" s="76"/>
      <c r="Y1282" s="76"/>
      <c r="Z1282" s="76"/>
      <c r="AA1282" s="76"/>
    </row>
    <row r="1283" spans="1:27" ht="15.75" customHeight="1">
      <c r="A1283" s="71" t="s">
        <v>2399</v>
      </c>
      <c r="B1283" s="71" t="s">
        <v>104</v>
      </c>
      <c r="C1283" s="71"/>
      <c r="D1283" s="71"/>
      <c r="E1283" s="11" t="s">
        <v>5625</v>
      </c>
      <c r="F1283" s="40" t="s">
        <v>3058</v>
      </c>
      <c r="G1283" s="40" t="s">
        <v>5619</v>
      </c>
      <c r="H1283" s="40" t="s">
        <v>5541</v>
      </c>
      <c r="I1283" s="40" t="s">
        <v>46</v>
      </c>
      <c r="J1283" s="13" t="s">
        <v>47</v>
      </c>
      <c r="K1283" s="40"/>
      <c r="L1283" s="74" t="s">
        <v>5626</v>
      </c>
      <c r="M1283" s="74" t="s">
        <v>5627</v>
      </c>
      <c r="N1283" s="40" t="s">
        <v>485</v>
      </c>
      <c r="O1283" s="40" t="s">
        <v>65</v>
      </c>
      <c r="P1283" s="40" t="s">
        <v>65</v>
      </c>
      <c r="Q1283" s="144"/>
      <c r="R1283" s="144"/>
      <c r="S1283" s="144"/>
      <c r="T1283" s="145"/>
      <c r="U1283" s="21" t="s">
        <v>2642</v>
      </c>
      <c r="V1283" s="11" t="s">
        <v>76</v>
      </c>
      <c r="W1283" s="76"/>
      <c r="X1283" s="76"/>
      <c r="Y1283" s="76"/>
      <c r="Z1283" s="76"/>
      <c r="AA1283" s="76"/>
    </row>
    <row r="1284" spans="1:27" ht="15.75" customHeight="1">
      <c r="A1284" s="71" t="s">
        <v>2399</v>
      </c>
      <c r="B1284" s="71" t="s">
        <v>104</v>
      </c>
      <c r="C1284" s="71"/>
      <c r="D1284" s="71"/>
      <c r="E1284" s="11" t="s">
        <v>5628</v>
      </c>
      <c r="F1284" s="40" t="s">
        <v>3058</v>
      </c>
      <c r="G1284" s="40" t="s">
        <v>5619</v>
      </c>
      <c r="H1284" s="40" t="s">
        <v>5545</v>
      </c>
      <c r="I1284" s="40" t="s">
        <v>46</v>
      </c>
      <c r="J1284" s="13" t="s">
        <v>47</v>
      </c>
      <c r="K1284" s="40"/>
      <c r="L1284" s="74" t="s">
        <v>5629</v>
      </c>
      <c r="M1284" s="74" t="s">
        <v>5630</v>
      </c>
      <c r="N1284" s="40" t="s">
        <v>485</v>
      </c>
      <c r="O1284" s="40" t="s">
        <v>65</v>
      </c>
      <c r="P1284" s="40" t="s">
        <v>65</v>
      </c>
      <c r="Q1284" s="144"/>
      <c r="R1284" s="144"/>
      <c r="S1284" s="144"/>
      <c r="T1284" s="145"/>
      <c r="U1284" s="21" t="s">
        <v>2642</v>
      </c>
      <c r="V1284" s="11" t="s">
        <v>76</v>
      </c>
      <c r="W1284" s="76"/>
      <c r="X1284" s="76"/>
      <c r="Y1284" s="76"/>
      <c r="Z1284" s="76"/>
      <c r="AA1284" s="76"/>
    </row>
    <row r="1285" spans="1:27" ht="15.75" customHeight="1">
      <c r="A1285" s="71" t="s">
        <v>2399</v>
      </c>
      <c r="B1285" s="71" t="s">
        <v>104</v>
      </c>
      <c r="C1285" s="71"/>
      <c r="D1285" s="71"/>
      <c r="E1285" s="11" t="s">
        <v>5631</v>
      </c>
      <c r="F1285" s="40" t="s">
        <v>3058</v>
      </c>
      <c r="G1285" s="40" t="s">
        <v>5619</v>
      </c>
      <c r="H1285" s="40" t="s">
        <v>5549</v>
      </c>
      <c r="I1285" s="40" t="s">
        <v>46</v>
      </c>
      <c r="J1285" s="13" t="s">
        <v>47</v>
      </c>
      <c r="K1285" s="40"/>
      <c r="L1285" s="74" t="s">
        <v>5632</v>
      </c>
      <c r="M1285" s="74" t="s">
        <v>5633</v>
      </c>
      <c r="N1285" s="40" t="s">
        <v>485</v>
      </c>
      <c r="O1285" s="40" t="s">
        <v>96</v>
      </c>
      <c r="P1285" s="40" t="s">
        <v>76</v>
      </c>
      <c r="Q1285" s="144"/>
      <c r="R1285" s="144"/>
      <c r="S1285" s="144"/>
      <c r="T1285" s="40"/>
      <c r="U1285" s="23" t="s">
        <v>93</v>
      </c>
      <c r="V1285" s="11" t="s">
        <v>76</v>
      </c>
      <c r="W1285" s="76"/>
      <c r="X1285" s="76"/>
      <c r="Y1285" s="76"/>
      <c r="Z1285" s="76"/>
      <c r="AA1285" s="76"/>
    </row>
    <row r="1286" spans="1:27" ht="15.75" customHeight="1">
      <c r="A1286" s="71" t="s">
        <v>2399</v>
      </c>
      <c r="B1286" s="71" t="s">
        <v>104</v>
      </c>
      <c r="C1286" s="71"/>
      <c r="D1286" s="71"/>
      <c r="E1286" s="11" t="s">
        <v>5634</v>
      </c>
      <c r="F1286" s="40" t="s">
        <v>3058</v>
      </c>
      <c r="G1286" s="40" t="s">
        <v>5619</v>
      </c>
      <c r="H1286" s="40" t="s">
        <v>5553</v>
      </c>
      <c r="I1286" s="40" t="s">
        <v>46</v>
      </c>
      <c r="J1286" s="13" t="s">
        <v>47</v>
      </c>
      <c r="K1286" s="40"/>
      <c r="L1286" s="74" t="s">
        <v>5635</v>
      </c>
      <c r="M1286" s="74" t="s">
        <v>5636</v>
      </c>
      <c r="N1286" s="40" t="s">
        <v>485</v>
      </c>
      <c r="O1286" s="40" t="s">
        <v>65</v>
      </c>
      <c r="P1286" s="40" t="s">
        <v>65</v>
      </c>
      <c r="Q1286" s="144"/>
      <c r="R1286" s="144"/>
      <c r="S1286" s="144"/>
      <c r="T1286" s="145"/>
      <c r="U1286" s="21" t="s">
        <v>5637</v>
      </c>
      <c r="V1286" s="11" t="s">
        <v>76</v>
      </c>
      <c r="W1286" s="76"/>
      <c r="X1286" s="76"/>
      <c r="Y1286" s="76"/>
      <c r="Z1286" s="76"/>
      <c r="AA1286" s="76"/>
    </row>
    <row r="1287" spans="1:27" ht="15.75" customHeight="1">
      <c r="A1287" s="71" t="s">
        <v>2399</v>
      </c>
      <c r="B1287" s="71" t="s">
        <v>104</v>
      </c>
      <c r="C1287" s="71"/>
      <c r="D1287" s="71"/>
      <c r="E1287" s="11" t="s">
        <v>5638</v>
      </c>
      <c r="F1287" s="40" t="s">
        <v>3058</v>
      </c>
      <c r="G1287" s="40" t="s">
        <v>5619</v>
      </c>
      <c r="H1287" s="40" t="s">
        <v>5558</v>
      </c>
      <c r="I1287" s="40" t="s">
        <v>46</v>
      </c>
      <c r="J1287" s="13" t="s">
        <v>47</v>
      </c>
      <c r="K1287" s="40"/>
      <c r="L1287" s="74" t="s">
        <v>5639</v>
      </c>
      <c r="M1287" s="74" t="s">
        <v>5640</v>
      </c>
      <c r="N1287" s="40" t="s">
        <v>485</v>
      </c>
      <c r="O1287" s="40" t="s">
        <v>65</v>
      </c>
      <c r="P1287" s="40" t="s">
        <v>65</v>
      </c>
      <c r="Q1287" s="144"/>
      <c r="R1287" s="144"/>
      <c r="S1287" s="144"/>
      <c r="T1287" s="145"/>
      <c r="U1287" s="21" t="s">
        <v>5617</v>
      </c>
      <c r="V1287" s="11" t="s">
        <v>76</v>
      </c>
      <c r="W1287" s="76"/>
      <c r="X1287" s="76"/>
      <c r="Y1287" s="76"/>
      <c r="Z1287" s="76"/>
      <c r="AA1287" s="76"/>
    </row>
    <row r="1288" spans="1:27" ht="15.75" customHeight="1">
      <c r="A1288" s="71" t="s">
        <v>2399</v>
      </c>
      <c r="B1288" s="71" t="s">
        <v>42</v>
      </c>
      <c r="C1288" s="71"/>
      <c r="D1288" s="71"/>
      <c r="E1288" s="11" t="s">
        <v>5641</v>
      </c>
      <c r="F1288" s="40" t="s">
        <v>5642</v>
      </c>
      <c r="G1288" s="40" t="s">
        <v>5642</v>
      </c>
      <c r="H1288" s="40" t="s">
        <v>5524</v>
      </c>
      <c r="I1288" s="40" t="s">
        <v>46</v>
      </c>
      <c r="J1288" s="13" t="s">
        <v>47</v>
      </c>
      <c r="K1288" s="40"/>
      <c r="L1288" s="74" t="s">
        <v>5643</v>
      </c>
      <c r="M1288" s="74" t="s">
        <v>5644</v>
      </c>
      <c r="N1288" s="40" t="s">
        <v>485</v>
      </c>
      <c r="O1288" s="40" t="s">
        <v>96</v>
      </c>
      <c r="P1288" s="40" t="s">
        <v>403</v>
      </c>
      <c r="Q1288" s="144"/>
      <c r="R1288" s="144"/>
      <c r="S1288" s="144"/>
      <c r="T1288" s="40"/>
      <c r="U1288" s="23" t="s">
        <v>93</v>
      </c>
      <c r="V1288" s="11" t="s">
        <v>76</v>
      </c>
      <c r="W1288" s="76"/>
      <c r="X1288" s="76"/>
      <c r="Y1288" s="76"/>
      <c r="Z1288" s="76"/>
      <c r="AA1288" s="76"/>
    </row>
    <row r="1289" spans="1:27" ht="15.75" customHeight="1">
      <c r="A1289" s="71" t="s">
        <v>2399</v>
      </c>
      <c r="B1289" s="71" t="s">
        <v>42</v>
      </c>
      <c r="C1289" s="71"/>
      <c r="D1289" s="71"/>
      <c r="E1289" s="11" t="s">
        <v>5645</v>
      </c>
      <c r="F1289" s="40" t="s">
        <v>5642</v>
      </c>
      <c r="G1289" s="40" t="s">
        <v>5642</v>
      </c>
      <c r="H1289" s="40" t="s">
        <v>5646</v>
      </c>
      <c r="I1289" s="40" t="s">
        <v>46</v>
      </c>
      <c r="J1289" s="13" t="s">
        <v>47</v>
      </c>
      <c r="K1289" s="40"/>
      <c r="L1289" s="74" t="s">
        <v>5647</v>
      </c>
      <c r="M1289" s="74" t="s">
        <v>5648</v>
      </c>
      <c r="N1289" s="40" t="s">
        <v>485</v>
      </c>
      <c r="O1289" s="40" t="s">
        <v>96</v>
      </c>
      <c r="P1289" s="40" t="s">
        <v>403</v>
      </c>
      <c r="Q1289" s="144"/>
      <c r="R1289" s="144"/>
      <c r="S1289" s="144"/>
      <c r="T1289" s="40"/>
      <c r="U1289" s="23" t="s">
        <v>93</v>
      </c>
      <c r="V1289" s="11" t="s">
        <v>76</v>
      </c>
      <c r="W1289" s="76"/>
      <c r="X1289" s="76"/>
      <c r="Y1289" s="76"/>
      <c r="Z1289" s="76"/>
      <c r="AA1289" s="76"/>
    </row>
    <row r="1290" spans="1:27" ht="15.75" customHeight="1">
      <c r="A1290" s="71" t="s">
        <v>2399</v>
      </c>
      <c r="B1290" s="71" t="s">
        <v>42</v>
      </c>
      <c r="C1290" s="71"/>
      <c r="D1290" s="71"/>
      <c r="E1290" s="11" t="s">
        <v>5649</v>
      </c>
      <c r="F1290" s="40" t="s">
        <v>5642</v>
      </c>
      <c r="G1290" s="40" t="s">
        <v>5642</v>
      </c>
      <c r="H1290" s="40" t="s">
        <v>5650</v>
      </c>
      <c r="I1290" s="40" t="s">
        <v>46</v>
      </c>
      <c r="J1290" s="13" t="s">
        <v>47</v>
      </c>
      <c r="K1290" s="40"/>
      <c r="L1290" s="74" t="s">
        <v>5651</v>
      </c>
      <c r="M1290" s="74" t="s">
        <v>5652</v>
      </c>
      <c r="N1290" s="40" t="s">
        <v>485</v>
      </c>
      <c r="O1290" s="40" t="s">
        <v>96</v>
      </c>
      <c r="P1290" s="40" t="s">
        <v>403</v>
      </c>
      <c r="Q1290" s="144"/>
      <c r="R1290" s="144"/>
      <c r="S1290" s="144"/>
      <c r="T1290" s="40"/>
      <c r="U1290" s="23" t="s">
        <v>93</v>
      </c>
      <c r="V1290" s="11" t="s">
        <v>76</v>
      </c>
      <c r="W1290" s="76"/>
      <c r="X1290" s="76"/>
      <c r="Y1290" s="76"/>
      <c r="Z1290" s="76"/>
      <c r="AA1290" s="76"/>
    </row>
    <row r="1291" spans="1:27" ht="15.75" customHeight="1">
      <c r="A1291" s="71" t="s">
        <v>2399</v>
      </c>
      <c r="B1291" s="71" t="s">
        <v>42</v>
      </c>
      <c r="C1291" s="71"/>
      <c r="D1291" s="71"/>
      <c r="E1291" s="11" t="s">
        <v>5653</v>
      </c>
      <c r="F1291" s="40" t="s">
        <v>5642</v>
      </c>
      <c r="G1291" s="40" t="s">
        <v>5642</v>
      </c>
      <c r="H1291" s="40" t="s">
        <v>5654</v>
      </c>
      <c r="I1291" s="40" t="s">
        <v>46</v>
      </c>
      <c r="J1291" s="13" t="s">
        <v>47</v>
      </c>
      <c r="K1291" s="40"/>
      <c r="L1291" s="74" t="s">
        <v>5655</v>
      </c>
      <c r="M1291" s="74" t="s">
        <v>5656</v>
      </c>
      <c r="N1291" s="40" t="s">
        <v>485</v>
      </c>
      <c r="O1291" s="40" t="s">
        <v>96</v>
      </c>
      <c r="P1291" s="40" t="s">
        <v>403</v>
      </c>
      <c r="Q1291" s="144"/>
      <c r="R1291" s="144"/>
      <c r="S1291" s="144"/>
      <c r="T1291" s="40"/>
      <c r="U1291" s="23" t="s">
        <v>93</v>
      </c>
      <c r="V1291" s="11" t="s">
        <v>76</v>
      </c>
      <c r="W1291" s="76"/>
      <c r="X1291" s="76"/>
      <c r="Y1291" s="76"/>
      <c r="Z1291" s="76"/>
      <c r="AA1291" s="76"/>
    </row>
    <row r="1292" spans="1:27" ht="15.75" customHeight="1">
      <c r="A1292" s="71" t="s">
        <v>2399</v>
      </c>
      <c r="B1292" s="71" t="s">
        <v>42</v>
      </c>
      <c r="C1292" s="71"/>
      <c r="D1292" s="71"/>
      <c r="E1292" s="11" t="s">
        <v>5657</v>
      </c>
      <c r="F1292" s="40" t="s">
        <v>5642</v>
      </c>
      <c r="G1292" s="40" t="s">
        <v>5642</v>
      </c>
      <c r="H1292" s="40" t="s">
        <v>5658</v>
      </c>
      <c r="I1292" s="40" t="s">
        <v>46</v>
      </c>
      <c r="J1292" s="13" t="s">
        <v>47</v>
      </c>
      <c r="K1292" s="40"/>
      <c r="L1292" s="74" t="s">
        <v>5659</v>
      </c>
      <c r="M1292" s="74" t="s">
        <v>5660</v>
      </c>
      <c r="N1292" s="40" t="s">
        <v>485</v>
      </c>
      <c r="O1292" s="40" t="s">
        <v>96</v>
      </c>
      <c r="P1292" s="40" t="s">
        <v>403</v>
      </c>
      <c r="Q1292" s="144"/>
      <c r="R1292" s="144"/>
      <c r="S1292" s="144"/>
      <c r="T1292" s="40"/>
      <c r="U1292" s="23" t="s">
        <v>93</v>
      </c>
      <c r="V1292" s="11" t="s">
        <v>76</v>
      </c>
      <c r="W1292" s="76"/>
      <c r="X1292" s="76"/>
      <c r="Y1292" s="76"/>
      <c r="Z1292" s="76"/>
      <c r="AA1292" s="76"/>
    </row>
    <row r="1293" spans="1:27" ht="15.75" customHeight="1">
      <c r="A1293" s="71" t="s">
        <v>2399</v>
      </c>
      <c r="B1293" s="71" t="s">
        <v>42</v>
      </c>
      <c r="C1293" s="71"/>
      <c r="D1293" s="71"/>
      <c r="E1293" s="11" t="s">
        <v>5661</v>
      </c>
      <c r="F1293" s="13" t="s">
        <v>1373</v>
      </c>
      <c r="G1293" s="40" t="s">
        <v>5662</v>
      </c>
      <c r="H1293" s="40" t="s">
        <v>5532</v>
      </c>
      <c r="I1293" s="40" t="s">
        <v>46</v>
      </c>
      <c r="J1293" s="13" t="s">
        <v>47</v>
      </c>
      <c r="K1293" s="40"/>
      <c r="L1293" s="74" t="s">
        <v>5663</v>
      </c>
      <c r="M1293" s="74" t="s">
        <v>5664</v>
      </c>
      <c r="N1293" s="40" t="s">
        <v>485</v>
      </c>
      <c r="O1293" s="40" t="s">
        <v>96</v>
      </c>
      <c r="P1293" s="40" t="s">
        <v>76</v>
      </c>
      <c r="Q1293" s="144"/>
      <c r="R1293" s="144"/>
      <c r="S1293" s="144"/>
      <c r="T1293" s="40"/>
      <c r="U1293" s="23" t="s">
        <v>2334</v>
      </c>
      <c r="V1293" s="11" t="s">
        <v>76</v>
      </c>
      <c r="W1293" s="76"/>
      <c r="X1293" s="76"/>
      <c r="Y1293" s="76"/>
      <c r="Z1293" s="76"/>
      <c r="AA1293" s="76"/>
    </row>
    <row r="1294" spans="1:27" ht="15.75" customHeight="1">
      <c r="A1294" s="161" t="s">
        <v>2399</v>
      </c>
      <c r="B1294" s="71" t="s">
        <v>42</v>
      </c>
      <c r="C1294" s="71"/>
      <c r="D1294" s="71"/>
      <c r="E1294" s="11" t="s">
        <v>5665</v>
      </c>
      <c r="F1294" s="40" t="s">
        <v>1468</v>
      </c>
      <c r="G1294" s="40" t="s">
        <v>1468</v>
      </c>
      <c r="H1294" s="40" t="s">
        <v>5532</v>
      </c>
      <c r="I1294" s="40" t="s">
        <v>46</v>
      </c>
      <c r="J1294" s="13" t="s">
        <v>47</v>
      </c>
      <c r="K1294" s="40"/>
      <c r="L1294" s="74" t="s">
        <v>5666</v>
      </c>
      <c r="M1294" s="74" t="s">
        <v>5667</v>
      </c>
      <c r="N1294" s="40" t="s">
        <v>485</v>
      </c>
      <c r="O1294" s="40" t="s">
        <v>96</v>
      </c>
      <c r="P1294" s="90" t="s">
        <v>96</v>
      </c>
      <c r="Q1294" s="144"/>
      <c r="R1294" s="144"/>
      <c r="S1294" s="144"/>
      <c r="T1294" s="40"/>
      <c r="U1294" s="23" t="s">
        <v>2334</v>
      </c>
      <c r="V1294" s="11" t="s">
        <v>76</v>
      </c>
      <c r="W1294" s="76"/>
      <c r="X1294" s="76"/>
      <c r="Y1294" s="76"/>
      <c r="Z1294" s="76"/>
      <c r="AA1294" s="76"/>
    </row>
    <row r="1295" spans="1:27" ht="15.75" customHeight="1">
      <c r="A1295" s="161" t="s">
        <v>2399</v>
      </c>
      <c r="B1295" s="71" t="s">
        <v>42</v>
      </c>
      <c r="C1295" s="71"/>
      <c r="D1295" s="71"/>
      <c r="E1295" s="11" t="s">
        <v>5668</v>
      </c>
      <c r="F1295" s="40" t="s">
        <v>3058</v>
      </c>
      <c r="G1295" s="40" t="s">
        <v>3060</v>
      </c>
      <c r="H1295" s="40" t="s">
        <v>5532</v>
      </c>
      <c r="I1295" s="40" t="s">
        <v>46</v>
      </c>
      <c r="J1295" s="13" t="s">
        <v>47</v>
      </c>
      <c r="K1295" s="40"/>
      <c r="L1295" s="74" t="s">
        <v>5669</v>
      </c>
      <c r="M1295" s="74" t="s">
        <v>5670</v>
      </c>
      <c r="N1295" s="40" t="s">
        <v>485</v>
      </c>
      <c r="O1295" s="40" t="s">
        <v>138</v>
      </c>
      <c r="P1295" s="90" t="s">
        <v>96</v>
      </c>
      <c r="Q1295" s="144"/>
      <c r="R1295" s="144"/>
      <c r="S1295" s="144"/>
      <c r="T1295" s="40"/>
      <c r="U1295" s="23" t="s">
        <v>2334</v>
      </c>
      <c r="V1295" s="11" t="s">
        <v>76</v>
      </c>
      <c r="W1295" s="76"/>
      <c r="X1295" s="76"/>
      <c r="Y1295" s="76"/>
      <c r="Z1295" s="76"/>
      <c r="AA1295" s="76"/>
    </row>
    <row r="1296" spans="1:27" ht="15.75" customHeight="1">
      <c r="A1296" s="40" t="s">
        <v>2399</v>
      </c>
      <c r="B1296" s="13" t="s">
        <v>42</v>
      </c>
      <c r="C1296" s="71" t="s">
        <v>5671</v>
      </c>
      <c r="D1296" s="71" t="s">
        <v>5672</v>
      </c>
      <c r="E1296" s="11" t="s">
        <v>5673</v>
      </c>
      <c r="F1296" s="40" t="s">
        <v>3278</v>
      </c>
      <c r="G1296" s="40" t="s">
        <v>3278</v>
      </c>
      <c r="H1296" s="40" t="s">
        <v>3292</v>
      </c>
      <c r="I1296" s="40" t="s">
        <v>46</v>
      </c>
      <c r="J1296" s="40" t="s">
        <v>47</v>
      </c>
      <c r="K1296" s="40"/>
      <c r="L1296" s="74" t="s">
        <v>5674</v>
      </c>
      <c r="M1296" s="74" t="s">
        <v>5675</v>
      </c>
      <c r="N1296" s="40" t="s">
        <v>5676</v>
      </c>
      <c r="O1296" s="40" t="s">
        <v>96</v>
      </c>
      <c r="P1296" s="40" t="s">
        <v>96</v>
      </c>
      <c r="Q1296" s="144"/>
      <c r="R1296" s="144"/>
      <c r="S1296" s="144"/>
      <c r="T1296" s="145"/>
      <c r="U1296" s="21"/>
      <c r="V1296" s="11" t="s">
        <v>76</v>
      </c>
      <c r="W1296" s="76"/>
      <c r="X1296" s="76"/>
      <c r="Y1296" s="76"/>
      <c r="Z1296" s="76"/>
      <c r="AA1296" s="76"/>
    </row>
    <row r="1297" spans="1:27" ht="15.75" customHeight="1">
      <c r="A1297" s="40" t="s">
        <v>2399</v>
      </c>
      <c r="B1297" s="13" t="s">
        <v>104</v>
      </c>
      <c r="C1297" s="71" t="s">
        <v>5671</v>
      </c>
      <c r="D1297" s="71" t="s">
        <v>5672</v>
      </c>
      <c r="E1297" s="11" t="s">
        <v>5677</v>
      </c>
      <c r="F1297" s="40" t="s">
        <v>3292</v>
      </c>
      <c r="G1297" s="40" t="s">
        <v>3292</v>
      </c>
      <c r="H1297" s="40" t="s">
        <v>5678</v>
      </c>
      <c r="I1297" s="40" t="s">
        <v>109</v>
      </c>
      <c r="J1297" s="40" t="s">
        <v>47</v>
      </c>
      <c r="K1297" s="40"/>
      <c r="L1297" s="74" t="s">
        <v>5679</v>
      </c>
      <c r="M1297" s="74" t="s">
        <v>5680</v>
      </c>
      <c r="N1297" s="40" t="s">
        <v>5681</v>
      </c>
      <c r="O1297" s="40" t="s">
        <v>138</v>
      </c>
      <c r="P1297" s="40" t="s">
        <v>138</v>
      </c>
      <c r="Q1297" s="144"/>
      <c r="R1297" s="144"/>
      <c r="S1297" s="144"/>
      <c r="T1297" s="145"/>
      <c r="U1297" s="21"/>
      <c r="V1297" s="11" t="s">
        <v>76</v>
      </c>
      <c r="W1297" s="76"/>
      <c r="X1297" s="76"/>
      <c r="Y1297" s="76"/>
      <c r="Z1297" s="76"/>
      <c r="AA1297" s="76"/>
    </row>
    <row r="1298" spans="1:27" ht="15.75" customHeight="1">
      <c r="A1298" s="40" t="s">
        <v>2399</v>
      </c>
      <c r="B1298" s="13" t="s">
        <v>188</v>
      </c>
      <c r="C1298" s="71" t="s">
        <v>5671</v>
      </c>
      <c r="D1298" s="71" t="s">
        <v>5672</v>
      </c>
      <c r="E1298" s="11" t="s">
        <v>5682</v>
      </c>
      <c r="F1298" s="40" t="s">
        <v>3292</v>
      </c>
      <c r="G1298" s="40" t="s">
        <v>3292</v>
      </c>
      <c r="H1298" s="40" t="s">
        <v>5683</v>
      </c>
      <c r="I1298" s="40" t="s">
        <v>46</v>
      </c>
      <c r="J1298" s="40" t="s">
        <v>47</v>
      </c>
      <c r="K1298" s="40"/>
      <c r="L1298" s="74" t="s">
        <v>5684</v>
      </c>
      <c r="M1298" s="74" t="s">
        <v>5685</v>
      </c>
      <c r="N1298" s="40" t="s">
        <v>5676</v>
      </c>
      <c r="O1298" s="40" t="s">
        <v>96</v>
      </c>
      <c r="P1298" s="40" t="s">
        <v>96</v>
      </c>
      <c r="Q1298" s="144"/>
      <c r="R1298" s="144"/>
      <c r="S1298" s="144"/>
      <c r="T1298" s="144"/>
      <c r="U1298" s="21"/>
      <c r="V1298" s="71"/>
      <c r="W1298" s="76"/>
      <c r="X1298" s="76"/>
      <c r="Y1298" s="76"/>
      <c r="Z1298" s="76"/>
      <c r="AA1298" s="76"/>
    </row>
    <row r="1299" spans="1:27" ht="15.75" customHeight="1">
      <c r="A1299" s="40" t="s">
        <v>2399</v>
      </c>
      <c r="B1299" s="13" t="s">
        <v>104</v>
      </c>
      <c r="C1299" s="71" t="s">
        <v>5671</v>
      </c>
      <c r="D1299" s="71" t="s">
        <v>5672</v>
      </c>
      <c r="E1299" s="11" t="s">
        <v>5686</v>
      </c>
      <c r="F1299" s="40" t="s">
        <v>3292</v>
      </c>
      <c r="G1299" s="40" t="s">
        <v>3292</v>
      </c>
      <c r="H1299" s="40" t="s">
        <v>5687</v>
      </c>
      <c r="I1299" s="40" t="s">
        <v>46</v>
      </c>
      <c r="J1299" s="40" t="s">
        <v>47</v>
      </c>
      <c r="K1299" s="40"/>
      <c r="L1299" s="74" t="s">
        <v>5688</v>
      </c>
      <c r="M1299" s="74" t="s">
        <v>5689</v>
      </c>
      <c r="N1299" s="40" t="s">
        <v>5676</v>
      </c>
      <c r="O1299" s="40" t="s">
        <v>96</v>
      </c>
      <c r="P1299" s="40" t="s">
        <v>96</v>
      </c>
      <c r="Q1299" s="144"/>
      <c r="R1299" s="144"/>
      <c r="S1299" s="144"/>
      <c r="T1299" s="145"/>
      <c r="U1299" s="21"/>
      <c r="V1299" s="11" t="s">
        <v>76</v>
      </c>
      <c r="W1299" s="76"/>
      <c r="X1299" s="76"/>
      <c r="Y1299" s="76"/>
      <c r="Z1299" s="76"/>
      <c r="AA1299" s="76"/>
    </row>
    <row r="1300" spans="1:27" ht="15.75" customHeight="1">
      <c r="A1300" s="40" t="s">
        <v>2399</v>
      </c>
      <c r="B1300" s="13" t="s">
        <v>104</v>
      </c>
      <c r="C1300" s="71" t="s">
        <v>5671</v>
      </c>
      <c r="D1300" s="71" t="s">
        <v>5672</v>
      </c>
      <c r="E1300" s="11" t="s">
        <v>5690</v>
      </c>
      <c r="F1300" s="40" t="s">
        <v>3292</v>
      </c>
      <c r="G1300" s="40" t="s">
        <v>5691</v>
      </c>
      <c r="H1300" s="40" t="s">
        <v>5692</v>
      </c>
      <c r="I1300" s="40" t="s">
        <v>46</v>
      </c>
      <c r="J1300" s="40" t="s">
        <v>47</v>
      </c>
      <c r="K1300" s="40"/>
      <c r="L1300" s="74" t="s">
        <v>5693</v>
      </c>
      <c r="M1300" s="74" t="s">
        <v>5694</v>
      </c>
      <c r="N1300" s="40" t="s">
        <v>5676</v>
      </c>
      <c r="O1300" s="40" t="s">
        <v>96</v>
      </c>
      <c r="P1300" s="40" t="s">
        <v>96</v>
      </c>
      <c r="Q1300" s="144"/>
      <c r="R1300" s="144"/>
      <c r="S1300" s="144"/>
      <c r="T1300" s="145"/>
      <c r="U1300" s="21"/>
      <c r="V1300" s="11" t="s">
        <v>76</v>
      </c>
      <c r="W1300" s="76"/>
      <c r="X1300" s="76"/>
      <c r="Y1300" s="76"/>
      <c r="Z1300" s="76"/>
      <c r="AA1300" s="76"/>
    </row>
    <row r="1301" spans="1:27" ht="15.75" customHeight="1">
      <c r="A1301" s="40" t="s">
        <v>2399</v>
      </c>
      <c r="B1301" s="13" t="s">
        <v>104</v>
      </c>
      <c r="C1301" s="71" t="s">
        <v>5671</v>
      </c>
      <c r="D1301" s="71" t="s">
        <v>5672</v>
      </c>
      <c r="E1301" s="11" t="s">
        <v>5695</v>
      </c>
      <c r="F1301" s="40" t="s">
        <v>3292</v>
      </c>
      <c r="G1301" s="40" t="s">
        <v>5691</v>
      </c>
      <c r="H1301" s="40" t="s">
        <v>5696</v>
      </c>
      <c r="I1301" s="40" t="s">
        <v>109</v>
      </c>
      <c r="J1301" s="40" t="s">
        <v>47</v>
      </c>
      <c r="K1301" s="40"/>
      <c r="L1301" s="74" t="s">
        <v>5697</v>
      </c>
      <c r="M1301" s="74" t="s">
        <v>5698</v>
      </c>
      <c r="N1301" s="40" t="s">
        <v>5676</v>
      </c>
      <c r="O1301" s="40" t="s">
        <v>138</v>
      </c>
      <c r="P1301" s="40" t="s">
        <v>138</v>
      </c>
      <c r="Q1301" s="144"/>
      <c r="R1301" s="144"/>
      <c r="S1301" s="144"/>
      <c r="T1301" s="145"/>
      <c r="U1301" s="21"/>
      <c r="V1301" s="11" t="s">
        <v>76</v>
      </c>
      <c r="W1301" s="76"/>
      <c r="X1301" s="76"/>
      <c r="Y1301" s="76"/>
      <c r="Z1301" s="76"/>
      <c r="AA1301" s="76"/>
    </row>
    <row r="1302" spans="1:27" ht="15.75" customHeight="1">
      <c r="A1302" s="40" t="s">
        <v>2399</v>
      </c>
      <c r="B1302" s="13" t="s">
        <v>104</v>
      </c>
      <c r="C1302" s="71" t="s">
        <v>5671</v>
      </c>
      <c r="D1302" s="71" t="s">
        <v>5672</v>
      </c>
      <c r="E1302" s="11" t="s">
        <v>5699</v>
      </c>
      <c r="F1302" s="40" t="s">
        <v>3292</v>
      </c>
      <c r="G1302" s="40" t="s">
        <v>5691</v>
      </c>
      <c r="H1302" s="40" t="s">
        <v>5696</v>
      </c>
      <c r="I1302" s="40" t="s">
        <v>109</v>
      </c>
      <c r="J1302" s="40" t="s">
        <v>47</v>
      </c>
      <c r="K1302" s="40"/>
      <c r="L1302" s="74" t="s">
        <v>5700</v>
      </c>
      <c r="M1302" s="74" t="s">
        <v>5701</v>
      </c>
      <c r="N1302" s="40" t="s">
        <v>5676</v>
      </c>
      <c r="O1302" s="40" t="s">
        <v>138</v>
      </c>
      <c r="P1302" s="40" t="s">
        <v>138</v>
      </c>
      <c r="Q1302" s="144"/>
      <c r="R1302" s="144"/>
      <c r="S1302" s="144"/>
      <c r="T1302" s="145"/>
      <c r="U1302" s="21"/>
      <c r="V1302" s="11" t="s">
        <v>76</v>
      </c>
      <c r="W1302" s="76"/>
      <c r="X1302" s="76"/>
      <c r="Y1302" s="76"/>
      <c r="Z1302" s="76"/>
      <c r="AA1302" s="76"/>
    </row>
    <row r="1303" spans="1:27" ht="15.75" customHeight="1">
      <c r="A1303" s="40" t="s">
        <v>2399</v>
      </c>
      <c r="B1303" s="13" t="s">
        <v>104</v>
      </c>
      <c r="C1303" s="71" t="s">
        <v>5671</v>
      </c>
      <c r="D1303" s="71" t="s">
        <v>5672</v>
      </c>
      <c r="E1303" s="11" t="s">
        <v>5702</v>
      </c>
      <c r="F1303" s="40" t="s">
        <v>3292</v>
      </c>
      <c r="G1303" s="40" t="s">
        <v>5691</v>
      </c>
      <c r="H1303" s="40" t="s">
        <v>5696</v>
      </c>
      <c r="I1303" s="40" t="s">
        <v>109</v>
      </c>
      <c r="J1303" s="40" t="s">
        <v>47</v>
      </c>
      <c r="K1303" s="40"/>
      <c r="L1303" s="74" t="s">
        <v>5703</v>
      </c>
      <c r="M1303" s="74" t="s">
        <v>5704</v>
      </c>
      <c r="N1303" s="40" t="s">
        <v>5676</v>
      </c>
      <c r="O1303" s="40" t="s">
        <v>138</v>
      </c>
      <c r="P1303" s="40" t="s">
        <v>138</v>
      </c>
      <c r="Q1303" s="144"/>
      <c r="R1303" s="144"/>
      <c r="S1303" s="144"/>
      <c r="T1303" s="145"/>
      <c r="U1303" s="21"/>
      <c r="V1303" s="11" t="s">
        <v>76</v>
      </c>
      <c r="W1303" s="76"/>
      <c r="X1303" s="76"/>
      <c r="Y1303" s="76"/>
      <c r="Z1303" s="76"/>
      <c r="AA1303" s="76"/>
    </row>
    <row r="1304" spans="1:27" ht="15.75" customHeight="1">
      <c r="A1304" s="40" t="s">
        <v>2399</v>
      </c>
      <c r="B1304" s="13" t="s">
        <v>104</v>
      </c>
      <c r="C1304" s="71" t="s">
        <v>5671</v>
      </c>
      <c r="D1304" s="71" t="s">
        <v>5672</v>
      </c>
      <c r="E1304" s="11" t="s">
        <v>5705</v>
      </c>
      <c r="F1304" s="40" t="s">
        <v>3292</v>
      </c>
      <c r="G1304" s="40" t="s">
        <v>5691</v>
      </c>
      <c r="H1304" s="40" t="s">
        <v>5706</v>
      </c>
      <c r="I1304" s="40" t="s">
        <v>46</v>
      </c>
      <c r="J1304" s="40" t="s">
        <v>47</v>
      </c>
      <c r="K1304" s="40"/>
      <c r="L1304" s="74" t="s">
        <v>5707</v>
      </c>
      <c r="M1304" s="74" t="s">
        <v>5708</v>
      </c>
      <c r="N1304" s="40" t="s">
        <v>5676</v>
      </c>
      <c r="O1304" s="40" t="s">
        <v>138</v>
      </c>
      <c r="P1304" s="40"/>
      <c r="Q1304" s="144"/>
      <c r="R1304" s="144"/>
      <c r="S1304" s="144"/>
      <c r="T1304" s="145"/>
      <c r="U1304" s="21"/>
      <c r="V1304" s="11" t="s">
        <v>76</v>
      </c>
      <c r="W1304" s="76"/>
      <c r="X1304" s="76"/>
      <c r="Y1304" s="76"/>
      <c r="Z1304" s="76"/>
      <c r="AA1304" s="76"/>
    </row>
    <row r="1305" spans="1:27" ht="15.75" customHeight="1">
      <c r="A1305" s="40" t="s">
        <v>2399</v>
      </c>
      <c r="B1305" s="13" t="s">
        <v>104</v>
      </c>
      <c r="C1305" s="71" t="s">
        <v>5671</v>
      </c>
      <c r="D1305" s="71" t="s">
        <v>5672</v>
      </c>
      <c r="E1305" s="11" t="s">
        <v>5709</v>
      </c>
      <c r="F1305" s="40" t="s">
        <v>3292</v>
      </c>
      <c r="G1305" s="40" t="s">
        <v>5691</v>
      </c>
      <c r="H1305" s="40" t="s">
        <v>5710</v>
      </c>
      <c r="I1305" s="40" t="s">
        <v>46</v>
      </c>
      <c r="J1305" s="40" t="s">
        <v>47</v>
      </c>
      <c r="K1305" s="40"/>
      <c r="L1305" s="74" t="s">
        <v>5711</v>
      </c>
      <c r="M1305" s="74" t="s">
        <v>5712</v>
      </c>
      <c r="N1305" s="40" t="s">
        <v>5676</v>
      </c>
      <c r="O1305" s="40" t="s">
        <v>138</v>
      </c>
      <c r="P1305" s="90" t="s">
        <v>403</v>
      </c>
      <c r="Q1305" s="144"/>
      <c r="R1305" s="144"/>
      <c r="S1305" s="144"/>
      <c r="T1305" s="145"/>
      <c r="U1305" s="114" t="s">
        <v>5713</v>
      </c>
      <c r="V1305" s="11" t="s">
        <v>76</v>
      </c>
      <c r="W1305" s="76"/>
      <c r="X1305" s="76"/>
      <c r="Y1305" s="76"/>
      <c r="Z1305" s="76"/>
      <c r="AA1305" s="76"/>
    </row>
    <row r="1306" spans="1:27" ht="15.75" customHeight="1">
      <c r="A1306" s="40" t="s">
        <v>2399</v>
      </c>
      <c r="B1306" s="13" t="s">
        <v>104</v>
      </c>
      <c r="C1306" s="71" t="s">
        <v>5714</v>
      </c>
      <c r="D1306" s="71" t="s">
        <v>5715</v>
      </c>
      <c r="E1306" s="11" t="s">
        <v>5716</v>
      </c>
      <c r="F1306" s="40" t="s">
        <v>3292</v>
      </c>
      <c r="G1306" s="40" t="s">
        <v>5717</v>
      </c>
      <c r="H1306" s="40" t="s">
        <v>1211</v>
      </c>
      <c r="I1306" s="40" t="s">
        <v>109</v>
      </c>
      <c r="J1306" s="40" t="s">
        <v>47</v>
      </c>
      <c r="K1306" s="40"/>
      <c r="L1306" s="74" t="s">
        <v>5718</v>
      </c>
      <c r="M1306" s="74" t="s">
        <v>5719</v>
      </c>
      <c r="N1306" s="40" t="s">
        <v>5676</v>
      </c>
      <c r="O1306" s="40" t="s">
        <v>138</v>
      </c>
      <c r="P1306" s="40" t="s">
        <v>138</v>
      </c>
      <c r="Q1306" s="144"/>
      <c r="R1306" s="144"/>
      <c r="S1306" s="144"/>
      <c r="T1306" s="145"/>
      <c r="U1306" s="21"/>
      <c r="V1306" s="11" t="s">
        <v>76</v>
      </c>
      <c r="W1306" s="76"/>
      <c r="X1306" s="76"/>
      <c r="Y1306" s="76"/>
      <c r="Z1306" s="76"/>
      <c r="AA1306" s="76"/>
    </row>
    <row r="1307" spans="1:27" ht="15.75" customHeight="1">
      <c r="A1307" s="40" t="s">
        <v>2399</v>
      </c>
      <c r="B1307" s="13" t="s">
        <v>104</v>
      </c>
      <c r="C1307" s="71" t="s">
        <v>5714</v>
      </c>
      <c r="D1307" s="71" t="s">
        <v>5715</v>
      </c>
      <c r="E1307" s="11" t="s">
        <v>5720</v>
      </c>
      <c r="F1307" s="40" t="s">
        <v>3292</v>
      </c>
      <c r="G1307" s="40" t="s">
        <v>5721</v>
      </c>
      <c r="H1307" s="40" t="s">
        <v>5722</v>
      </c>
      <c r="I1307" s="40" t="s">
        <v>109</v>
      </c>
      <c r="J1307" s="40" t="s">
        <v>47</v>
      </c>
      <c r="K1307" s="40"/>
      <c r="L1307" s="74" t="s">
        <v>5723</v>
      </c>
      <c r="M1307" s="74" t="s">
        <v>5724</v>
      </c>
      <c r="N1307" s="116" t="s">
        <v>5725</v>
      </c>
      <c r="O1307" s="40" t="s">
        <v>96</v>
      </c>
      <c r="P1307" s="40" t="s">
        <v>96</v>
      </c>
      <c r="Q1307" s="144"/>
      <c r="R1307" s="144"/>
      <c r="S1307" s="144"/>
      <c r="T1307" s="145"/>
      <c r="U1307" s="21"/>
      <c r="V1307" s="11" t="s">
        <v>76</v>
      </c>
      <c r="W1307" s="76"/>
      <c r="X1307" s="76"/>
      <c r="Y1307" s="76"/>
      <c r="Z1307" s="76"/>
      <c r="AA1307" s="76"/>
    </row>
    <row r="1308" spans="1:27" ht="15.75" customHeight="1">
      <c r="A1308" s="40" t="s">
        <v>2399</v>
      </c>
      <c r="B1308" s="13" t="s">
        <v>104</v>
      </c>
      <c r="C1308" s="71" t="s">
        <v>5714</v>
      </c>
      <c r="D1308" s="71" t="s">
        <v>5715</v>
      </c>
      <c r="E1308" s="11" t="s">
        <v>5726</v>
      </c>
      <c r="F1308" s="40" t="s">
        <v>3292</v>
      </c>
      <c r="G1308" s="40" t="s">
        <v>5721</v>
      </c>
      <c r="H1308" s="40" t="s">
        <v>5727</v>
      </c>
      <c r="I1308" s="40" t="s">
        <v>46</v>
      </c>
      <c r="J1308" s="40" t="s">
        <v>47</v>
      </c>
      <c r="K1308" s="40"/>
      <c r="L1308" s="74" t="s">
        <v>5728</v>
      </c>
      <c r="M1308" s="74" t="s">
        <v>5729</v>
      </c>
      <c r="N1308" s="40" t="s">
        <v>5730</v>
      </c>
      <c r="O1308" s="40" t="s">
        <v>96</v>
      </c>
      <c r="P1308" s="90" t="s">
        <v>403</v>
      </c>
      <c r="Q1308" s="144"/>
      <c r="R1308" s="144"/>
      <c r="S1308" s="144"/>
      <c r="T1308" s="145"/>
      <c r="U1308" s="114" t="s">
        <v>5731</v>
      </c>
      <c r="V1308" s="11" t="s">
        <v>76</v>
      </c>
      <c r="W1308" s="76"/>
      <c r="X1308" s="76"/>
      <c r="Y1308" s="76"/>
      <c r="Z1308" s="76"/>
      <c r="AA1308" s="76"/>
    </row>
    <row r="1309" spans="1:27" ht="15.75" customHeight="1">
      <c r="A1309" s="40" t="s">
        <v>2408</v>
      </c>
      <c r="B1309" s="13" t="s">
        <v>104</v>
      </c>
      <c r="C1309" s="71" t="s">
        <v>5732</v>
      </c>
      <c r="D1309" s="71" t="s">
        <v>5733</v>
      </c>
      <c r="E1309" s="11" t="s">
        <v>5734</v>
      </c>
      <c r="F1309" s="40" t="s">
        <v>3292</v>
      </c>
      <c r="G1309" s="40" t="s">
        <v>5721</v>
      </c>
      <c r="H1309" s="40" t="s">
        <v>5727</v>
      </c>
      <c r="I1309" s="40" t="s">
        <v>46</v>
      </c>
      <c r="J1309" s="40" t="s">
        <v>47</v>
      </c>
      <c r="K1309" s="40"/>
      <c r="L1309" s="74" t="s">
        <v>5735</v>
      </c>
      <c r="M1309" s="74" t="s">
        <v>4013</v>
      </c>
      <c r="N1309" s="40" t="s">
        <v>5730</v>
      </c>
      <c r="O1309" s="40" t="s">
        <v>96</v>
      </c>
      <c r="P1309" s="40" t="s">
        <v>96</v>
      </c>
      <c r="Q1309" s="144"/>
      <c r="R1309" s="144"/>
      <c r="S1309" s="144"/>
      <c r="T1309" s="145"/>
      <c r="U1309" s="21"/>
      <c r="V1309" s="11" t="s">
        <v>76</v>
      </c>
      <c r="W1309" s="76"/>
      <c r="X1309" s="76"/>
      <c r="Y1309" s="76"/>
      <c r="Z1309" s="76"/>
      <c r="AA1309" s="76"/>
    </row>
    <row r="1310" spans="1:27" ht="15.75" customHeight="1">
      <c r="A1310" s="40" t="s">
        <v>2399</v>
      </c>
      <c r="B1310" s="13" t="s">
        <v>104</v>
      </c>
      <c r="C1310" s="71" t="s">
        <v>5714</v>
      </c>
      <c r="D1310" s="71" t="s">
        <v>5715</v>
      </c>
      <c r="E1310" s="11" t="s">
        <v>5736</v>
      </c>
      <c r="F1310" s="40" t="s">
        <v>3292</v>
      </c>
      <c r="G1310" s="40" t="s">
        <v>5721</v>
      </c>
      <c r="H1310" s="40" t="s">
        <v>5737</v>
      </c>
      <c r="I1310" s="40" t="s">
        <v>109</v>
      </c>
      <c r="J1310" s="40" t="s">
        <v>47</v>
      </c>
      <c r="K1310" s="40"/>
      <c r="L1310" s="74" t="s">
        <v>5738</v>
      </c>
      <c r="M1310" s="179" t="s">
        <v>5739</v>
      </c>
      <c r="N1310" s="40" t="s">
        <v>5740</v>
      </c>
      <c r="O1310" s="40" t="s">
        <v>138</v>
      </c>
      <c r="P1310" s="40" t="s">
        <v>138</v>
      </c>
      <c r="Q1310" s="144"/>
      <c r="R1310" s="144"/>
      <c r="S1310" s="144"/>
      <c r="T1310" s="145"/>
      <c r="U1310" s="114" t="s">
        <v>5741</v>
      </c>
      <c r="V1310" s="11" t="s">
        <v>76</v>
      </c>
      <c r="W1310" s="76"/>
      <c r="X1310" s="76"/>
      <c r="Y1310" s="76"/>
      <c r="Z1310" s="76"/>
      <c r="AA1310" s="76"/>
    </row>
    <row r="1311" spans="1:27" ht="15.75" customHeight="1">
      <c r="A1311" s="40" t="s">
        <v>2408</v>
      </c>
      <c r="B1311" s="13" t="s">
        <v>42</v>
      </c>
      <c r="C1311" s="71" t="s">
        <v>5732</v>
      </c>
      <c r="D1311" s="71" t="s">
        <v>5733</v>
      </c>
      <c r="E1311" s="11" t="s">
        <v>5742</v>
      </c>
      <c r="F1311" s="40" t="s">
        <v>3292</v>
      </c>
      <c r="G1311" s="40" t="s">
        <v>5721</v>
      </c>
      <c r="H1311" s="40" t="s">
        <v>5743</v>
      </c>
      <c r="I1311" s="40" t="s">
        <v>46</v>
      </c>
      <c r="J1311" s="40" t="s">
        <v>47</v>
      </c>
      <c r="K1311" s="40"/>
      <c r="L1311" s="74" t="s">
        <v>5744</v>
      </c>
      <c r="M1311" s="74" t="s">
        <v>5745</v>
      </c>
      <c r="N1311" s="40" t="s">
        <v>5730</v>
      </c>
      <c r="O1311" s="40" t="s">
        <v>96</v>
      </c>
      <c r="P1311" s="40" t="s">
        <v>96</v>
      </c>
      <c r="Q1311" s="144"/>
      <c r="R1311" s="144"/>
      <c r="S1311" s="144"/>
      <c r="T1311" s="145"/>
      <c r="U1311" s="21"/>
      <c r="V1311" s="11" t="s">
        <v>76</v>
      </c>
      <c r="W1311" s="76"/>
      <c r="X1311" s="76"/>
      <c r="Y1311" s="76"/>
      <c r="Z1311" s="76"/>
      <c r="AA1311" s="76"/>
    </row>
    <row r="1312" spans="1:27" ht="15.75" customHeight="1">
      <c r="A1312" s="40" t="s">
        <v>2408</v>
      </c>
      <c r="B1312" s="13" t="s">
        <v>104</v>
      </c>
      <c r="C1312" s="71" t="s">
        <v>5732</v>
      </c>
      <c r="D1312" s="71" t="s">
        <v>5733</v>
      </c>
      <c r="E1312" s="11" t="s">
        <v>5746</v>
      </c>
      <c r="F1312" s="40" t="s">
        <v>3292</v>
      </c>
      <c r="G1312" s="40" t="s">
        <v>5721</v>
      </c>
      <c r="H1312" s="40" t="s">
        <v>5747</v>
      </c>
      <c r="I1312" s="40" t="s">
        <v>46</v>
      </c>
      <c r="J1312" s="40" t="s">
        <v>47</v>
      </c>
      <c r="K1312" s="40"/>
      <c r="L1312" s="74" t="s">
        <v>5748</v>
      </c>
      <c r="M1312" s="74" t="s">
        <v>5749</v>
      </c>
      <c r="N1312" s="40" t="s">
        <v>5730</v>
      </c>
      <c r="O1312" s="40" t="s">
        <v>96</v>
      </c>
      <c r="P1312" s="40" t="s">
        <v>96</v>
      </c>
      <c r="Q1312" s="144"/>
      <c r="R1312" s="144"/>
      <c r="S1312" s="144"/>
      <c r="T1312" s="145"/>
      <c r="U1312" s="21"/>
      <c r="V1312" s="11" t="s">
        <v>76</v>
      </c>
      <c r="W1312" s="76"/>
      <c r="X1312" s="76"/>
      <c r="Y1312" s="76"/>
      <c r="Z1312" s="76"/>
      <c r="AA1312" s="76"/>
    </row>
    <row r="1313" spans="1:27" ht="15.75" customHeight="1">
      <c r="A1313" s="40" t="s">
        <v>2408</v>
      </c>
      <c r="B1313" s="13" t="s">
        <v>104</v>
      </c>
      <c r="C1313" s="71" t="s">
        <v>5732</v>
      </c>
      <c r="D1313" s="71" t="s">
        <v>5733</v>
      </c>
      <c r="E1313" s="11" t="s">
        <v>5750</v>
      </c>
      <c r="F1313" s="40" t="s">
        <v>3292</v>
      </c>
      <c r="G1313" s="40" t="s">
        <v>5721</v>
      </c>
      <c r="H1313" s="40" t="s">
        <v>5751</v>
      </c>
      <c r="I1313" s="40" t="s">
        <v>46</v>
      </c>
      <c r="J1313" s="40" t="s">
        <v>47</v>
      </c>
      <c r="K1313" s="40"/>
      <c r="L1313" s="74" t="s">
        <v>5752</v>
      </c>
      <c r="M1313" s="74" t="s">
        <v>5753</v>
      </c>
      <c r="N1313" s="40" t="s">
        <v>5730</v>
      </c>
      <c r="O1313" s="40" t="s">
        <v>96</v>
      </c>
      <c r="P1313" s="40" t="s">
        <v>96</v>
      </c>
      <c r="Q1313" s="144"/>
      <c r="R1313" s="144"/>
      <c r="S1313" s="144"/>
      <c r="T1313" s="145"/>
      <c r="U1313" s="21"/>
      <c r="V1313" s="11" t="s">
        <v>76</v>
      </c>
      <c r="W1313" s="76"/>
      <c r="X1313" s="76"/>
      <c r="Y1313" s="76"/>
      <c r="Z1313" s="76"/>
      <c r="AA1313" s="76"/>
    </row>
    <row r="1314" spans="1:27" ht="15.75" customHeight="1">
      <c r="A1314" s="40" t="s">
        <v>2408</v>
      </c>
      <c r="B1314" s="13" t="s">
        <v>42</v>
      </c>
      <c r="C1314" s="71" t="s">
        <v>5732</v>
      </c>
      <c r="D1314" s="71" t="s">
        <v>5733</v>
      </c>
      <c r="E1314" s="11" t="s">
        <v>5754</v>
      </c>
      <c r="F1314" s="40" t="s">
        <v>3292</v>
      </c>
      <c r="G1314" s="40" t="s">
        <v>5721</v>
      </c>
      <c r="H1314" s="40" t="s">
        <v>5755</v>
      </c>
      <c r="I1314" s="40" t="s">
        <v>46</v>
      </c>
      <c r="J1314" s="40" t="s">
        <v>47</v>
      </c>
      <c r="K1314" s="40"/>
      <c r="L1314" s="74" t="s">
        <v>5756</v>
      </c>
      <c r="M1314" s="74" t="s">
        <v>5757</v>
      </c>
      <c r="N1314" s="40" t="s">
        <v>5730</v>
      </c>
      <c r="O1314" s="40" t="s">
        <v>65</v>
      </c>
      <c r="P1314" s="40" t="s">
        <v>65</v>
      </c>
      <c r="Q1314" s="144"/>
      <c r="R1314" s="144"/>
      <c r="S1314" s="144"/>
      <c r="T1314" s="145"/>
      <c r="U1314" s="21" t="s">
        <v>5758</v>
      </c>
      <c r="V1314" s="11" t="s">
        <v>76</v>
      </c>
      <c r="W1314" s="76"/>
      <c r="X1314" s="76"/>
      <c r="Y1314" s="76"/>
      <c r="Z1314" s="76"/>
      <c r="AA1314" s="76"/>
    </row>
    <row r="1315" spans="1:27" ht="15.75" customHeight="1">
      <c r="A1315" s="40" t="s">
        <v>2408</v>
      </c>
      <c r="B1315" s="13" t="s">
        <v>42</v>
      </c>
      <c r="C1315" s="71" t="s">
        <v>5732</v>
      </c>
      <c r="D1315" s="71" t="s">
        <v>5733</v>
      </c>
      <c r="E1315" s="11" t="s">
        <v>5759</v>
      </c>
      <c r="F1315" s="40" t="s">
        <v>3292</v>
      </c>
      <c r="G1315" s="40" t="s">
        <v>5721</v>
      </c>
      <c r="H1315" s="40" t="s">
        <v>5760</v>
      </c>
      <c r="I1315" s="40" t="s">
        <v>46</v>
      </c>
      <c r="J1315" s="40" t="s">
        <v>47</v>
      </c>
      <c r="K1315" s="40"/>
      <c r="L1315" s="74" t="s">
        <v>5761</v>
      </c>
      <c r="M1315" s="74" t="s">
        <v>5762</v>
      </c>
      <c r="N1315" s="40" t="s">
        <v>5730</v>
      </c>
      <c r="O1315" s="40" t="s">
        <v>65</v>
      </c>
      <c r="P1315" s="40" t="s">
        <v>65</v>
      </c>
      <c r="Q1315" s="144"/>
      <c r="R1315" s="144"/>
      <c r="S1315" s="144"/>
      <c r="T1315" s="145"/>
      <c r="U1315" s="21" t="s">
        <v>5758</v>
      </c>
      <c r="V1315" s="11" t="s">
        <v>76</v>
      </c>
      <c r="W1315" s="76"/>
      <c r="X1315" s="76"/>
      <c r="Y1315" s="76"/>
      <c r="Z1315" s="76"/>
      <c r="AA1315" s="76"/>
    </row>
    <row r="1316" spans="1:27" ht="15.75" customHeight="1">
      <c r="A1316" s="40" t="s">
        <v>2408</v>
      </c>
      <c r="B1316" s="13" t="s">
        <v>42</v>
      </c>
      <c r="C1316" s="71" t="s">
        <v>5732</v>
      </c>
      <c r="D1316" s="71" t="s">
        <v>5733</v>
      </c>
      <c r="E1316" s="11" t="s">
        <v>5763</v>
      </c>
      <c r="F1316" s="40" t="s">
        <v>3292</v>
      </c>
      <c r="G1316" s="40" t="s">
        <v>5721</v>
      </c>
      <c r="H1316" s="40" t="s">
        <v>5764</v>
      </c>
      <c r="I1316" s="40" t="s">
        <v>46</v>
      </c>
      <c r="J1316" s="40" t="s">
        <v>47</v>
      </c>
      <c r="K1316" s="40"/>
      <c r="L1316" s="74" t="s">
        <v>5765</v>
      </c>
      <c r="M1316" s="74" t="s">
        <v>5766</v>
      </c>
      <c r="N1316" s="40" t="s">
        <v>5730</v>
      </c>
      <c r="O1316" s="40" t="s">
        <v>65</v>
      </c>
      <c r="P1316" s="40" t="s">
        <v>65</v>
      </c>
      <c r="Q1316" s="144"/>
      <c r="R1316" s="144"/>
      <c r="S1316" s="144"/>
      <c r="T1316" s="145"/>
      <c r="U1316" s="21" t="s">
        <v>5758</v>
      </c>
      <c r="V1316" s="11" t="s">
        <v>76</v>
      </c>
      <c r="W1316" s="76"/>
      <c r="X1316" s="76"/>
      <c r="Y1316" s="76"/>
      <c r="Z1316" s="76"/>
      <c r="AA1316" s="76"/>
    </row>
    <row r="1317" spans="1:27" ht="15.75" customHeight="1">
      <c r="A1317" s="40" t="s">
        <v>2399</v>
      </c>
      <c r="B1317" s="13" t="s">
        <v>104</v>
      </c>
      <c r="C1317" s="71" t="s">
        <v>5714</v>
      </c>
      <c r="D1317" s="71" t="s">
        <v>5715</v>
      </c>
      <c r="E1317" s="11" t="s">
        <v>5767</v>
      </c>
      <c r="F1317" s="40" t="s">
        <v>3292</v>
      </c>
      <c r="G1317" s="40" t="s">
        <v>5721</v>
      </c>
      <c r="H1317" s="40" t="s">
        <v>5768</v>
      </c>
      <c r="I1317" s="40" t="s">
        <v>46</v>
      </c>
      <c r="J1317" s="40" t="s">
        <v>47</v>
      </c>
      <c r="K1317" s="40"/>
      <c r="L1317" s="74" t="s">
        <v>5769</v>
      </c>
      <c r="M1317" s="74" t="s">
        <v>5770</v>
      </c>
      <c r="N1317" s="116" t="s">
        <v>5771</v>
      </c>
      <c r="O1317" s="40" t="s">
        <v>96</v>
      </c>
      <c r="P1317" s="40" t="s">
        <v>96</v>
      </c>
      <c r="Q1317" s="144"/>
      <c r="R1317" s="144"/>
      <c r="S1317" s="144"/>
      <c r="T1317" s="145"/>
      <c r="U1317" s="21"/>
      <c r="V1317" s="11" t="s">
        <v>76</v>
      </c>
      <c r="W1317" s="76"/>
      <c r="X1317" s="76"/>
      <c r="Y1317" s="76"/>
      <c r="Z1317" s="76"/>
      <c r="AA1317" s="76"/>
    </row>
    <row r="1318" spans="1:27" ht="15.75" customHeight="1">
      <c r="A1318" s="40" t="s">
        <v>2399</v>
      </c>
      <c r="B1318" s="13" t="s">
        <v>104</v>
      </c>
      <c r="C1318" s="71" t="s">
        <v>5714</v>
      </c>
      <c r="D1318" s="71" t="s">
        <v>5715</v>
      </c>
      <c r="E1318" s="11" t="s">
        <v>5772</v>
      </c>
      <c r="F1318" s="40" t="s">
        <v>3292</v>
      </c>
      <c r="G1318" s="40" t="s">
        <v>5721</v>
      </c>
      <c r="H1318" s="40" t="s">
        <v>5773</v>
      </c>
      <c r="I1318" s="40" t="s">
        <v>46</v>
      </c>
      <c r="J1318" s="40" t="s">
        <v>47</v>
      </c>
      <c r="K1318" s="40"/>
      <c r="L1318" s="74" t="s">
        <v>5774</v>
      </c>
      <c r="M1318" s="74" t="s">
        <v>4013</v>
      </c>
      <c r="N1318" s="116" t="s">
        <v>5771</v>
      </c>
      <c r="O1318" s="40" t="s">
        <v>96</v>
      </c>
      <c r="P1318" s="40" t="s">
        <v>96</v>
      </c>
      <c r="Q1318" s="144"/>
      <c r="R1318" s="144"/>
      <c r="S1318" s="144"/>
      <c r="T1318" s="145"/>
      <c r="U1318" s="21"/>
      <c r="V1318" s="11" t="s">
        <v>76</v>
      </c>
      <c r="W1318" s="76"/>
      <c r="X1318" s="76"/>
      <c r="Y1318" s="76"/>
      <c r="Z1318" s="76"/>
      <c r="AA1318" s="76"/>
    </row>
    <row r="1319" spans="1:27" ht="15.75" customHeight="1">
      <c r="A1319" s="40" t="s">
        <v>2399</v>
      </c>
      <c r="B1319" s="13" t="s">
        <v>104</v>
      </c>
      <c r="C1319" s="71" t="s">
        <v>5714</v>
      </c>
      <c r="D1319" s="71" t="s">
        <v>5715</v>
      </c>
      <c r="E1319" s="11" t="s">
        <v>5775</v>
      </c>
      <c r="F1319" s="40" t="s">
        <v>3292</v>
      </c>
      <c r="G1319" s="40" t="s">
        <v>5721</v>
      </c>
      <c r="H1319" s="40" t="s">
        <v>5776</v>
      </c>
      <c r="I1319" s="40" t="s">
        <v>109</v>
      </c>
      <c r="J1319" s="40" t="s">
        <v>47</v>
      </c>
      <c r="K1319" s="40"/>
      <c r="L1319" s="74" t="s">
        <v>5777</v>
      </c>
      <c r="M1319" s="74" t="s">
        <v>5778</v>
      </c>
      <c r="N1319" s="40" t="s">
        <v>5779</v>
      </c>
      <c r="O1319" s="40" t="s">
        <v>138</v>
      </c>
      <c r="P1319" s="40" t="s">
        <v>138</v>
      </c>
      <c r="Q1319" s="144"/>
      <c r="R1319" s="144"/>
      <c r="S1319" s="144"/>
      <c r="T1319" s="145"/>
      <c r="U1319" s="21"/>
      <c r="V1319" s="11" t="s">
        <v>76</v>
      </c>
      <c r="W1319" s="76"/>
      <c r="X1319" s="76"/>
      <c r="Y1319" s="76"/>
      <c r="Z1319" s="76"/>
      <c r="AA1319" s="76"/>
    </row>
    <row r="1320" spans="1:27" ht="15.75" customHeight="1">
      <c r="A1320" s="40" t="s">
        <v>2399</v>
      </c>
      <c r="B1320" s="13" t="s">
        <v>104</v>
      </c>
      <c r="C1320" s="71" t="s">
        <v>5714</v>
      </c>
      <c r="D1320" s="71" t="s">
        <v>5715</v>
      </c>
      <c r="E1320" s="11" t="s">
        <v>5780</v>
      </c>
      <c r="F1320" s="40" t="s">
        <v>3292</v>
      </c>
      <c r="G1320" s="40" t="s">
        <v>5721</v>
      </c>
      <c r="H1320" s="40" t="s">
        <v>5781</v>
      </c>
      <c r="I1320" s="40" t="s">
        <v>109</v>
      </c>
      <c r="J1320" s="40" t="s">
        <v>47</v>
      </c>
      <c r="K1320" s="40"/>
      <c r="L1320" s="74" t="s">
        <v>5782</v>
      </c>
      <c r="M1320" s="74" t="s">
        <v>5783</v>
      </c>
      <c r="N1320" s="40" t="s">
        <v>5784</v>
      </c>
      <c r="O1320" s="40" t="s">
        <v>96</v>
      </c>
      <c r="P1320" s="90" t="s">
        <v>403</v>
      </c>
      <c r="Q1320" s="144"/>
      <c r="R1320" s="144"/>
      <c r="S1320" s="144"/>
      <c r="T1320" s="145"/>
      <c r="U1320" s="94" t="s">
        <v>5785</v>
      </c>
      <c r="V1320" s="11" t="s">
        <v>76</v>
      </c>
      <c r="W1320" s="76"/>
      <c r="X1320" s="76"/>
      <c r="Y1320" s="76"/>
      <c r="Z1320" s="76"/>
      <c r="AA1320" s="76"/>
    </row>
    <row r="1321" spans="1:27" ht="15.75" customHeight="1">
      <c r="A1321" s="40" t="s">
        <v>2399</v>
      </c>
      <c r="B1321" s="13" t="s">
        <v>104</v>
      </c>
      <c r="C1321" s="71" t="s">
        <v>5714</v>
      </c>
      <c r="D1321" s="71" t="s">
        <v>5715</v>
      </c>
      <c r="E1321" s="11" t="s">
        <v>5786</v>
      </c>
      <c r="F1321" s="40" t="s">
        <v>3292</v>
      </c>
      <c r="G1321" s="40" t="s">
        <v>5721</v>
      </c>
      <c r="H1321" s="40" t="s">
        <v>5787</v>
      </c>
      <c r="I1321" s="40" t="s">
        <v>109</v>
      </c>
      <c r="J1321" s="40" t="s">
        <v>47</v>
      </c>
      <c r="K1321" s="40"/>
      <c r="L1321" s="74" t="s">
        <v>5788</v>
      </c>
      <c r="M1321" s="74" t="s">
        <v>5789</v>
      </c>
      <c r="N1321" s="40" t="s">
        <v>5784</v>
      </c>
      <c r="O1321" s="40" t="s">
        <v>96</v>
      </c>
      <c r="P1321" s="90" t="s">
        <v>403</v>
      </c>
      <c r="Q1321" s="144"/>
      <c r="R1321" s="144"/>
      <c r="S1321" s="144"/>
      <c r="T1321" s="145"/>
      <c r="U1321" s="114" t="s">
        <v>5785</v>
      </c>
      <c r="V1321" s="11" t="s">
        <v>76</v>
      </c>
      <c r="W1321" s="76"/>
      <c r="X1321" s="76"/>
      <c r="Y1321" s="76"/>
      <c r="Z1321" s="76"/>
      <c r="AA1321" s="76"/>
    </row>
    <row r="1322" spans="1:27" ht="15.75" customHeight="1">
      <c r="A1322" s="40" t="s">
        <v>2408</v>
      </c>
      <c r="B1322" s="13" t="s">
        <v>104</v>
      </c>
      <c r="C1322" s="71" t="s">
        <v>5732</v>
      </c>
      <c r="D1322" s="71" t="s">
        <v>5733</v>
      </c>
      <c r="E1322" s="11" t="s">
        <v>5790</v>
      </c>
      <c r="F1322" s="40" t="s">
        <v>3292</v>
      </c>
      <c r="G1322" s="40" t="s">
        <v>5721</v>
      </c>
      <c r="H1322" s="40" t="s">
        <v>5791</v>
      </c>
      <c r="I1322" s="40" t="s">
        <v>46</v>
      </c>
      <c r="J1322" s="40" t="s">
        <v>47</v>
      </c>
      <c r="K1322" s="40"/>
      <c r="L1322" s="74" t="s">
        <v>5792</v>
      </c>
      <c r="M1322" s="74" t="s">
        <v>5793</v>
      </c>
      <c r="N1322" s="40" t="s">
        <v>5784</v>
      </c>
      <c r="O1322" s="40" t="s">
        <v>96</v>
      </c>
      <c r="P1322" s="90" t="s">
        <v>138</v>
      </c>
      <c r="Q1322" s="144"/>
      <c r="R1322" s="144"/>
      <c r="S1322" s="144"/>
      <c r="T1322" s="145"/>
      <c r="U1322" s="114" t="s">
        <v>5794</v>
      </c>
      <c r="V1322" s="11" t="s">
        <v>76</v>
      </c>
      <c r="W1322" s="76"/>
      <c r="X1322" s="76"/>
      <c r="Y1322" s="76"/>
      <c r="Z1322" s="76"/>
      <c r="AA1322" s="76"/>
    </row>
    <row r="1323" spans="1:27" ht="15.75" customHeight="1">
      <c r="A1323" s="40" t="s">
        <v>2408</v>
      </c>
      <c r="B1323" s="13" t="s">
        <v>188</v>
      </c>
      <c r="C1323" s="71" t="s">
        <v>5732</v>
      </c>
      <c r="D1323" s="71" t="s">
        <v>5733</v>
      </c>
      <c r="E1323" s="11" t="s">
        <v>5795</v>
      </c>
      <c r="F1323" s="40" t="s">
        <v>3292</v>
      </c>
      <c r="G1323" s="40" t="s">
        <v>5721</v>
      </c>
      <c r="H1323" s="40" t="s">
        <v>5796</v>
      </c>
      <c r="I1323" s="40" t="s">
        <v>46</v>
      </c>
      <c r="J1323" s="40" t="s">
        <v>47</v>
      </c>
      <c r="K1323" s="40"/>
      <c r="L1323" s="74" t="s">
        <v>5797</v>
      </c>
      <c r="M1323" s="74" t="s">
        <v>5798</v>
      </c>
      <c r="N1323" s="40" t="s">
        <v>5799</v>
      </c>
      <c r="O1323" s="40" t="s">
        <v>403</v>
      </c>
      <c r="P1323" s="40" t="s">
        <v>76</v>
      </c>
      <c r="Q1323" s="144"/>
      <c r="R1323" s="144"/>
      <c r="S1323" s="144"/>
      <c r="T1323" s="144"/>
      <c r="U1323" s="21" t="s">
        <v>5800</v>
      </c>
      <c r="V1323" s="71"/>
      <c r="W1323" s="76"/>
      <c r="X1323" s="76"/>
      <c r="Y1323" s="76"/>
      <c r="Z1323" s="76"/>
      <c r="AA1323" s="76"/>
    </row>
    <row r="1324" spans="1:27" ht="15.75" customHeight="1">
      <c r="A1324" s="40" t="s">
        <v>2408</v>
      </c>
      <c r="B1324" s="13" t="s">
        <v>104</v>
      </c>
      <c r="C1324" s="71" t="s">
        <v>5732</v>
      </c>
      <c r="D1324" s="71" t="s">
        <v>5733</v>
      </c>
      <c r="E1324" s="11" t="s">
        <v>5801</v>
      </c>
      <c r="F1324" s="40" t="s">
        <v>3292</v>
      </c>
      <c r="G1324" s="40" t="s">
        <v>5721</v>
      </c>
      <c r="H1324" s="40" t="s">
        <v>5802</v>
      </c>
      <c r="I1324" s="40" t="s">
        <v>46</v>
      </c>
      <c r="J1324" s="40" t="s">
        <v>47</v>
      </c>
      <c r="K1324" s="40"/>
      <c r="L1324" s="74" t="s">
        <v>5803</v>
      </c>
      <c r="M1324" s="74" t="s">
        <v>5804</v>
      </c>
      <c r="N1324" s="40" t="s">
        <v>5784</v>
      </c>
      <c r="O1324" s="40" t="s">
        <v>96</v>
      </c>
      <c r="P1324" s="40" t="s">
        <v>96</v>
      </c>
      <c r="Q1324" s="144"/>
      <c r="R1324" s="144"/>
      <c r="S1324" s="144"/>
      <c r="T1324" s="145"/>
      <c r="U1324" s="21"/>
      <c r="V1324" s="11" t="s">
        <v>76</v>
      </c>
      <c r="W1324" s="76"/>
      <c r="X1324" s="76"/>
      <c r="Y1324" s="76"/>
      <c r="Z1324" s="76"/>
      <c r="AA1324" s="76"/>
    </row>
    <row r="1325" spans="1:27" ht="15.75" customHeight="1">
      <c r="A1325" s="40" t="s">
        <v>2408</v>
      </c>
      <c r="B1325" s="13" t="s">
        <v>104</v>
      </c>
      <c r="C1325" s="71" t="s">
        <v>5732</v>
      </c>
      <c r="D1325" s="71" t="s">
        <v>5733</v>
      </c>
      <c r="E1325" s="11" t="s">
        <v>5805</v>
      </c>
      <c r="F1325" s="40" t="s">
        <v>3292</v>
      </c>
      <c r="G1325" s="40" t="s">
        <v>5721</v>
      </c>
      <c r="H1325" s="40" t="s">
        <v>5802</v>
      </c>
      <c r="I1325" s="40" t="s">
        <v>46</v>
      </c>
      <c r="J1325" s="40" t="s">
        <v>47</v>
      </c>
      <c r="K1325" s="40"/>
      <c r="L1325" s="74" t="s">
        <v>5806</v>
      </c>
      <c r="M1325" s="74" t="s">
        <v>5807</v>
      </c>
      <c r="N1325" s="40" t="s">
        <v>5784</v>
      </c>
      <c r="O1325" s="40" t="s">
        <v>96</v>
      </c>
      <c r="P1325" s="90" t="s">
        <v>96</v>
      </c>
      <c r="Q1325" s="144"/>
      <c r="R1325" s="144"/>
      <c r="S1325" s="144"/>
      <c r="T1325" s="145"/>
      <c r="U1325" s="21"/>
      <c r="V1325" s="11" t="s">
        <v>76</v>
      </c>
      <c r="W1325" s="76"/>
      <c r="X1325" s="76"/>
      <c r="Y1325" s="76"/>
      <c r="Z1325" s="76"/>
      <c r="AA1325" s="76"/>
    </row>
    <row r="1326" spans="1:27" ht="15.75" customHeight="1">
      <c r="A1326" s="40" t="s">
        <v>2408</v>
      </c>
      <c r="B1326" s="13" t="s">
        <v>104</v>
      </c>
      <c r="C1326" s="71" t="s">
        <v>5732</v>
      </c>
      <c r="D1326" s="71" t="s">
        <v>5733</v>
      </c>
      <c r="E1326" s="11" t="s">
        <v>5808</v>
      </c>
      <c r="F1326" s="40" t="s">
        <v>3292</v>
      </c>
      <c r="G1326" s="40" t="s">
        <v>5721</v>
      </c>
      <c r="H1326" s="40" t="s">
        <v>5809</v>
      </c>
      <c r="I1326" s="40" t="s">
        <v>46</v>
      </c>
      <c r="J1326" s="40" t="s">
        <v>47</v>
      </c>
      <c r="K1326" s="40"/>
      <c r="L1326" s="74" t="s">
        <v>5810</v>
      </c>
      <c r="M1326" s="74" t="s">
        <v>5811</v>
      </c>
      <c r="N1326" s="40" t="s">
        <v>5784</v>
      </c>
      <c r="O1326" s="40" t="s">
        <v>96</v>
      </c>
      <c r="P1326" s="40" t="s">
        <v>96</v>
      </c>
      <c r="Q1326" s="144"/>
      <c r="R1326" s="144"/>
      <c r="S1326" s="144"/>
      <c r="T1326" s="145"/>
      <c r="U1326" s="21"/>
      <c r="V1326" s="11" t="s">
        <v>76</v>
      </c>
      <c r="W1326" s="76"/>
      <c r="X1326" s="76"/>
      <c r="Y1326" s="76"/>
      <c r="Z1326" s="76"/>
      <c r="AA1326" s="76"/>
    </row>
    <row r="1327" spans="1:27" ht="15.75" customHeight="1">
      <c r="A1327" s="40" t="s">
        <v>2408</v>
      </c>
      <c r="B1327" s="13" t="s">
        <v>104</v>
      </c>
      <c r="C1327" s="71" t="s">
        <v>5732</v>
      </c>
      <c r="D1327" s="71" t="s">
        <v>5733</v>
      </c>
      <c r="E1327" s="11" t="s">
        <v>5812</v>
      </c>
      <c r="F1327" s="40" t="s">
        <v>3292</v>
      </c>
      <c r="G1327" s="40" t="s">
        <v>5721</v>
      </c>
      <c r="H1327" s="40" t="s">
        <v>5809</v>
      </c>
      <c r="I1327" s="40" t="s">
        <v>46</v>
      </c>
      <c r="J1327" s="40" t="s">
        <v>47</v>
      </c>
      <c r="K1327" s="40"/>
      <c r="L1327" s="74" t="s">
        <v>5813</v>
      </c>
      <c r="M1327" s="74" t="s">
        <v>5814</v>
      </c>
      <c r="N1327" s="40" t="s">
        <v>5784</v>
      </c>
      <c r="O1327" s="40" t="s">
        <v>96</v>
      </c>
      <c r="P1327" s="90" t="s">
        <v>96</v>
      </c>
      <c r="Q1327" s="144"/>
      <c r="R1327" s="144"/>
      <c r="S1327" s="144"/>
      <c r="T1327" s="145"/>
      <c r="U1327" s="21"/>
      <c r="V1327" s="11" t="s">
        <v>76</v>
      </c>
      <c r="W1327" s="76"/>
      <c r="X1327" s="76"/>
      <c r="Y1327" s="76"/>
      <c r="Z1327" s="76"/>
      <c r="AA1327" s="76"/>
    </row>
    <row r="1328" spans="1:27" ht="15.75" customHeight="1">
      <c r="A1328" s="40" t="s">
        <v>2408</v>
      </c>
      <c r="B1328" s="13" t="s">
        <v>104</v>
      </c>
      <c r="C1328" s="71" t="s">
        <v>5732</v>
      </c>
      <c r="D1328" s="71" t="s">
        <v>5733</v>
      </c>
      <c r="E1328" s="11" t="s">
        <v>5815</v>
      </c>
      <c r="F1328" s="40" t="s">
        <v>3292</v>
      </c>
      <c r="G1328" s="40" t="s">
        <v>5721</v>
      </c>
      <c r="H1328" s="40" t="s">
        <v>5816</v>
      </c>
      <c r="I1328" s="40" t="s">
        <v>46</v>
      </c>
      <c r="J1328" s="40" t="s">
        <v>47</v>
      </c>
      <c r="K1328" s="40"/>
      <c r="L1328" s="21" t="s">
        <v>5817</v>
      </c>
      <c r="M1328" s="185" t="s">
        <v>5818</v>
      </c>
      <c r="N1328" s="40" t="s">
        <v>5819</v>
      </c>
      <c r="O1328" s="40" t="s">
        <v>96</v>
      </c>
      <c r="P1328" s="90" t="s">
        <v>403</v>
      </c>
      <c r="Q1328" s="144"/>
      <c r="R1328" s="144"/>
      <c r="S1328" s="144"/>
      <c r="T1328" s="145"/>
      <c r="U1328" s="21" t="s">
        <v>5820</v>
      </c>
      <c r="V1328" s="11" t="s">
        <v>76</v>
      </c>
      <c r="W1328" s="76"/>
      <c r="X1328" s="76"/>
      <c r="Y1328" s="76"/>
      <c r="Z1328" s="76"/>
      <c r="AA1328" s="76"/>
    </row>
    <row r="1329" spans="1:27" ht="15.75" customHeight="1">
      <c r="A1329" s="40" t="s">
        <v>2408</v>
      </c>
      <c r="B1329" s="13" t="s">
        <v>104</v>
      </c>
      <c r="C1329" s="71" t="s">
        <v>5732</v>
      </c>
      <c r="D1329" s="71" t="s">
        <v>5733</v>
      </c>
      <c r="E1329" s="11" t="s">
        <v>686</v>
      </c>
      <c r="F1329" s="40" t="s">
        <v>3292</v>
      </c>
      <c r="G1329" s="40" t="s">
        <v>5721</v>
      </c>
      <c r="H1329" s="40" t="s">
        <v>5821</v>
      </c>
      <c r="I1329" s="40" t="s">
        <v>46</v>
      </c>
      <c r="J1329" s="40" t="s">
        <v>47</v>
      </c>
      <c r="K1329" s="40"/>
      <c r="L1329" s="74" t="s">
        <v>5822</v>
      </c>
      <c r="M1329" s="74" t="s">
        <v>5823</v>
      </c>
      <c r="N1329" s="40" t="s">
        <v>5784</v>
      </c>
      <c r="O1329" s="40" t="s">
        <v>96</v>
      </c>
      <c r="P1329" s="90" t="s">
        <v>403</v>
      </c>
      <c r="Q1329" s="144"/>
      <c r="R1329" s="144"/>
      <c r="S1329" s="144"/>
      <c r="T1329" s="145"/>
      <c r="U1329" s="21"/>
      <c r="V1329" s="11" t="s">
        <v>76</v>
      </c>
      <c r="W1329" s="76"/>
      <c r="X1329" s="76"/>
      <c r="Y1329" s="76"/>
      <c r="Z1329" s="76"/>
      <c r="AA1329" s="76"/>
    </row>
    <row r="1330" spans="1:27" ht="15.75" customHeight="1">
      <c r="A1330" s="40" t="s">
        <v>2408</v>
      </c>
      <c r="B1330" s="13" t="s">
        <v>104</v>
      </c>
      <c r="C1330" s="71" t="s">
        <v>5732</v>
      </c>
      <c r="D1330" s="71" t="s">
        <v>5733</v>
      </c>
      <c r="E1330" s="11" t="s">
        <v>5824</v>
      </c>
      <c r="F1330" s="40" t="s">
        <v>3292</v>
      </c>
      <c r="G1330" s="40" t="s">
        <v>5721</v>
      </c>
      <c r="H1330" s="40" t="s">
        <v>5825</v>
      </c>
      <c r="I1330" s="40" t="s">
        <v>46</v>
      </c>
      <c r="J1330" s="40" t="s">
        <v>47</v>
      </c>
      <c r="K1330" s="40"/>
      <c r="L1330" s="74" t="s">
        <v>5826</v>
      </c>
      <c r="M1330" s="74" t="s">
        <v>5827</v>
      </c>
      <c r="N1330" s="40" t="s">
        <v>5784</v>
      </c>
      <c r="O1330" s="40" t="s">
        <v>96</v>
      </c>
      <c r="P1330" s="40" t="s">
        <v>96</v>
      </c>
      <c r="Q1330" s="144"/>
      <c r="R1330" s="144"/>
      <c r="S1330" s="144"/>
      <c r="T1330" s="145"/>
      <c r="U1330" s="21"/>
      <c r="V1330" s="11" t="s">
        <v>76</v>
      </c>
      <c r="W1330" s="76"/>
      <c r="X1330" s="76"/>
      <c r="Y1330" s="76"/>
      <c r="Z1330" s="76"/>
      <c r="AA1330" s="76"/>
    </row>
    <row r="1331" spans="1:27" ht="15.75" customHeight="1">
      <c r="A1331" s="40" t="s">
        <v>2408</v>
      </c>
      <c r="B1331" s="13" t="s">
        <v>104</v>
      </c>
      <c r="C1331" s="71" t="s">
        <v>5732</v>
      </c>
      <c r="D1331" s="71" t="s">
        <v>5733</v>
      </c>
      <c r="E1331" s="11" t="s">
        <v>5828</v>
      </c>
      <c r="F1331" s="40" t="s">
        <v>3292</v>
      </c>
      <c r="G1331" s="40" t="s">
        <v>5721</v>
      </c>
      <c r="H1331" s="40" t="s">
        <v>5829</v>
      </c>
      <c r="I1331" s="40" t="s">
        <v>46</v>
      </c>
      <c r="J1331" s="40" t="s">
        <v>47</v>
      </c>
      <c r="K1331" s="40"/>
      <c r="L1331" s="74" t="s">
        <v>5830</v>
      </c>
      <c r="M1331" s="74" t="s">
        <v>5831</v>
      </c>
      <c r="N1331" s="40" t="s">
        <v>5784</v>
      </c>
      <c r="O1331" s="40" t="s">
        <v>96</v>
      </c>
      <c r="P1331" s="40" t="s">
        <v>96</v>
      </c>
      <c r="Q1331" s="144"/>
      <c r="R1331" s="144"/>
      <c r="S1331" s="144"/>
      <c r="T1331" s="145"/>
      <c r="U1331" s="21"/>
      <c r="V1331" s="11" t="s">
        <v>76</v>
      </c>
      <c r="W1331" s="76"/>
      <c r="X1331" s="76"/>
      <c r="Y1331" s="76"/>
      <c r="Z1331" s="76"/>
      <c r="AA1331" s="76"/>
    </row>
    <row r="1332" spans="1:27" ht="15.75" customHeight="1">
      <c r="A1332" s="40" t="s">
        <v>2408</v>
      </c>
      <c r="B1332" s="13" t="s">
        <v>104</v>
      </c>
      <c r="C1332" s="71" t="s">
        <v>5732</v>
      </c>
      <c r="D1332" s="71" t="s">
        <v>5733</v>
      </c>
      <c r="E1332" s="11" t="s">
        <v>5832</v>
      </c>
      <c r="F1332" s="40" t="s">
        <v>3292</v>
      </c>
      <c r="G1332" s="40" t="s">
        <v>5721</v>
      </c>
      <c r="H1332" s="40" t="s">
        <v>5833</v>
      </c>
      <c r="I1332" s="40" t="s">
        <v>46</v>
      </c>
      <c r="J1332" s="40" t="s">
        <v>47</v>
      </c>
      <c r="K1332" s="40"/>
      <c r="L1332" s="74" t="s">
        <v>5834</v>
      </c>
      <c r="M1332" s="74" t="s">
        <v>5835</v>
      </c>
      <c r="N1332" s="40" t="s">
        <v>5784</v>
      </c>
      <c r="O1332" s="40" t="s">
        <v>403</v>
      </c>
      <c r="P1332" s="40" t="s">
        <v>403</v>
      </c>
      <c r="Q1332" s="144"/>
      <c r="R1332" s="144"/>
      <c r="S1332" s="144"/>
      <c r="T1332" s="145"/>
      <c r="U1332" s="114" t="s">
        <v>5836</v>
      </c>
      <c r="V1332" s="11" t="s">
        <v>76</v>
      </c>
      <c r="W1332" s="76"/>
      <c r="X1332" s="76"/>
      <c r="Y1332" s="76"/>
      <c r="Z1332" s="76"/>
      <c r="AA1332" s="76"/>
    </row>
    <row r="1333" spans="1:27" ht="15.75" customHeight="1">
      <c r="A1333" s="40" t="s">
        <v>2399</v>
      </c>
      <c r="B1333" s="13" t="s">
        <v>104</v>
      </c>
      <c r="C1333" s="71" t="s">
        <v>5714</v>
      </c>
      <c r="D1333" s="71" t="s">
        <v>5715</v>
      </c>
      <c r="E1333" s="11" t="s">
        <v>5837</v>
      </c>
      <c r="F1333" s="40" t="s">
        <v>3292</v>
      </c>
      <c r="G1333" s="40" t="s">
        <v>5721</v>
      </c>
      <c r="H1333" s="40" t="s">
        <v>5838</v>
      </c>
      <c r="I1333" s="40" t="s">
        <v>109</v>
      </c>
      <c r="J1333" s="40" t="s">
        <v>47</v>
      </c>
      <c r="K1333" s="40"/>
      <c r="L1333" s="74" t="s">
        <v>5839</v>
      </c>
      <c r="M1333" s="74" t="s">
        <v>5840</v>
      </c>
      <c r="N1333" s="40" t="s">
        <v>5730</v>
      </c>
      <c r="O1333" s="40" t="s">
        <v>96</v>
      </c>
      <c r="P1333" s="40" t="s">
        <v>96</v>
      </c>
      <c r="Q1333" s="144"/>
      <c r="R1333" s="144"/>
      <c r="S1333" s="144"/>
      <c r="T1333" s="145"/>
      <c r="U1333" s="21"/>
      <c r="V1333" s="11" t="s">
        <v>76</v>
      </c>
      <c r="W1333" s="76"/>
      <c r="X1333" s="76"/>
      <c r="Y1333" s="76"/>
      <c r="Z1333" s="76"/>
      <c r="AA1333" s="76"/>
    </row>
    <row r="1334" spans="1:27" ht="15.75" customHeight="1">
      <c r="A1334" s="40" t="s">
        <v>2399</v>
      </c>
      <c r="B1334" s="13" t="s">
        <v>104</v>
      </c>
      <c r="C1334" s="71" t="s">
        <v>5714</v>
      </c>
      <c r="D1334" s="71" t="s">
        <v>5715</v>
      </c>
      <c r="E1334" s="11" t="s">
        <v>5841</v>
      </c>
      <c r="F1334" s="40" t="s">
        <v>3292</v>
      </c>
      <c r="G1334" s="40" t="s">
        <v>5721</v>
      </c>
      <c r="H1334" s="40" t="s">
        <v>5838</v>
      </c>
      <c r="I1334" s="40" t="s">
        <v>109</v>
      </c>
      <c r="J1334" s="40" t="s">
        <v>47</v>
      </c>
      <c r="K1334" s="40"/>
      <c r="L1334" s="74" t="s">
        <v>5842</v>
      </c>
      <c r="M1334" s="74" t="s">
        <v>5843</v>
      </c>
      <c r="N1334" s="116" t="s">
        <v>5844</v>
      </c>
      <c r="O1334" s="40" t="s">
        <v>96</v>
      </c>
      <c r="P1334" s="40" t="s">
        <v>96</v>
      </c>
      <c r="Q1334" s="144"/>
      <c r="R1334" s="144"/>
      <c r="S1334" s="144"/>
      <c r="T1334" s="145"/>
      <c r="U1334" s="21"/>
      <c r="V1334" s="11" t="s">
        <v>76</v>
      </c>
      <c r="W1334" s="76"/>
      <c r="X1334" s="76"/>
      <c r="Y1334" s="76"/>
      <c r="Z1334" s="76"/>
      <c r="AA1334" s="76"/>
    </row>
    <row r="1335" spans="1:27" ht="15.75" customHeight="1">
      <c r="A1335" s="40" t="s">
        <v>2408</v>
      </c>
      <c r="B1335" s="13" t="s">
        <v>42</v>
      </c>
      <c r="C1335" s="71" t="s">
        <v>5732</v>
      </c>
      <c r="D1335" s="71" t="s">
        <v>5733</v>
      </c>
      <c r="E1335" s="11" t="s">
        <v>5845</v>
      </c>
      <c r="F1335" s="40" t="s">
        <v>3292</v>
      </c>
      <c r="G1335" s="40" t="s">
        <v>5721</v>
      </c>
      <c r="H1335" s="40" t="s">
        <v>5846</v>
      </c>
      <c r="I1335" s="40" t="s">
        <v>46</v>
      </c>
      <c r="J1335" s="40" t="s">
        <v>47</v>
      </c>
      <c r="K1335" s="40"/>
      <c r="L1335" s="74" t="s">
        <v>5847</v>
      </c>
      <c r="M1335" s="74" t="s">
        <v>5848</v>
      </c>
      <c r="N1335" s="40" t="s">
        <v>5730</v>
      </c>
      <c r="O1335" s="40" t="s">
        <v>96</v>
      </c>
      <c r="P1335" s="40" t="s">
        <v>96</v>
      </c>
      <c r="Q1335" s="144"/>
      <c r="R1335" s="144"/>
      <c r="S1335" s="144"/>
      <c r="T1335" s="145"/>
      <c r="U1335" s="21"/>
      <c r="V1335" s="11" t="s">
        <v>76</v>
      </c>
      <c r="W1335" s="76"/>
      <c r="X1335" s="76"/>
      <c r="Y1335" s="76"/>
      <c r="Z1335" s="76"/>
      <c r="AA1335" s="76"/>
    </row>
    <row r="1336" spans="1:27" ht="15.75" customHeight="1">
      <c r="A1336" s="40" t="s">
        <v>2408</v>
      </c>
      <c r="B1336" s="13" t="s">
        <v>42</v>
      </c>
      <c r="C1336" s="71" t="s">
        <v>5732</v>
      </c>
      <c r="D1336" s="71" t="s">
        <v>5733</v>
      </c>
      <c r="E1336" s="11" t="s">
        <v>5849</v>
      </c>
      <c r="F1336" s="40" t="s">
        <v>3292</v>
      </c>
      <c r="G1336" s="40" t="s">
        <v>5721</v>
      </c>
      <c r="H1336" s="40" t="s">
        <v>5850</v>
      </c>
      <c r="I1336" s="40" t="s">
        <v>46</v>
      </c>
      <c r="J1336" s="40" t="s">
        <v>47</v>
      </c>
      <c r="K1336" s="40"/>
      <c r="L1336" s="74" t="s">
        <v>5851</v>
      </c>
      <c r="M1336" s="74" t="s">
        <v>5852</v>
      </c>
      <c r="N1336" s="40" t="s">
        <v>5730</v>
      </c>
      <c r="O1336" s="40" t="s">
        <v>96</v>
      </c>
      <c r="P1336" s="40" t="s">
        <v>96</v>
      </c>
      <c r="Q1336" s="144"/>
      <c r="R1336" s="144"/>
      <c r="S1336" s="144"/>
      <c r="T1336" s="145"/>
      <c r="U1336" s="21"/>
      <c r="V1336" s="11" t="s">
        <v>76</v>
      </c>
      <c r="W1336" s="76"/>
      <c r="X1336" s="76"/>
      <c r="Y1336" s="76"/>
      <c r="Z1336" s="76"/>
      <c r="AA1336" s="76"/>
    </row>
    <row r="1337" spans="1:27" ht="15.75" customHeight="1">
      <c r="A1337" s="40" t="s">
        <v>2408</v>
      </c>
      <c r="B1337" s="13" t="s">
        <v>42</v>
      </c>
      <c r="C1337" s="71" t="s">
        <v>5732</v>
      </c>
      <c r="D1337" s="71" t="s">
        <v>5733</v>
      </c>
      <c r="E1337" s="11" t="s">
        <v>5853</v>
      </c>
      <c r="F1337" s="40" t="s">
        <v>3292</v>
      </c>
      <c r="G1337" s="40" t="s">
        <v>5721</v>
      </c>
      <c r="H1337" s="40" t="s">
        <v>5854</v>
      </c>
      <c r="I1337" s="40" t="s">
        <v>46</v>
      </c>
      <c r="J1337" s="40" t="s">
        <v>47</v>
      </c>
      <c r="K1337" s="40"/>
      <c r="L1337" s="74" t="s">
        <v>5855</v>
      </c>
      <c r="M1337" s="74" t="s">
        <v>5856</v>
      </c>
      <c r="N1337" s="40" t="s">
        <v>5730</v>
      </c>
      <c r="O1337" s="40" t="s">
        <v>96</v>
      </c>
      <c r="P1337" s="40" t="s">
        <v>96</v>
      </c>
      <c r="Q1337" s="144"/>
      <c r="R1337" s="144"/>
      <c r="S1337" s="144"/>
      <c r="T1337" s="145"/>
      <c r="U1337" s="21"/>
      <c r="V1337" s="11" t="s">
        <v>76</v>
      </c>
      <c r="W1337" s="76"/>
      <c r="X1337" s="76"/>
      <c r="Y1337" s="76"/>
      <c r="Z1337" s="76"/>
      <c r="AA1337" s="76"/>
    </row>
    <row r="1338" spans="1:27" ht="15.75" customHeight="1">
      <c r="A1338" s="40" t="s">
        <v>2399</v>
      </c>
      <c r="B1338" s="13" t="s">
        <v>104</v>
      </c>
      <c r="C1338" s="71" t="s">
        <v>5714</v>
      </c>
      <c r="D1338" s="71" t="s">
        <v>5715</v>
      </c>
      <c r="E1338" s="11" t="s">
        <v>5857</v>
      </c>
      <c r="F1338" s="40" t="s">
        <v>3292</v>
      </c>
      <c r="G1338" s="40" t="s">
        <v>5721</v>
      </c>
      <c r="H1338" s="40" t="s">
        <v>5858</v>
      </c>
      <c r="I1338" s="40" t="s">
        <v>109</v>
      </c>
      <c r="J1338" s="40" t="s">
        <v>47</v>
      </c>
      <c r="K1338" s="40"/>
      <c r="L1338" s="74" t="s">
        <v>5859</v>
      </c>
      <c r="M1338" s="74" t="s">
        <v>5860</v>
      </c>
      <c r="N1338" s="40" t="s">
        <v>5861</v>
      </c>
      <c r="O1338" s="40" t="s">
        <v>138</v>
      </c>
      <c r="P1338" s="40" t="s">
        <v>138</v>
      </c>
      <c r="Q1338" s="144"/>
      <c r="R1338" s="144"/>
      <c r="S1338" s="144"/>
      <c r="T1338" s="145"/>
      <c r="U1338" s="21" t="s">
        <v>5862</v>
      </c>
      <c r="V1338" s="11" t="s">
        <v>76</v>
      </c>
      <c r="W1338" s="76"/>
      <c r="X1338" s="76"/>
      <c r="Y1338" s="76"/>
      <c r="Z1338" s="76"/>
      <c r="AA1338" s="76"/>
    </row>
    <row r="1339" spans="1:27" ht="15.75" customHeight="1">
      <c r="A1339" s="40" t="s">
        <v>2408</v>
      </c>
      <c r="B1339" s="13" t="s">
        <v>104</v>
      </c>
      <c r="C1339" s="71" t="s">
        <v>5732</v>
      </c>
      <c r="D1339" s="71" t="s">
        <v>5733</v>
      </c>
      <c r="E1339" s="11" t="s">
        <v>853</v>
      </c>
      <c r="F1339" s="40" t="s">
        <v>3292</v>
      </c>
      <c r="G1339" s="40" t="s">
        <v>5721</v>
      </c>
      <c r="H1339" s="40" t="s">
        <v>5863</v>
      </c>
      <c r="I1339" s="40" t="s">
        <v>46</v>
      </c>
      <c r="J1339" s="40" t="s">
        <v>47</v>
      </c>
      <c r="K1339" s="40"/>
      <c r="L1339" s="74" t="s">
        <v>5864</v>
      </c>
      <c r="M1339" s="73" t="s">
        <v>5865</v>
      </c>
      <c r="N1339" s="40" t="s">
        <v>5730</v>
      </c>
      <c r="O1339" s="90" t="s">
        <v>505</v>
      </c>
      <c r="P1339" s="90" t="s">
        <v>505</v>
      </c>
      <c r="Q1339" s="144"/>
      <c r="R1339" s="144"/>
      <c r="S1339" s="144"/>
      <c r="T1339" s="145"/>
      <c r="U1339" s="114" t="s">
        <v>5866</v>
      </c>
      <c r="V1339" s="11" t="s">
        <v>76</v>
      </c>
      <c r="W1339" s="76"/>
      <c r="X1339" s="76"/>
      <c r="Y1339" s="76"/>
      <c r="Z1339" s="76"/>
      <c r="AA1339" s="76"/>
    </row>
    <row r="1340" spans="1:27" ht="15.75" customHeight="1">
      <c r="A1340" s="40" t="s">
        <v>2408</v>
      </c>
      <c r="B1340" s="13" t="s">
        <v>104</v>
      </c>
      <c r="C1340" s="71" t="s">
        <v>5732</v>
      </c>
      <c r="D1340" s="71" t="s">
        <v>5733</v>
      </c>
      <c r="E1340" s="11" t="s">
        <v>5867</v>
      </c>
      <c r="F1340" s="40" t="s">
        <v>3292</v>
      </c>
      <c r="G1340" s="40" t="s">
        <v>5721</v>
      </c>
      <c r="H1340" s="40" t="s">
        <v>5868</v>
      </c>
      <c r="I1340" s="40" t="s">
        <v>46</v>
      </c>
      <c r="J1340" s="40" t="s">
        <v>47</v>
      </c>
      <c r="K1340" s="40"/>
      <c r="L1340" s="74" t="s">
        <v>5869</v>
      </c>
      <c r="M1340" s="74" t="s">
        <v>4013</v>
      </c>
      <c r="N1340" s="40" t="s">
        <v>5730</v>
      </c>
      <c r="O1340" s="40" t="s">
        <v>96</v>
      </c>
      <c r="P1340" s="90" t="s">
        <v>96</v>
      </c>
      <c r="Q1340" s="144"/>
      <c r="R1340" s="144"/>
      <c r="S1340" s="144"/>
      <c r="T1340" s="145"/>
      <c r="U1340" s="21"/>
      <c r="V1340" s="11" t="s">
        <v>76</v>
      </c>
      <c r="W1340" s="76"/>
      <c r="X1340" s="76"/>
      <c r="Y1340" s="76"/>
      <c r="Z1340" s="76"/>
      <c r="AA1340" s="76"/>
    </row>
    <row r="1341" spans="1:27" ht="15.75" customHeight="1">
      <c r="A1341" s="40" t="s">
        <v>2320</v>
      </c>
      <c r="B1341" s="13" t="s">
        <v>104</v>
      </c>
      <c r="C1341" s="71" t="s">
        <v>5870</v>
      </c>
      <c r="D1341" s="71"/>
      <c r="E1341" s="11" t="s">
        <v>5871</v>
      </c>
      <c r="F1341" s="40" t="s">
        <v>3292</v>
      </c>
      <c r="G1341" s="40" t="s">
        <v>5721</v>
      </c>
      <c r="H1341" s="40" t="s">
        <v>5872</v>
      </c>
      <c r="I1341" s="40" t="s">
        <v>46</v>
      </c>
      <c r="J1341" s="40" t="s">
        <v>47</v>
      </c>
      <c r="K1341" s="40"/>
      <c r="L1341" s="74" t="s">
        <v>5873</v>
      </c>
      <c r="M1341" s="74" t="s">
        <v>5874</v>
      </c>
      <c r="N1341" s="40" t="s">
        <v>5875</v>
      </c>
      <c r="O1341" s="40" t="s">
        <v>65</v>
      </c>
      <c r="P1341" s="40" t="s">
        <v>65</v>
      </c>
      <c r="Q1341" s="144"/>
      <c r="R1341" s="144"/>
      <c r="S1341" s="144"/>
      <c r="T1341" s="145"/>
      <c r="U1341" s="21" t="s">
        <v>5876</v>
      </c>
      <c r="V1341" s="11" t="s">
        <v>76</v>
      </c>
      <c r="W1341" s="76"/>
      <c r="X1341" s="76"/>
      <c r="Y1341" s="76"/>
      <c r="Z1341" s="76"/>
      <c r="AA1341" s="76"/>
    </row>
    <row r="1342" spans="1:27" ht="15.75" customHeight="1">
      <c r="A1342" s="40" t="s">
        <v>2320</v>
      </c>
      <c r="B1342" s="13" t="s">
        <v>104</v>
      </c>
      <c r="C1342" s="71" t="s">
        <v>5870</v>
      </c>
      <c r="D1342" s="71"/>
      <c r="E1342" s="11" t="s">
        <v>5877</v>
      </c>
      <c r="F1342" s="40" t="s">
        <v>3292</v>
      </c>
      <c r="G1342" s="40" t="s">
        <v>5721</v>
      </c>
      <c r="H1342" s="40" t="s">
        <v>5878</v>
      </c>
      <c r="I1342" s="40" t="s">
        <v>46</v>
      </c>
      <c r="J1342" s="40" t="s">
        <v>47</v>
      </c>
      <c r="K1342" s="40"/>
      <c r="L1342" s="74" t="s">
        <v>5879</v>
      </c>
      <c r="M1342" s="74" t="s">
        <v>5880</v>
      </c>
      <c r="N1342" s="40" t="s">
        <v>5875</v>
      </c>
      <c r="O1342" s="40" t="s">
        <v>65</v>
      </c>
      <c r="P1342" s="40" t="s">
        <v>65</v>
      </c>
      <c r="Q1342" s="144"/>
      <c r="R1342" s="144"/>
      <c r="S1342" s="144"/>
      <c r="T1342" s="145"/>
      <c r="U1342" s="21" t="s">
        <v>5881</v>
      </c>
      <c r="V1342" s="11" t="s">
        <v>76</v>
      </c>
      <c r="W1342" s="76"/>
      <c r="X1342" s="76"/>
      <c r="Y1342" s="76"/>
      <c r="Z1342" s="76"/>
      <c r="AA1342" s="76"/>
    </row>
    <row r="1343" spans="1:27" ht="15.75" customHeight="1">
      <c r="A1343" s="40" t="s">
        <v>2320</v>
      </c>
      <c r="B1343" s="13" t="s">
        <v>104</v>
      </c>
      <c r="C1343" s="71" t="s">
        <v>5870</v>
      </c>
      <c r="D1343" s="71"/>
      <c r="E1343" s="11" t="s">
        <v>5882</v>
      </c>
      <c r="F1343" s="40" t="s">
        <v>3292</v>
      </c>
      <c r="G1343" s="40" t="s">
        <v>5721</v>
      </c>
      <c r="H1343" s="40" t="s">
        <v>5883</v>
      </c>
      <c r="I1343" s="40" t="s">
        <v>46</v>
      </c>
      <c r="J1343" s="40" t="s">
        <v>47</v>
      </c>
      <c r="K1343" s="40"/>
      <c r="L1343" s="74" t="s">
        <v>5884</v>
      </c>
      <c r="M1343" s="74" t="s">
        <v>5885</v>
      </c>
      <c r="N1343" s="40" t="s">
        <v>5875</v>
      </c>
      <c r="O1343" s="40" t="s">
        <v>65</v>
      </c>
      <c r="P1343" s="40" t="s">
        <v>65</v>
      </c>
      <c r="Q1343" s="144"/>
      <c r="R1343" s="144"/>
      <c r="S1343" s="144"/>
      <c r="T1343" s="145"/>
      <c r="U1343" s="21" t="s">
        <v>5886</v>
      </c>
      <c r="V1343" s="11" t="s">
        <v>76</v>
      </c>
      <c r="W1343" s="76"/>
      <c r="X1343" s="76"/>
      <c r="Y1343" s="76"/>
      <c r="Z1343" s="76"/>
      <c r="AA1343" s="76"/>
    </row>
    <row r="1344" spans="1:27" ht="15.75" customHeight="1">
      <c r="A1344" s="40" t="s">
        <v>2408</v>
      </c>
      <c r="B1344" s="13" t="s">
        <v>104</v>
      </c>
      <c r="C1344" s="71" t="s">
        <v>5732</v>
      </c>
      <c r="D1344" s="71" t="s">
        <v>5733</v>
      </c>
      <c r="E1344" s="11" t="s">
        <v>5887</v>
      </c>
      <c r="F1344" s="40" t="s">
        <v>3292</v>
      </c>
      <c r="G1344" s="40" t="s">
        <v>5721</v>
      </c>
      <c r="H1344" s="40" t="s">
        <v>5888</v>
      </c>
      <c r="I1344" s="40" t="s">
        <v>46</v>
      </c>
      <c r="J1344" s="40" t="s">
        <v>47</v>
      </c>
      <c r="K1344" s="40"/>
      <c r="L1344" s="74" t="s">
        <v>5889</v>
      </c>
      <c r="M1344" s="74" t="s">
        <v>5890</v>
      </c>
      <c r="N1344" s="40" t="s">
        <v>5730</v>
      </c>
      <c r="O1344" s="40" t="s">
        <v>138</v>
      </c>
      <c r="P1344" s="40" t="s">
        <v>76</v>
      </c>
      <c r="Q1344" s="144"/>
      <c r="R1344" s="144"/>
      <c r="S1344" s="144"/>
      <c r="T1344" s="145"/>
      <c r="U1344" s="21" t="s">
        <v>5891</v>
      </c>
      <c r="V1344" s="11" t="s">
        <v>76</v>
      </c>
      <c r="W1344" s="76"/>
      <c r="X1344" s="76"/>
      <c r="Y1344" s="76"/>
      <c r="Z1344" s="76"/>
      <c r="AA1344" s="76"/>
    </row>
    <row r="1345" spans="1:27" ht="15.75" customHeight="1">
      <c r="A1345" s="40" t="s">
        <v>2408</v>
      </c>
      <c r="B1345" s="13" t="s">
        <v>188</v>
      </c>
      <c r="C1345" s="71" t="s">
        <v>5732</v>
      </c>
      <c r="D1345" s="71" t="s">
        <v>5733</v>
      </c>
      <c r="E1345" s="11" t="s">
        <v>5892</v>
      </c>
      <c r="F1345" s="40" t="s">
        <v>3292</v>
      </c>
      <c r="G1345" s="40" t="s">
        <v>5721</v>
      </c>
      <c r="H1345" s="40" t="s">
        <v>5888</v>
      </c>
      <c r="I1345" s="40" t="s">
        <v>46</v>
      </c>
      <c r="J1345" s="40" t="s">
        <v>47</v>
      </c>
      <c r="K1345" s="40"/>
      <c r="L1345" s="74" t="s">
        <v>5893</v>
      </c>
      <c r="M1345" s="74" t="s">
        <v>5894</v>
      </c>
      <c r="N1345" s="40" t="s">
        <v>5730</v>
      </c>
      <c r="O1345" s="40" t="s">
        <v>138</v>
      </c>
      <c r="P1345" s="40" t="s">
        <v>76</v>
      </c>
      <c r="Q1345" s="144"/>
      <c r="R1345" s="144"/>
      <c r="S1345" s="144"/>
      <c r="T1345" s="144"/>
      <c r="U1345" s="21" t="s">
        <v>5891</v>
      </c>
      <c r="V1345" s="71"/>
      <c r="W1345" s="76"/>
      <c r="X1345" s="76"/>
      <c r="Y1345" s="76"/>
      <c r="Z1345" s="76"/>
      <c r="AA1345" s="76"/>
    </row>
    <row r="1346" spans="1:27" ht="15.75" customHeight="1">
      <c r="A1346" s="40" t="s">
        <v>101</v>
      </c>
      <c r="B1346" s="13" t="s">
        <v>104</v>
      </c>
      <c r="C1346" s="71" t="s">
        <v>5732</v>
      </c>
      <c r="D1346" s="71" t="s">
        <v>5733</v>
      </c>
      <c r="E1346" s="11" t="s">
        <v>5895</v>
      </c>
      <c r="F1346" s="40" t="s">
        <v>3292</v>
      </c>
      <c r="G1346" s="40" t="s">
        <v>5721</v>
      </c>
      <c r="H1346" s="40" t="s">
        <v>5896</v>
      </c>
      <c r="I1346" s="40" t="s">
        <v>46</v>
      </c>
      <c r="J1346" s="40" t="s">
        <v>47</v>
      </c>
      <c r="K1346" s="23"/>
      <c r="L1346" s="74" t="s">
        <v>5897</v>
      </c>
      <c r="M1346" s="74" t="s">
        <v>5898</v>
      </c>
      <c r="N1346" s="40" t="s">
        <v>5730</v>
      </c>
      <c r="O1346" s="13" t="s">
        <v>101</v>
      </c>
      <c r="P1346" s="13" t="s">
        <v>101</v>
      </c>
      <c r="Q1346" s="144"/>
      <c r="R1346" s="144"/>
      <c r="S1346" s="144"/>
      <c r="T1346" s="144"/>
      <c r="U1346" s="23" t="s">
        <v>330</v>
      </c>
      <c r="V1346" s="71"/>
      <c r="W1346" s="76"/>
      <c r="X1346" s="76"/>
      <c r="Y1346" s="76"/>
      <c r="Z1346" s="76"/>
      <c r="AA1346" s="76"/>
    </row>
    <row r="1347" spans="1:27" ht="15.75" customHeight="1">
      <c r="A1347" s="40" t="s">
        <v>2399</v>
      </c>
      <c r="B1347" s="40" t="s">
        <v>104</v>
      </c>
      <c r="C1347" s="40" t="s">
        <v>4151</v>
      </c>
      <c r="D1347" s="71" t="s">
        <v>4152</v>
      </c>
      <c r="E1347" s="11" t="s">
        <v>5899</v>
      </c>
      <c r="F1347" s="40" t="s">
        <v>44</v>
      </c>
      <c r="G1347" s="40" t="s">
        <v>44</v>
      </c>
      <c r="H1347" s="40" t="s">
        <v>5900</v>
      </c>
      <c r="I1347" s="40" t="s">
        <v>109</v>
      </c>
      <c r="J1347" s="13" t="s">
        <v>47</v>
      </c>
      <c r="K1347" s="40"/>
      <c r="L1347" s="74" t="s">
        <v>5901</v>
      </c>
      <c r="M1347" s="74" t="s">
        <v>5902</v>
      </c>
      <c r="N1347" s="40" t="s">
        <v>5903</v>
      </c>
      <c r="O1347" s="40" t="s">
        <v>65</v>
      </c>
      <c r="P1347" s="40" t="s">
        <v>65</v>
      </c>
      <c r="Q1347" s="71"/>
      <c r="R1347" s="71"/>
      <c r="S1347" s="71"/>
      <c r="T1347" s="40"/>
      <c r="U1347" s="40" t="s">
        <v>5904</v>
      </c>
      <c r="V1347" s="11" t="s">
        <v>76</v>
      </c>
      <c r="W1347" s="76"/>
      <c r="X1347" s="76"/>
      <c r="Y1347" s="76"/>
      <c r="Z1347" s="76"/>
      <c r="AA1347" s="76"/>
    </row>
    <row r="1348" spans="1:27" ht="15.75" customHeight="1">
      <c r="A1348" s="40" t="s">
        <v>2399</v>
      </c>
      <c r="B1348" s="71" t="s">
        <v>104</v>
      </c>
      <c r="C1348" s="40" t="s">
        <v>4151</v>
      </c>
      <c r="D1348" s="71" t="s">
        <v>4152</v>
      </c>
      <c r="E1348" s="11" t="s">
        <v>5905</v>
      </c>
      <c r="F1348" s="13" t="s">
        <v>1373</v>
      </c>
      <c r="G1348" s="40" t="s">
        <v>4793</v>
      </c>
      <c r="H1348" s="40" t="s">
        <v>5906</v>
      </c>
      <c r="I1348" s="40" t="s">
        <v>109</v>
      </c>
      <c r="J1348" s="13" t="s">
        <v>47</v>
      </c>
      <c r="K1348" s="40"/>
      <c r="L1348" s="74" t="s">
        <v>5907</v>
      </c>
      <c r="M1348" s="74" t="s">
        <v>5908</v>
      </c>
      <c r="N1348" s="116" t="s">
        <v>5909</v>
      </c>
      <c r="O1348" s="40" t="s">
        <v>65</v>
      </c>
      <c r="P1348" s="40" t="s">
        <v>65</v>
      </c>
      <c r="Q1348" s="71"/>
      <c r="R1348" s="71"/>
      <c r="S1348" s="71"/>
      <c r="T1348" s="40"/>
      <c r="U1348" s="40" t="s">
        <v>5904</v>
      </c>
      <c r="V1348" s="11" t="s">
        <v>76</v>
      </c>
      <c r="W1348" s="76"/>
      <c r="X1348" s="76"/>
      <c r="Y1348" s="76"/>
      <c r="Z1348" s="76"/>
      <c r="AA1348" s="76"/>
    </row>
    <row r="1349" spans="1:27" ht="15.75" customHeight="1">
      <c r="A1349" s="40" t="s">
        <v>2399</v>
      </c>
      <c r="B1349" s="71" t="s">
        <v>104</v>
      </c>
      <c r="C1349" s="40" t="s">
        <v>4151</v>
      </c>
      <c r="D1349" s="71" t="s">
        <v>4152</v>
      </c>
      <c r="E1349" s="11" t="s">
        <v>5910</v>
      </c>
      <c r="F1349" s="13" t="s">
        <v>1373</v>
      </c>
      <c r="G1349" s="40" t="s">
        <v>4793</v>
      </c>
      <c r="H1349" s="40" t="s">
        <v>5911</v>
      </c>
      <c r="I1349" s="40" t="s">
        <v>109</v>
      </c>
      <c r="J1349" s="13" t="s">
        <v>47</v>
      </c>
      <c r="K1349" s="40"/>
      <c r="L1349" s="74" t="s">
        <v>5912</v>
      </c>
      <c r="M1349" s="74" t="s">
        <v>5913</v>
      </c>
      <c r="N1349" s="116" t="s">
        <v>5914</v>
      </c>
      <c r="O1349" s="40" t="s">
        <v>65</v>
      </c>
      <c r="P1349" s="40" t="s">
        <v>65</v>
      </c>
      <c r="Q1349" s="71"/>
      <c r="R1349" s="71"/>
      <c r="S1349" s="71"/>
      <c r="T1349" s="40"/>
      <c r="U1349" s="40" t="s">
        <v>5904</v>
      </c>
      <c r="V1349" s="11" t="s">
        <v>76</v>
      </c>
      <c r="W1349" s="76"/>
      <c r="X1349" s="76"/>
      <c r="Y1349" s="76"/>
      <c r="Z1349" s="76"/>
      <c r="AA1349" s="76"/>
    </row>
    <row r="1350" spans="1:27" ht="15.75" customHeight="1">
      <c r="A1350" s="40" t="s">
        <v>2399</v>
      </c>
      <c r="B1350" s="71" t="s">
        <v>104</v>
      </c>
      <c r="C1350" s="40" t="s">
        <v>4151</v>
      </c>
      <c r="D1350" s="71" t="s">
        <v>4152</v>
      </c>
      <c r="E1350" s="11" t="s">
        <v>5915</v>
      </c>
      <c r="F1350" s="40" t="s">
        <v>3058</v>
      </c>
      <c r="G1350" s="40" t="s">
        <v>3059</v>
      </c>
      <c r="H1350" s="40" t="s">
        <v>5906</v>
      </c>
      <c r="I1350" s="40" t="s">
        <v>109</v>
      </c>
      <c r="J1350" s="13" t="s">
        <v>47</v>
      </c>
      <c r="K1350" s="40"/>
      <c r="L1350" s="74" t="s">
        <v>5916</v>
      </c>
      <c r="M1350" s="74" t="s">
        <v>5917</v>
      </c>
      <c r="N1350" s="116" t="s">
        <v>5909</v>
      </c>
      <c r="O1350" s="40" t="s">
        <v>65</v>
      </c>
      <c r="P1350" s="40" t="s">
        <v>65</v>
      </c>
      <c r="Q1350" s="71"/>
      <c r="R1350" s="71"/>
      <c r="S1350" s="71"/>
      <c r="T1350" s="40"/>
      <c r="U1350" s="40" t="s">
        <v>5904</v>
      </c>
      <c r="V1350" s="11" t="s">
        <v>76</v>
      </c>
      <c r="W1350" s="76"/>
      <c r="X1350" s="76"/>
      <c r="Y1350" s="76"/>
      <c r="Z1350" s="76"/>
      <c r="AA1350" s="76"/>
    </row>
    <row r="1351" spans="1:27" ht="15.75" customHeight="1">
      <c r="A1351" s="40" t="s">
        <v>2399</v>
      </c>
      <c r="B1351" s="71" t="s">
        <v>104</v>
      </c>
      <c r="C1351" s="40" t="s">
        <v>4151</v>
      </c>
      <c r="D1351" s="71" t="s">
        <v>4152</v>
      </c>
      <c r="E1351" s="11" t="s">
        <v>5918</v>
      </c>
      <c r="F1351" s="40" t="s">
        <v>3058</v>
      </c>
      <c r="G1351" s="40" t="s">
        <v>3059</v>
      </c>
      <c r="H1351" s="40" t="s">
        <v>5911</v>
      </c>
      <c r="I1351" s="40" t="s">
        <v>109</v>
      </c>
      <c r="J1351" s="13" t="s">
        <v>47</v>
      </c>
      <c r="K1351" s="40"/>
      <c r="L1351" s="74" t="s">
        <v>5919</v>
      </c>
      <c r="M1351" s="74" t="s">
        <v>5920</v>
      </c>
      <c r="N1351" s="116" t="s">
        <v>5914</v>
      </c>
      <c r="O1351" s="40" t="s">
        <v>65</v>
      </c>
      <c r="P1351" s="40" t="s">
        <v>65</v>
      </c>
      <c r="Q1351" s="71"/>
      <c r="R1351" s="71"/>
      <c r="S1351" s="71"/>
      <c r="T1351" s="40"/>
      <c r="U1351" s="40" t="s">
        <v>5904</v>
      </c>
      <c r="V1351" s="11" t="s">
        <v>76</v>
      </c>
      <c r="W1351" s="76"/>
      <c r="X1351" s="76"/>
      <c r="Y1351" s="76"/>
      <c r="Z1351" s="76"/>
      <c r="AA1351" s="76"/>
    </row>
    <row r="1352" spans="1:27" ht="15.75" customHeight="1">
      <c r="A1352" s="40" t="s">
        <v>2399</v>
      </c>
      <c r="B1352" s="71" t="s">
        <v>104</v>
      </c>
      <c r="C1352" s="40" t="s">
        <v>4151</v>
      </c>
      <c r="D1352" s="71" t="s">
        <v>4152</v>
      </c>
      <c r="E1352" s="11" t="s">
        <v>5921</v>
      </c>
      <c r="F1352" s="40" t="s">
        <v>2273</v>
      </c>
      <c r="G1352" s="91" t="s">
        <v>5922</v>
      </c>
      <c r="H1352" s="40" t="s">
        <v>5906</v>
      </c>
      <c r="I1352" s="40" t="s">
        <v>109</v>
      </c>
      <c r="J1352" s="13" t="s">
        <v>47</v>
      </c>
      <c r="K1352" s="40"/>
      <c r="L1352" s="74" t="s">
        <v>5923</v>
      </c>
      <c r="M1352" s="74" t="s">
        <v>5924</v>
      </c>
      <c r="N1352" s="116" t="s">
        <v>5909</v>
      </c>
      <c r="O1352" s="40" t="s">
        <v>65</v>
      </c>
      <c r="P1352" s="40" t="s">
        <v>65</v>
      </c>
      <c r="Q1352" s="71"/>
      <c r="R1352" s="71"/>
      <c r="S1352" s="71"/>
      <c r="T1352" s="40"/>
      <c r="U1352" s="40" t="s">
        <v>5904</v>
      </c>
      <c r="V1352" s="11" t="s">
        <v>76</v>
      </c>
      <c r="W1352" s="76"/>
      <c r="X1352" s="76"/>
      <c r="Y1352" s="76"/>
      <c r="Z1352" s="76"/>
      <c r="AA1352" s="76"/>
    </row>
    <row r="1353" spans="1:27" ht="15.75" customHeight="1">
      <c r="A1353" s="40" t="s">
        <v>2399</v>
      </c>
      <c r="B1353" s="71" t="s">
        <v>104</v>
      </c>
      <c r="C1353" s="40" t="s">
        <v>4151</v>
      </c>
      <c r="D1353" s="71" t="s">
        <v>4152</v>
      </c>
      <c r="E1353" s="11" t="s">
        <v>5925</v>
      </c>
      <c r="F1353" s="40" t="s">
        <v>2273</v>
      </c>
      <c r="G1353" s="91" t="s">
        <v>5922</v>
      </c>
      <c r="H1353" s="40" t="s">
        <v>5911</v>
      </c>
      <c r="I1353" s="40" t="s">
        <v>109</v>
      </c>
      <c r="J1353" s="13" t="s">
        <v>47</v>
      </c>
      <c r="K1353" s="40"/>
      <c r="L1353" s="74" t="s">
        <v>5926</v>
      </c>
      <c r="M1353" s="74" t="s">
        <v>5927</v>
      </c>
      <c r="N1353" s="116" t="s">
        <v>5914</v>
      </c>
      <c r="O1353" s="40" t="s">
        <v>65</v>
      </c>
      <c r="P1353" s="40" t="s">
        <v>65</v>
      </c>
      <c r="Q1353" s="71"/>
      <c r="R1353" s="71"/>
      <c r="S1353" s="71"/>
      <c r="T1353" s="40"/>
      <c r="U1353" s="40" t="s">
        <v>5904</v>
      </c>
      <c r="V1353" s="11" t="s">
        <v>76</v>
      </c>
      <c r="W1353" s="76"/>
      <c r="X1353" s="76"/>
      <c r="Y1353" s="76"/>
      <c r="Z1353" s="76"/>
      <c r="AA1353" s="76"/>
    </row>
    <row r="1354" spans="1:27" ht="15.75" customHeight="1">
      <c r="A1354" s="40" t="s">
        <v>2399</v>
      </c>
      <c r="B1354" s="71" t="s">
        <v>104</v>
      </c>
      <c r="C1354" s="40" t="s">
        <v>4151</v>
      </c>
      <c r="D1354" s="71" t="s">
        <v>4152</v>
      </c>
      <c r="E1354" s="11" t="s">
        <v>5928</v>
      </c>
      <c r="F1354" s="40" t="s">
        <v>1468</v>
      </c>
      <c r="G1354" s="40" t="s">
        <v>1468</v>
      </c>
      <c r="H1354" s="40" t="s">
        <v>5906</v>
      </c>
      <c r="I1354" s="40" t="s">
        <v>109</v>
      </c>
      <c r="J1354" s="13" t="s">
        <v>47</v>
      </c>
      <c r="K1354" s="40"/>
      <c r="L1354" s="74" t="s">
        <v>5929</v>
      </c>
      <c r="M1354" s="74" t="s">
        <v>5930</v>
      </c>
      <c r="N1354" s="116" t="s">
        <v>5909</v>
      </c>
      <c r="O1354" s="40" t="s">
        <v>65</v>
      </c>
      <c r="P1354" s="40" t="s">
        <v>65</v>
      </c>
      <c r="Q1354" s="71"/>
      <c r="R1354" s="71"/>
      <c r="S1354" s="71"/>
      <c r="T1354" s="40"/>
      <c r="U1354" s="40" t="s">
        <v>5904</v>
      </c>
      <c r="V1354" s="11" t="s">
        <v>76</v>
      </c>
      <c r="W1354" s="76"/>
      <c r="X1354" s="76"/>
      <c r="Y1354" s="76"/>
      <c r="Z1354" s="76"/>
      <c r="AA1354" s="76"/>
    </row>
    <row r="1355" spans="1:27" ht="15.75" customHeight="1">
      <c r="A1355" s="40" t="s">
        <v>2399</v>
      </c>
      <c r="B1355" s="71" t="s">
        <v>104</v>
      </c>
      <c r="C1355" s="40" t="s">
        <v>4151</v>
      </c>
      <c r="D1355" s="71" t="s">
        <v>4152</v>
      </c>
      <c r="E1355" s="11" t="s">
        <v>5931</v>
      </c>
      <c r="F1355" s="40" t="s">
        <v>1468</v>
      </c>
      <c r="G1355" s="40" t="s">
        <v>1468</v>
      </c>
      <c r="H1355" s="40" t="s">
        <v>5911</v>
      </c>
      <c r="I1355" s="40" t="s">
        <v>109</v>
      </c>
      <c r="J1355" s="13" t="s">
        <v>47</v>
      </c>
      <c r="K1355" s="40"/>
      <c r="L1355" s="74" t="s">
        <v>5932</v>
      </c>
      <c r="M1355" s="74" t="s">
        <v>5933</v>
      </c>
      <c r="N1355" s="116" t="s">
        <v>5914</v>
      </c>
      <c r="O1355" s="40" t="s">
        <v>65</v>
      </c>
      <c r="P1355" s="40" t="s">
        <v>65</v>
      </c>
      <c r="Q1355" s="71"/>
      <c r="R1355" s="71"/>
      <c r="S1355" s="71"/>
      <c r="T1355" s="40"/>
      <c r="U1355" s="40" t="s">
        <v>5904</v>
      </c>
      <c r="V1355" s="11" t="s">
        <v>76</v>
      </c>
      <c r="W1355" s="76"/>
      <c r="X1355" s="76"/>
      <c r="Y1355" s="76"/>
      <c r="Z1355" s="76"/>
      <c r="AA1355" s="76"/>
    </row>
    <row r="1356" spans="1:27" ht="15.75" customHeight="1">
      <c r="A1356" s="40" t="s">
        <v>2399</v>
      </c>
      <c r="B1356" s="71" t="s">
        <v>104</v>
      </c>
      <c r="C1356" s="40" t="s">
        <v>4151</v>
      </c>
      <c r="D1356" s="71" t="s">
        <v>4152</v>
      </c>
      <c r="E1356" s="11" t="s">
        <v>5934</v>
      </c>
      <c r="F1356" s="13" t="s">
        <v>1366</v>
      </c>
      <c r="G1356" s="91" t="s">
        <v>5922</v>
      </c>
      <c r="H1356" s="40" t="s">
        <v>5906</v>
      </c>
      <c r="I1356" s="40" t="s">
        <v>109</v>
      </c>
      <c r="J1356" s="13" t="s">
        <v>47</v>
      </c>
      <c r="K1356" s="40"/>
      <c r="L1356" s="74" t="s">
        <v>5935</v>
      </c>
      <c r="M1356" s="74" t="s">
        <v>5936</v>
      </c>
      <c r="N1356" s="116" t="s">
        <v>5909</v>
      </c>
      <c r="O1356" s="40" t="s">
        <v>65</v>
      </c>
      <c r="P1356" s="40" t="s">
        <v>65</v>
      </c>
      <c r="Q1356" s="71"/>
      <c r="R1356" s="71"/>
      <c r="S1356" s="71"/>
      <c r="T1356" s="40"/>
      <c r="U1356" s="40" t="s">
        <v>5904</v>
      </c>
      <c r="V1356" s="11" t="s">
        <v>76</v>
      </c>
      <c r="W1356" s="76"/>
      <c r="X1356" s="76"/>
      <c r="Y1356" s="76"/>
      <c r="Z1356" s="76"/>
      <c r="AA1356" s="76"/>
    </row>
    <row r="1357" spans="1:27" ht="15.75" customHeight="1">
      <c r="A1357" s="40" t="s">
        <v>2399</v>
      </c>
      <c r="B1357" s="40" t="s">
        <v>104</v>
      </c>
      <c r="C1357" s="40" t="s">
        <v>4151</v>
      </c>
      <c r="D1357" s="71" t="s">
        <v>4152</v>
      </c>
      <c r="E1357" s="11" t="s">
        <v>5937</v>
      </c>
      <c r="F1357" s="13" t="s">
        <v>1366</v>
      </c>
      <c r="G1357" s="91" t="s">
        <v>5922</v>
      </c>
      <c r="H1357" s="40" t="s">
        <v>5911</v>
      </c>
      <c r="I1357" s="40" t="s">
        <v>109</v>
      </c>
      <c r="J1357" s="13" t="s">
        <v>47</v>
      </c>
      <c r="K1357" s="40"/>
      <c r="L1357" s="74" t="s">
        <v>5938</v>
      </c>
      <c r="M1357" s="74" t="s">
        <v>5939</v>
      </c>
      <c r="N1357" s="116" t="s">
        <v>5914</v>
      </c>
      <c r="O1357" s="40" t="s">
        <v>65</v>
      </c>
      <c r="P1357" s="40" t="s">
        <v>65</v>
      </c>
      <c r="Q1357" s="71"/>
      <c r="R1357" s="71"/>
      <c r="S1357" s="71"/>
      <c r="T1357" s="40"/>
      <c r="U1357" s="40" t="s">
        <v>5904</v>
      </c>
      <c r="V1357" s="11" t="s">
        <v>76</v>
      </c>
      <c r="W1357" s="76"/>
      <c r="X1357" s="76"/>
      <c r="Y1357" s="76"/>
      <c r="Z1357" s="76"/>
      <c r="AA1357" s="76"/>
    </row>
    <row r="1358" spans="1:27" ht="15.75" customHeight="1">
      <c r="A1358" s="40" t="s">
        <v>5940</v>
      </c>
      <c r="B1358" s="40" t="s">
        <v>104</v>
      </c>
      <c r="C1358" s="40" t="s">
        <v>5941</v>
      </c>
      <c r="D1358" s="71" t="s">
        <v>4152</v>
      </c>
      <c r="E1358" s="11" t="s">
        <v>5942</v>
      </c>
      <c r="F1358" s="13" t="s">
        <v>1504</v>
      </c>
      <c r="G1358" s="91" t="s">
        <v>5943</v>
      </c>
      <c r="H1358" s="40" t="s">
        <v>5911</v>
      </c>
      <c r="I1358" s="40" t="s">
        <v>109</v>
      </c>
      <c r="J1358" s="13" t="s">
        <v>47</v>
      </c>
      <c r="K1358" s="40"/>
      <c r="L1358" s="74" t="s">
        <v>5944</v>
      </c>
      <c r="M1358" s="74" t="s">
        <v>5945</v>
      </c>
      <c r="N1358" s="116" t="s">
        <v>5914</v>
      </c>
      <c r="O1358" s="40" t="s">
        <v>65</v>
      </c>
      <c r="P1358" s="40" t="s">
        <v>65</v>
      </c>
      <c r="Q1358" s="71"/>
      <c r="R1358" s="71"/>
      <c r="S1358" s="71"/>
      <c r="T1358" s="40"/>
      <c r="U1358" s="40" t="s">
        <v>5904</v>
      </c>
      <c r="V1358" s="11" t="s">
        <v>76</v>
      </c>
      <c r="W1358" s="76"/>
      <c r="X1358" s="76"/>
      <c r="Y1358" s="76"/>
      <c r="Z1358" s="76"/>
      <c r="AA1358" s="76"/>
    </row>
    <row r="1359" spans="1:27" ht="15.75" customHeight="1">
      <c r="A1359" s="40" t="s">
        <v>5940</v>
      </c>
      <c r="B1359" s="40" t="s">
        <v>104</v>
      </c>
      <c r="C1359" s="40" t="s">
        <v>5941</v>
      </c>
      <c r="D1359" s="71" t="s">
        <v>4152</v>
      </c>
      <c r="E1359" s="11" t="s">
        <v>5946</v>
      </c>
      <c r="F1359" s="13" t="s">
        <v>1504</v>
      </c>
      <c r="G1359" s="91" t="s">
        <v>5947</v>
      </c>
      <c r="H1359" s="40" t="s">
        <v>5948</v>
      </c>
      <c r="I1359" s="40" t="s">
        <v>109</v>
      </c>
      <c r="J1359" s="13" t="s">
        <v>47</v>
      </c>
      <c r="K1359" s="40"/>
      <c r="L1359" s="74" t="s">
        <v>5949</v>
      </c>
      <c r="M1359" s="74" t="s">
        <v>5950</v>
      </c>
      <c r="N1359" s="116" t="s">
        <v>5914</v>
      </c>
      <c r="O1359" s="40" t="s">
        <v>65</v>
      </c>
      <c r="P1359" s="40" t="s">
        <v>65</v>
      </c>
      <c r="Q1359" s="71"/>
      <c r="R1359" s="71"/>
      <c r="S1359" s="71"/>
      <c r="T1359" s="40"/>
      <c r="U1359" s="40" t="s">
        <v>5904</v>
      </c>
      <c r="V1359" s="11" t="s">
        <v>76</v>
      </c>
      <c r="W1359" s="76"/>
      <c r="X1359" s="76"/>
      <c r="Y1359" s="76"/>
      <c r="Z1359" s="76"/>
      <c r="AA1359" s="76"/>
    </row>
    <row r="1360" spans="1:27" ht="15.75" customHeight="1">
      <c r="A1360" s="40" t="s">
        <v>5940</v>
      </c>
      <c r="B1360" s="40" t="s">
        <v>104</v>
      </c>
      <c r="C1360" s="40" t="s">
        <v>5941</v>
      </c>
      <c r="D1360" s="71" t="s">
        <v>4152</v>
      </c>
      <c r="E1360" s="11" t="s">
        <v>5951</v>
      </c>
      <c r="F1360" s="13" t="s">
        <v>1504</v>
      </c>
      <c r="G1360" s="91" t="s">
        <v>5952</v>
      </c>
      <c r="H1360" s="40" t="s">
        <v>5948</v>
      </c>
      <c r="I1360" s="40" t="s">
        <v>109</v>
      </c>
      <c r="J1360" s="13" t="s">
        <v>47</v>
      </c>
      <c r="K1360" s="40"/>
      <c r="L1360" s="74" t="s">
        <v>5953</v>
      </c>
      <c r="M1360" s="74" t="s">
        <v>5950</v>
      </c>
      <c r="N1360" s="116" t="s">
        <v>5914</v>
      </c>
      <c r="O1360" s="40" t="s">
        <v>65</v>
      </c>
      <c r="P1360" s="40" t="s">
        <v>65</v>
      </c>
      <c r="Q1360" s="71"/>
      <c r="R1360" s="71"/>
      <c r="S1360" s="71"/>
      <c r="T1360" s="40"/>
      <c r="U1360" s="40" t="s">
        <v>5904</v>
      </c>
      <c r="V1360" s="11" t="s">
        <v>76</v>
      </c>
      <c r="W1360" s="76"/>
      <c r="X1360" s="76"/>
      <c r="Y1360" s="76"/>
      <c r="Z1360" s="76"/>
      <c r="AA1360" s="76"/>
    </row>
    <row r="1361" spans="1:27" ht="15.75" customHeight="1">
      <c r="A1361" s="40" t="s">
        <v>2320</v>
      </c>
      <c r="B1361" s="71" t="s">
        <v>104</v>
      </c>
      <c r="C1361" s="40" t="s">
        <v>5954</v>
      </c>
      <c r="D1361" s="71" t="s">
        <v>4152</v>
      </c>
      <c r="E1361" s="11" t="s">
        <v>5955</v>
      </c>
      <c r="F1361" s="40" t="s">
        <v>2388</v>
      </c>
      <c r="G1361" s="40" t="s">
        <v>2417</v>
      </c>
      <c r="H1361" s="40" t="s">
        <v>5956</v>
      </c>
      <c r="I1361" s="40" t="s">
        <v>109</v>
      </c>
      <c r="J1361" s="13" t="s">
        <v>47</v>
      </c>
      <c r="K1361" s="40"/>
      <c r="L1361" s="74" t="s">
        <v>5957</v>
      </c>
      <c r="M1361" s="74" t="s">
        <v>5958</v>
      </c>
      <c r="N1361" s="116" t="s">
        <v>5959</v>
      </c>
      <c r="O1361" s="40" t="s">
        <v>65</v>
      </c>
      <c r="P1361" s="40" t="s">
        <v>65</v>
      </c>
      <c r="Q1361" s="71"/>
      <c r="R1361" s="71"/>
      <c r="S1361" s="71"/>
      <c r="T1361" s="40"/>
      <c r="U1361" s="40" t="s">
        <v>5904</v>
      </c>
      <c r="V1361" s="11" t="s">
        <v>76</v>
      </c>
      <c r="W1361" s="76"/>
      <c r="X1361" s="76"/>
      <c r="Y1361" s="76"/>
      <c r="Z1361" s="76"/>
      <c r="AA1361" s="76"/>
    </row>
    <row r="1362" spans="1:27" ht="15.75" customHeight="1">
      <c r="A1362" s="40" t="s">
        <v>2399</v>
      </c>
      <c r="B1362" s="71" t="s">
        <v>104</v>
      </c>
      <c r="C1362" s="40" t="s">
        <v>4151</v>
      </c>
      <c r="D1362" s="71" t="s">
        <v>4152</v>
      </c>
      <c r="E1362" s="11" t="s">
        <v>5960</v>
      </c>
      <c r="F1362" s="40" t="s">
        <v>4433</v>
      </c>
      <c r="G1362" s="40" t="s">
        <v>5961</v>
      </c>
      <c r="H1362" s="40" t="s">
        <v>5962</v>
      </c>
      <c r="I1362" s="40" t="s">
        <v>109</v>
      </c>
      <c r="J1362" s="13" t="s">
        <v>47</v>
      </c>
      <c r="K1362" s="40"/>
      <c r="L1362" s="74" t="s">
        <v>5963</v>
      </c>
      <c r="M1362" s="74" t="s">
        <v>5964</v>
      </c>
      <c r="N1362" s="40" t="s">
        <v>5965</v>
      </c>
      <c r="O1362" s="40" t="s">
        <v>65</v>
      </c>
      <c r="P1362" s="40" t="s">
        <v>65</v>
      </c>
      <c r="Q1362" s="71"/>
      <c r="R1362" s="71"/>
      <c r="S1362" s="71"/>
      <c r="T1362" s="40"/>
      <c r="U1362" s="40" t="s">
        <v>5904</v>
      </c>
      <c r="V1362" s="11" t="s">
        <v>76</v>
      </c>
      <c r="W1362" s="76"/>
      <c r="X1362" s="76"/>
      <c r="Y1362" s="76"/>
      <c r="Z1362" s="76"/>
      <c r="AA1362" s="76"/>
    </row>
    <row r="1363" spans="1:27" ht="15.75" customHeight="1">
      <c r="A1363" s="40" t="s">
        <v>2399</v>
      </c>
      <c r="B1363" s="71" t="s">
        <v>104</v>
      </c>
      <c r="C1363" s="40" t="s">
        <v>4151</v>
      </c>
      <c r="D1363" s="71" t="s">
        <v>4152</v>
      </c>
      <c r="E1363" s="11" t="s">
        <v>5966</v>
      </c>
      <c r="F1363" s="40" t="s">
        <v>1125</v>
      </c>
      <c r="G1363" s="40" t="s">
        <v>5967</v>
      </c>
      <c r="H1363" s="40" t="s">
        <v>5962</v>
      </c>
      <c r="I1363" s="40" t="s">
        <v>109</v>
      </c>
      <c r="J1363" s="13" t="s">
        <v>47</v>
      </c>
      <c r="K1363" s="40"/>
      <c r="L1363" s="74" t="s">
        <v>5968</v>
      </c>
      <c r="M1363" s="74" t="s">
        <v>5964</v>
      </c>
      <c r="N1363" s="40" t="s">
        <v>5965</v>
      </c>
      <c r="O1363" s="40" t="s">
        <v>65</v>
      </c>
      <c r="P1363" s="40" t="s">
        <v>65</v>
      </c>
      <c r="Q1363" s="71"/>
      <c r="R1363" s="71"/>
      <c r="S1363" s="71"/>
      <c r="T1363" s="40"/>
      <c r="U1363" s="40" t="s">
        <v>5904</v>
      </c>
      <c r="V1363" s="11" t="s">
        <v>76</v>
      </c>
      <c r="W1363" s="76"/>
      <c r="X1363" s="76"/>
      <c r="Y1363" s="76"/>
      <c r="Z1363" s="76"/>
      <c r="AA1363" s="76"/>
    </row>
    <row r="1364" spans="1:27" ht="15.75" customHeight="1">
      <c r="A1364" s="40" t="s">
        <v>2399</v>
      </c>
      <c r="B1364" s="71" t="s">
        <v>104</v>
      </c>
      <c r="C1364" s="40" t="s">
        <v>4151</v>
      </c>
      <c r="D1364" s="71" t="s">
        <v>4152</v>
      </c>
      <c r="E1364" s="11" t="s">
        <v>5969</v>
      </c>
      <c r="F1364" s="40" t="s">
        <v>1125</v>
      </c>
      <c r="G1364" s="40" t="s">
        <v>5970</v>
      </c>
      <c r="H1364" s="40" t="s">
        <v>5971</v>
      </c>
      <c r="I1364" s="40" t="s">
        <v>109</v>
      </c>
      <c r="J1364" s="13" t="s">
        <v>47</v>
      </c>
      <c r="K1364" s="40"/>
      <c r="L1364" s="74" t="s">
        <v>5972</v>
      </c>
      <c r="M1364" s="74" t="s">
        <v>5973</v>
      </c>
      <c r="N1364" s="40" t="s">
        <v>5974</v>
      </c>
      <c r="O1364" s="40" t="s">
        <v>65</v>
      </c>
      <c r="P1364" s="40" t="s">
        <v>65</v>
      </c>
      <c r="Q1364" s="71"/>
      <c r="R1364" s="71"/>
      <c r="S1364" s="71"/>
      <c r="T1364" s="40"/>
      <c r="U1364" s="40" t="s">
        <v>5904</v>
      </c>
      <c r="V1364" s="11" t="s">
        <v>76</v>
      </c>
      <c r="W1364" s="76"/>
      <c r="X1364" s="76"/>
      <c r="Y1364" s="76"/>
      <c r="Z1364" s="76"/>
      <c r="AA1364" s="76"/>
    </row>
    <row r="1365" spans="1:27" ht="15.75" customHeight="1">
      <c r="A1365" s="40" t="s">
        <v>2399</v>
      </c>
      <c r="B1365" s="71" t="s">
        <v>104</v>
      </c>
      <c r="C1365" s="40" t="s">
        <v>4151</v>
      </c>
      <c r="D1365" s="71" t="s">
        <v>4152</v>
      </c>
      <c r="E1365" s="11" t="s">
        <v>5975</v>
      </c>
      <c r="F1365" s="13" t="s">
        <v>1373</v>
      </c>
      <c r="G1365" s="40" t="s">
        <v>1373</v>
      </c>
      <c r="H1365" s="40" t="s">
        <v>5971</v>
      </c>
      <c r="I1365" s="40" t="s">
        <v>109</v>
      </c>
      <c r="J1365" s="13" t="s">
        <v>47</v>
      </c>
      <c r="K1365" s="40"/>
      <c r="L1365" s="74" t="s">
        <v>5976</v>
      </c>
      <c r="M1365" s="74" t="s">
        <v>5977</v>
      </c>
      <c r="N1365" s="40" t="s">
        <v>5974</v>
      </c>
      <c r="O1365" s="40" t="s">
        <v>65</v>
      </c>
      <c r="P1365" s="40" t="s">
        <v>65</v>
      </c>
      <c r="Q1365" s="71"/>
      <c r="R1365" s="71"/>
      <c r="S1365" s="71"/>
      <c r="T1365" s="40"/>
      <c r="U1365" s="40" t="s">
        <v>5904</v>
      </c>
      <c r="V1365" s="11" t="s">
        <v>76</v>
      </c>
      <c r="W1365" s="76"/>
      <c r="X1365" s="76"/>
      <c r="Y1365" s="76"/>
      <c r="Z1365" s="76"/>
      <c r="AA1365" s="76"/>
    </row>
    <row r="1366" spans="1:27" ht="15.75" customHeight="1">
      <c r="A1366" s="40" t="s">
        <v>2399</v>
      </c>
      <c r="B1366" s="71" t="s">
        <v>104</v>
      </c>
      <c r="C1366" s="40" t="s">
        <v>4151</v>
      </c>
      <c r="D1366" s="71" t="s">
        <v>4152</v>
      </c>
      <c r="E1366" s="11" t="s">
        <v>5978</v>
      </c>
      <c r="F1366" s="40" t="s">
        <v>1468</v>
      </c>
      <c r="G1366" s="40" t="s">
        <v>1468</v>
      </c>
      <c r="H1366" s="40" t="s">
        <v>5971</v>
      </c>
      <c r="I1366" s="40" t="s">
        <v>109</v>
      </c>
      <c r="J1366" s="13" t="s">
        <v>47</v>
      </c>
      <c r="K1366" s="40"/>
      <c r="L1366" s="74" t="s">
        <v>5979</v>
      </c>
      <c r="M1366" s="74" t="s">
        <v>5980</v>
      </c>
      <c r="N1366" s="40" t="s">
        <v>5974</v>
      </c>
      <c r="O1366" s="40" t="s">
        <v>65</v>
      </c>
      <c r="P1366" s="40" t="s">
        <v>65</v>
      </c>
      <c r="Q1366" s="71"/>
      <c r="R1366" s="71"/>
      <c r="S1366" s="71"/>
      <c r="T1366" s="40"/>
      <c r="U1366" s="40"/>
      <c r="V1366" s="11" t="s">
        <v>76</v>
      </c>
      <c r="W1366" s="76"/>
      <c r="X1366" s="76"/>
      <c r="Y1366" s="76"/>
      <c r="Z1366" s="76"/>
      <c r="AA1366" s="76"/>
    </row>
    <row r="1367" spans="1:27" ht="15.75" customHeight="1">
      <c r="A1367" s="40" t="s">
        <v>2399</v>
      </c>
      <c r="B1367" s="71" t="s">
        <v>104</v>
      </c>
      <c r="C1367" s="40" t="s">
        <v>4151</v>
      </c>
      <c r="D1367" s="71" t="s">
        <v>4152</v>
      </c>
      <c r="E1367" s="11" t="s">
        <v>5981</v>
      </c>
      <c r="F1367" s="40" t="s">
        <v>3058</v>
      </c>
      <c r="G1367" s="71" t="s">
        <v>3059</v>
      </c>
      <c r="H1367" s="40" t="s">
        <v>5971</v>
      </c>
      <c r="I1367" s="40" t="s">
        <v>109</v>
      </c>
      <c r="J1367" s="13" t="s">
        <v>47</v>
      </c>
      <c r="K1367" s="40"/>
      <c r="L1367" s="74" t="s">
        <v>5982</v>
      </c>
      <c r="M1367" s="74" t="s">
        <v>5983</v>
      </c>
      <c r="N1367" s="40" t="s">
        <v>5974</v>
      </c>
      <c r="O1367" s="40" t="s">
        <v>65</v>
      </c>
      <c r="P1367" s="40" t="s">
        <v>65</v>
      </c>
      <c r="Q1367" s="71"/>
      <c r="R1367" s="71"/>
      <c r="S1367" s="71"/>
      <c r="T1367" s="40"/>
      <c r="U1367" s="40"/>
      <c r="V1367" s="11" t="s">
        <v>76</v>
      </c>
      <c r="W1367" s="76"/>
      <c r="X1367" s="76"/>
      <c r="Y1367" s="76"/>
      <c r="Z1367" s="76"/>
      <c r="AA1367" s="76"/>
    </row>
    <row r="1368" spans="1:27" ht="15.75" customHeight="1">
      <c r="A1368" s="40" t="s">
        <v>2399</v>
      </c>
      <c r="B1368" s="71" t="s">
        <v>104</v>
      </c>
      <c r="C1368" s="40" t="s">
        <v>4151</v>
      </c>
      <c r="D1368" s="71" t="s">
        <v>4152</v>
      </c>
      <c r="E1368" s="11" t="s">
        <v>5984</v>
      </c>
      <c r="F1368" s="40" t="s">
        <v>2655</v>
      </c>
      <c r="G1368" s="40" t="s">
        <v>2655</v>
      </c>
      <c r="H1368" s="40" t="s">
        <v>5971</v>
      </c>
      <c r="I1368" s="40" t="s">
        <v>109</v>
      </c>
      <c r="J1368" s="13" t="s">
        <v>47</v>
      </c>
      <c r="K1368" s="40"/>
      <c r="L1368" s="74" t="s">
        <v>5985</v>
      </c>
      <c r="M1368" s="74" t="s">
        <v>5986</v>
      </c>
      <c r="N1368" s="40" t="s">
        <v>5974</v>
      </c>
      <c r="O1368" s="40" t="s">
        <v>65</v>
      </c>
      <c r="P1368" s="40" t="s">
        <v>65</v>
      </c>
      <c r="Q1368" s="71"/>
      <c r="R1368" s="71"/>
      <c r="S1368" s="71"/>
      <c r="T1368" s="40"/>
      <c r="U1368" s="40"/>
      <c r="V1368" s="11" t="s">
        <v>76</v>
      </c>
      <c r="W1368" s="76"/>
      <c r="X1368" s="76"/>
      <c r="Y1368" s="76"/>
      <c r="Z1368" s="76"/>
      <c r="AA1368" s="76"/>
    </row>
    <row r="1369" spans="1:27" ht="15.75" customHeight="1">
      <c r="A1369" s="90" t="s">
        <v>101</v>
      </c>
      <c r="B1369" s="71" t="s">
        <v>104</v>
      </c>
      <c r="C1369" s="40" t="s">
        <v>4151</v>
      </c>
      <c r="D1369" s="71" t="s">
        <v>4152</v>
      </c>
      <c r="E1369" s="11" t="s">
        <v>965</v>
      </c>
      <c r="F1369" s="40" t="s">
        <v>3278</v>
      </c>
      <c r="G1369" s="40" t="s">
        <v>3278</v>
      </c>
      <c r="H1369" s="40" t="s">
        <v>5971</v>
      </c>
      <c r="I1369" s="40" t="s">
        <v>109</v>
      </c>
      <c r="J1369" s="13" t="s">
        <v>47</v>
      </c>
      <c r="K1369" s="40"/>
      <c r="L1369" s="74" t="s">
        <v>5987</v>
      </c>
      <c r="M1369" s="74" t="s">
        <v>5988</v>
      </c>
      <c r="N1369" s="40" t="s">
        <v>5974</v>
      </c>
      <c r="O1369" s="40" t="s">
        <v>65</v>
      </c>
      <c r="P1369" s="40" t="s">
        <v>65</v>
      </c>
      <c r="Q1369" s="71"/>
      <c r="R1369" s="71"/>
      <c r="S1369" s="71"/>
      <c r="T1369" s="71"/>
      <c r="U1369" s="40"/>
      <c r="V1369" s="71" t="s">
        <v>76</v>
      </c>
      <c r="W1369" s="76"/>
      <c r="X1369" s="76"/>
      <c r="Y1369" s="76"/>
      <c r="Z1369" s="76"/>
      <c r="AA1369" s="76"/>
    </row>
    <row r="1370" spans="1:27" ht="15.75" customHeight="1">
      <c r="A1370" s="40" t="s">
        <v>2399</v>
      </c>
      <c r="B1370" s="71" t="s">
        <v>104</v>
      </c>
      <c r="C1370" s="40" t="s">
        <v>4151</v>
      </c>
      <c r="D1370" s="71" t="s">
        <v>4152</v>
      </c>
      <c r="E1370" s="11" t="s">
        <v>5989</v>
      </c>
      <c r="F1370" s="40" t="s">
        <v>2387</v>
      </c>
      <c r="G1370" s="40" t="s">
        <v>5990</v>
      </c>
      <c r="H1370" s="40" t="s">
        <v>5971</v>
      </c>
      <c r="I1370" s="40" t="s">
        <v>109</v>
      </c>
      <c r="J1370" s="13" t="s">
        <v>47</v>
      </c>
      <c r="K1370" s="40"/>
      <c r="L1370" s="74" t="s">
        <v>5991</v>
      </c>
      <c r="M1370" s="74" t="s">
        <v>5992</v>
      </c>
      <c r="N1370" s="40" t="s">
        <v>5974</v>
      </c>
      <c r="O1370" s="40" t="s">
        <v>65</v>
      </c>
      <c r="P1370" s="40" t="s">
        <v>65</v>
      </c>
      <c r="Q1370" s="71"/>
      <c r="R1370" s="71"/>
      <c r="S1370" s="71"/>
      <c r="T1370" s="40"/>
      <c r="U1370" s="40"/>
      <c r="V1370" s="11" t="s">
        <v>76</v>
      </c>
      <c r="W1370" s="76"/>
      <c r="X1370" s="76"/>
      <c r="Y1370" s="76"/>
      <c r="Z1370" s="76"/>
      <c r="AA1370" s="76"/>
    </row>
    <row r="1371" spans="1:27" ht="15.75" customHeight="1">
      <c r="A1371" s="40" t="s">
        <v>2399</v>
      </c>
      <c r="B1371" s="71" t="s">
        <v>104</v>
      </c>
      <c r="C1371" s="40" t="s">
        <v>4151</v>
      </c>
      <c r="D1371" s="71" t="s">
        <v>4152</v>
      </c>
      <c r="E1371" s="11" t="s">
        <v>5993</v>
      </c>
      <c r="F1371" s="40" t="s">
        <v>4331</v>
      </c>
      <c r="G1371" s="40" t="s">
        <v>5994</v>
      </c>
      <c r="H1371" s="40" t="s">
        <v>5971</v>
      </c>
      <c r="I1371" s="40" t="s">
        <v>109</v>
      </c>
      <c r="J1371" s="13" t="s">
        <v>47</v>
      </c>
      <c r="K1371" s="40"/>
      <c r="L1371" s="74" t="s">
        <v>5995</v>
      </c>
      <c r="M1371" s="74" t="s">
        <v>5992</v>
      </c>
      <c r="N1371" s="40" t="s">
        <v>5974</v>
      </c>
      <c r="O1371" s="40" t="s">
        <v>65</v>
      </c>
      <c r="P1371" s="40" t="s">
        <v>65</v>
      </c>
      <c r="Q1371" s="71"/>
      <c r="R1371" s="71"/>
      <c r="S1371" s="71"/>
      <c r="T1371" s="40"/>
      <c r="U1371" s="40"/>
      <c r="V1371" s="11" t="s">
        <v>76</v>
      </c>
      <c r="W1371" s="76"/>
      <c r="X1371" s="76"/>
      <c r="Y1371" s="76"/>
      <c r="Z1371" s="76"/>
      <c r="AA1371" s="76"/>
    </row>
    <row r="1372" spans="1:27" ht="15.75" customHeight="1">
      <c r="A1372" s="40" t="s">
        <v>2399</v>
      </c>
      <c r="B1372" s="71" t="s">
        <v>104</v>
      </c>
      <c r="C1372" s="40" t="s">
        <v>4151</v>
      </c>
      <c r="D1372" s="71" t="s">
        <v>4152</v>
      </c>
      <c r="E1372" s="11" t="s">
        <v>5996</v>
      </c>
      <c r="F1372" s="40" t="s">
        <v>3325</v>
      </c>
      <c r="G1372" s="40" t="s">
        <v>5997</v>
      </c>
      <c r="H1372" s="40" t="s">
        <v>5971</v>
      </c>
      <c r="I1372" s="40" t="s">
        <v>109</v>
      </c>
      <c r="J1372" s="13" t="s">
        <v>47</v>
      </c>
      <c r="K1372" s="40"/>
      <c r="L1372" s="74" t="s">
        <v>5998</v>
      </c>
      <c r="M1372" s="74" t="s">
        <v>5999</v>
      </c>
      <c r="N1372" s="40"/>
      <c r="O1372" s="40" t="s">
        <v>65</v>
      </c>
      <c r="P1372" s="40" t="s">
        <v>65</v>
      </c>
      <c r="Q1372" s="71"/>
      <c r="R1372" s="71"/>
      <c r="S1372" s="71"/>
      <c r="T1372" s="40"/>
      <c r="U1372" s="40"/>
      <c r="V1372" s="11" t="s">
        <v>76</v>
      </c>
      <c r="W1372" s="76"/>
      <c r="X1372" s="76"/>
      <c r="Y1372" s="76"/>
      <c r="Z1372" s="76"/>
      <c r="AA1372" s="76"/>
    </row>
    <row r="1373" spans="1:27" ht="15.75" customHeight="1">
      <c r="A1373" s="40" t="s">
        <v>2399</v>
      </c>
      <c r="B1373" s="71" t="s">
        <v>104</v>
      </c>
      <c r="C1373" s="40" t="s">
        <v>4151</v>
      </c>
      <c r="D1373" s="71" t="s">
        <v>4152</v>
      </c>
      <c r="E1373" s="11" t="s">
        <v>6000</v>
      </c>
      <c r="F1373" s="40" t="s">
        <v>3325</v>
      </c>
      <c r="G1373" s="40" t="s">
        <v>6001</v>
      </c>
      <c r="H1373" s="40" t="s">
        <v>5971</v>
      </c>
      <c r="I1373" s="40" t="s">
        <v>109</v>
      </c>
      <c r="J1373" s="13" t="s">
        <v>47</v>
      </c>
      <c r="K1373" s="40"/>
      <c r="L1373" s="74" t="s">
        <v>6002</v>
      </c>
      <c r="M1373" s="74" t="s">
        <v>5999</v>
      </c>
      <c r="N1373" s="40"/>
      <c r="O1373" s="40" t="s">
        <v>65</v>
      </c>
      <c r="P1373" s="40" t="s">
        <v>65</v>
      </c>
      <c r="Q1373" s="71"/>
      <c r="R1373" s="71"/>
      <c r="S1373" s="71"/>
      <c r="T1373" s="40"/>
      <c r="U1373" s="40"/>
      <c r="V1373" s="11" t="s">
        <v>76</v>
      </c>
      <c r="W1373" s="76"/>
      <c r="X1373" s="76"/>
      <c r="Y1373" s="76"/>
      <c r="Z1373" s="76"/>
      <c r="AA1373" s="76"/>
    </row>
    <row r="1374" spans="1:27" ht="15.75" customHeight="1">
      <c r="A1374" s="40" t="s">
        <v>2399</v>
      </c>
      <c r="B1374" s="71" t="s">
        <v>104</v>
      </c>
      <c r="C1374" s="40" t="s">
        <v>4151</v>
      </c>
      <c r="D1374" s="71" t="s">
        <v>4152</v>
      </c>
      <c r="E1374" s="11" t="s">
        <v>6003</v>
      </c>
      <c r="F1374" s="40" t="s">
        <v>3325</v>
      </c>
      <c r="G1374" s="40" t="s">
        <v>6004</v>
      </c>
      <c r="H1374" s="40" t="s">
        <v>5971</v>
      </c>
      <c r="I1374" s="40" t="s">
        <v>109</v>
      </c>
      <c r="J1374" s="13" t="s">
        <v>47</v>
      </c>
      <c r="K1374" s="40"/>
      <c r="L1374" s="74" t="s">
        <v>6005</v>
      </c>
      <c r="M1374" s="74" t="s">
        <v>5999</v>
      </c>
      <c r="N1374" s="40"/>
      <c r="O1374" s="40" t="s">
        <v>65</v>
      </c>
      <c r="P1374" s="40" t="s">
        <v>65</v>
      </c>
      <c r="Q1374" s="71"/>
      <c r="R1374" s="71"/>
      <c r="S1374" s="71"/>
      <c r="T1374" s="40"/>
      <c r="U1374" s="40"/>
      <c r="V1374" s="11" t="s">
        <v>76</v>
      </c>
      <c r="W1374" s="76"/>
      <c r="X1374" s="76"/>
      <c r="Y1374" s="76"/>
      <c r="Z1374" s="76"/>
      <c r="AA1374" s="76"/>
    </row>
    <row r="1375" spans="1:27" ht="15.75" customHeight="1">
      <c r="A1375" s="40" t="s">
        <v>2399</v>
      </c>
      <c r="B1375" s="71" t="s">
        <v>104</v>
      </c>
      <c r="C1375" s="40" t="s">
        <v>4151</v>
      </c>
      <c r="D1375" s="71" t="s">
        <v>4152</v>
      </c>
      <c r="E1375" s="11" t="s">
        <v>6006</v>
      </c>
      <c r="F1375" s="40" t="s">
        <v>3325</v>
      </c>
      <c r="G1375" s="40" t="s">
        <v>6007</v>
      </c>
      <c r="H1375" s="40" t="s">
        <v>5971</v>
      </c>
      <c r="I1375" s="40" t="s">
        <v>109</v>
      </c>
      <c r="J1375" s="13" t="s">
        <v>47</v>
      </c>
      <c r="K1375" s="40"/>
      <c r="L1375" s="74" t="s">
        <v>6008</v>
      </c>
      <c r="M1375" s="74" t="s">
        <v>5999</v>
      </c>
      <c r="N1375" s="40"/>
      <c r="O1375" s="40" t="s">
        <v>65</v>
      </c>
      <c r="P1375" s="40" t="s">
        <v>65</v>
      </c>
      <c r="Q1375" s="71"/>
      <c r="R1375" s="71"/>
      <c r="S1375" s="71"/>
      <c r="T1375" s="40"/>
      <c r="U1375" s="40"/>
      <c r="V1375" s="11" t="s">
        <v>76</v>
      </c>
      <c r="W1375" s="76"/>
      <c r="X1375" s="76"/>
      <c r="Y1375" s="76"/>
      <c r="Z1375" s="76"/>
      <c r="AA1375" s="76"/>
    </row>
    <row r="1376" spans="1:27" ht="15.75" customHeight="1">
      <c r="A1376" s="40" t="s">
        <v>2399</v>
      </c>
      <c r="B1376" s="71" t="s">
        <v>104</v>
      </c>
      <c r="C1376" s="40" t="s">
        <v>4151</v>
      </c>
      <c r="D1376" s="71" t="s">
        <v>4152</v>
      </c>
      <c r="E1376" s="11" t="s">
        <v>6009</v>
      </c>
      <c r="F1376" s="40" t="s">
        <v>3325</v>
      </c>
      <c r="G1376" s="40" t="s">
        <v>6010</v>
      </c>
      <c r="H1376" s="40" t="s">
        <v>5971</v>
      </c>
      <c r="I1376" s="40" t="s">
        <v>109</v>
      </c>
      <c r="J1376" s="13" t="s">
        <v>47</v>
      </c>
      <c r="K1376" s="40"/>
      <c r="L1376" s="74" t="s">
        <v>6011</v>
      </c>
      <c r="M1376" s="74" t="s">
        <v>5999</v>
      </c>
      <c r="N1376" s="40"/>
      <c r="O1376" s="40" t="s">
        <v>65</v>
      </c>
      <c r="P1376" s="40" t="s">
        <v>65</v>
      </c>
      <c r="Q1376" s="71"/>
      <c r="R1376" s="71"/>
      <c r="S1376" s="71"/>
      <c r="T1376" s="40"/>
      <c r="U1376" s="40"/>
      <c r="V1376" s="11" t="s">
        <v>76</v>
      </c>
      <c r="W1376" s="76"/>
      <c r="X1376" s="76"/>
      <c r="Y1376" s="76"/>
      <c r="Z1376" s="76"/>
      <c r="AA1376" s="76"/>
    </row>
    <row r="1377" spans="1:27" ht="15.75" customHeight="1">
      <c r="A1377" s="40" t="s">
        <v>2399</v>
      </c>
      <c r="B1377" s="71" t="s">
        <v>104</v>
      </c>
      <c r="C1377" s="40" t="s">
        <v>4151</v>
      </c>
      <c r="D1377" s="71" t="s">
        <v>4152</v>
      </c>
      <c r="E1377" s="11" t="s">
        <v>6012</v>
      </c>
      <c r="F1377" s="40" t="s">
        <v>3058</v>
      </c>
      <c r="G1377" s="40" t="s">
        <v>6013</v>
      </c>
      <c r="H1377" s="40" t="s">
        <v>5971</v>
      </c>
      <c r="I1377" s="40" t="s">
        <v>109</v>
      </c>
      <c r="J1377" s="13" t="s">
        <v>47</v>
      </c>
      <c r="K1377" s="40"/>
      <c r="L1377" s="74" t="s">
        <v>6014</v>
      </c>
      <c r="M1377" s="74" t="s">
        <v>5999</v>
      </c>
      <c r="N1377" s="40"/>
      <c r="O1377" s="40" t="s">
        <v>65</v>
      </c>
      <c r="P1377" s="40" t="s">
        <v>65</v>
      </c>
      <c r="Q1377" s="71"/>
      <c r="R1377" s="71"/>
      <c r="S1377" s="71"/>
      <c r="T1377" s="40"/>
      <c r="U1377" s="40"/>
      <c r="V1377" s="11" t="s">
        <v>76</v>
      </c>
      <c r="W1377" s="76"/>
      <c r="X1377" s="76"/>
      <c r="Y1377" s="76"/>
      <c r="Z1377" s="76"/>
      <c r="AA1377" s="76"/>
    </row>
    <row r="1378" spans="1:27" ht="15.75" customHeight="1">
      <c r="A1378" s="40" t="s">
        <v>2399</v>
      </c>
      <c r="B1378" s="71" t="s">
        <v>104</v>
      </c>
      <c r="C1378" s="40" t="s">
        <v>4151</v>
      </c>
      <c r="D1378" s="71" t="s">
        <v>4152</v>
      </c>
      <c r="E1378" s="11" t="s">
        <v>6015</v>
      </c>
      <c r="F1378" s="40" t="s">
        <v>1468</v>
      </c>
      <c r="G1378" s="40" t="s">
        <v>6013</v>
      </c>
      <c r="H1378" s="40" t="s">
        <v>5971</v>
      </c>
      <c r="I1378" s="40" t="s">
        <v>109</v>
      </c>
      <c r="J1378" s="13" t="s">
        <v>47</v>
      </c>
      <c r="K1378" s="40"/>
      <c r="L1378" s="74" t="s">
        <v>6016</v>
      </c>
      <c r="M1378" s="74" t="s">
        <v>5999</v>
      </c>
      <c r="N1378" s="40"/>
      <c r="O1378" s="40" t="s">
        <v>65</v>
      </c>
      <c r="P1378" s="40" t="s">
        <v>65</v>
      </c>
      <c r="Q1378" s="71"/>
      <c r="R1378" s="71"/>
      <c r="S1378" s="71"/>
      <c r="T1378" s="40"/>
      <c r="U1378" s="40"/>
      <c r="V1378" s="11" t="s">
        <v>76</v>
      </c>
      <c r="W1378" s="76"/>
      <c r="X1378" s="76"/>
      <c r="Y1378" s="76"/>
      <c r="Z1378" s="76"/>
      <c r="AA1378" s="76"/>
    </row>
    <row r="1379" spans="1:27" ht="15.75" customHeight="1">
      <c r="A1379" s="40" t="s">
        <v>2399</v>
      </c>
      <c r="B1379" s="71" t="s">
        <v>104</v>
      </c>
      <c r="C1379" s="40" t="s">
        <v>4151</v>
      </c>
      <c r="D1379" s="71" t="s">
        <v>4152</v>
      </c>
      <c r="E1379" s="11" t="s">
        <v>6017</v>
      </c>
      <c r="F1379" s="40" t="s">
        <v>3058</v>
      </c>
      <c r="G1379" s="40" t="s">
        <v>6018</v>
      </c>
      <c r="H1379" s="40" t="s">
        <v>5971</v>
      </c>
      <c r="I1379" s="40" t="s">
        <v>46</v>
      </c>
      <c r="J1379" s="13" t="s">
        <v>47</v>
      </c>
      <c r="K1379" s="40"/>
      <c r="L1379" s="74" t="s">
        <v>6019</v>
      </c>
      <c r="M1379" s="74" t="s">
        <v>5999</v>
      </c>
      <c r="N1379" s="40"/>
      <c r="O1379" s="40" t="s">
        <v>65</v>
      </c>
      <c r="P1379" s="40" t="s">
        <v>65</v>
      </c>
      <c r="Q1379" s="71"/>
      <c r="R1379" s="71"/>
      <c r="S1379" s="71"/>
      <c r="T1379" s="40"/>
      <c r="U1379" s="40"/>
      <c r="V1379" s="11" t="s">
        <v>76</v>
      </c>
      <c r="W1379" s="76"/>
      <c r="X1379" s="76"/>
      <c r="Y1379" s="76"/>
      <c r="Z1379" s="76"/>
      <c r="AA1379" s="76"/>
    </row>
    <row r="1380" spans="1:27" ht="15.75" customHeight="1">
      <c r="A1380" s="40" t="s">
        <v>2399</v>
      </c>
      <c r="B1380" s="71" t="s">
        <v>104</v>
      </c>
      <c r="C1380" s="40" t="s">
        <v>4151</v>
      </c>
      <c r="D1380" s="71" t="s">
        <v>4152</v>
      </c>
      <c r="E1380" s="11" t="s">
        <v>6020</v>
      </c>
      <c r="F1380" s="13" t="s">
        <v>1357</v>
      </c>
      <c r="G1380" s="40" t="s">
        <v>1357</v>
      </c>
      <c r="H1380" s="40" t="s">
        <v>6021</v>
      </c>
      <c r="I1380" s="40" t="s">
        <v>109</v>
      </c>
      <c r="J1380" s="13" t="s">
        <v>47</v>
      </c>
      <c r="K1380" s="40"/>
      <c r="L1380" s="74" t="s">
        <v>6022</v>
      </c>
      <c r="M1380" s="74" t="s">
        <v>6023</v>
      </c>
      <c r="N1380" s="40" t="s">
        <v>6024</v>
      </c>
      <c r="O1380" s="40" t="s">
        <v>65</v>
      </c>
      <c r="P1380" s="40" t="s">
        <v>65</v>
      </c>
      <c r="Q1380" s="71"/>
      <c r="R1380" s="71"/>
      <c r="S1380" s="71"/>
      <c r="T1380" s="40"/>
      <c r="U1380" s="40"/>
      <c r="V1380" s="11" t="s">
        <v>76</v>
      </c>
      <c r="W1380" s="76"/>
      <c r="X1380" s="76"/>
      <c r="Y1380" s="76"/>
      <c r="Z1380" s="76"/>
      <c r="AA1380" s="76"/>
    </row>
    <row r="1381" spans="1:27" ht="15.75" customHeight="1">
      <c r="A1381" s="40" t="s">
        <v>2399</v>
      </c>
      <c r="B1381" s="71" t="s">
        <v>104</v>
      </c>
      <c r="C1381" s="40" t="s">
        <v>4151</v>
      </c>
      <c r="D1381" s="71" t="s">
        <v>4152</v>
      </c>
      <c r="E1381" s="11" t="s">
        <v>6025</v>
      </c>
      <c r="F1381" s="13" t="s">
        <v>1357</v>
      </c>
      <c r="G1381" s="40" t="s">
        <v>6026</v>
      </c>
      <c r="H1381" s="40" t="s">
        <v>6021</v>
      </c>
      <c r="I1381" s="40" t="s">
        <v>109</v>
      </c>
      <c r="J1381" s="13" t="s">
        <v>47</v>
      </c>
      <c r="K1381" s="40"/>
      <c r="L1381" s="74" t="s">
        <v>6027</v>
      </c>
      <c r="M1381" s="74" t="s">
        <v>6023</v>
      </c>
      <c r="N1381" s="40" t="s">
        <v>6024</v>
      </c>
      <c r="O1381" s="40" t="s">
        <v>65</v>
      </c>
      <c r="P1381" s="40" t="s">
        <v>65</v>
      </c>
      <c r="Q1381" s="71"/>
      <c r="R1381" s="71"/>
      <c r="S1381" s="71"/>
      <c r="T1381" s="40"/>
      <c r="U1381" s="40"/>
      <c r="V1381" s="11" t="s">
        <v>76</v>
      </c>
      <c r="W1381" s="76"/>
      <c r="X1381" s="76"/>
      <c r="Y1381" s="76"/>
      <c r="Z1381" s="76"/>
      <c r="AA1381" s="76"/>
    </row>
    <row r="1382" spans="1:27" ht="15.75" customHeight="1">
      <c r="A1382" s="40" t="s">
        <v>2399</v>
      </c>
      <c r="B1382" s="71" t="s">
        <v>104</v>
      </c>
      <c r="C1382" s="40" t="s">
        <v>4151</v>
      </c>
      <c r="D1382" s="71" t="s">
        <v>4152</v>
      </c>
      <c r="E1382" s="11" t="s">
        <v>6028</v>
      </c>
      <c r="F1382" s="40" t="s">
        <v>2273</v>
      </c>
      <c r="G1382" s="40" t="s">
        <v>2273</v>
      </c>
      <c r="H1382" s="40" t="s">
        <v>6021</v>
      </c>
      <c r="I1382" s="40" t="s">
        <v>109</v>
      </c>
      <c r="J1382" s="13" t="s">
        <v>47</v>
      </c>
      <c r="K1382" s="40"/>
      <c r="L1382" s="74" t="s">
        <v>6029</v>
      </c>
      <c r="M1382" s="74" t="s">
        <v>6023</v>
      </c>
      <c r="N1382" s="40" t="s">
        <v>6024</v>
      </c>
      <c r="O1382" s="40" t="s">
        <v>65</v>
      </c>
      <c r="P1382" s="40" t="s">
        <v>65</v>
      </c>
      <c r="Q1382" s="71"/>
      <c r="R1382" s="71"/>
      <c r="S1382" s="71"/>
      <c r="T1382" s="40"/>
      <c r="U1382" s="40"/>
      <c r="V1382" s="11" t="s">
        <v>76</v>
      </c>
      <c r="W1382" s="76"/>
      <c r="X1382" s="76"/>
      <c r="Y1382" s="76"/>
      <c r="Z1382" s="76"/>
      <c r="AA1382" s="76"/>
    </row>
    <row r="1383" spans="1:27" ht="15.75" customHeight="1">
      <c r="A1383" s="40" t="s">
        <v>2399</v>
      </c>
      <c r="B1383" s="71" t="s">
        <v>104</v>
      </c>
      <c r="C1383" s="40" t="s">
        <v>4151</v>
      </c>
      <c r="D1383" s="71" t="s">
        <v>4152</v>
      </c>
      <c r="E1383" s="11" t="s">
        <v>6030</v>
      </c>
      <c r="F1383" s="13" t="s">
        <v>1366</v>
      </c>
      <c r="G1383" s="40" t="s">
        <v>1366</v>
      </c>
      <c r="H1383" s="40" t="s">
        <v>6021</v>
      </c>
      <c r="I1383" s="40" t="s">
        <v>109</v>
      </c>
      <c r="J1383" s="13" t="s">
        <v>47</v>
      </c>
      <c r="K1383" s="40"/>
      <c r="L1383" s="74" t="s">
        <v>6031</v>
      </c>
      <c r="M1383" s="74" t="s">
        <v>6023</v>
      </c>
      <c r="N1383" s="40" t="s">
        <v>6024</v>
      </c>
      <c r="O1383" s="40" t="s">
        <v>65</v>
      </c>
      <c r="P1383" s="40" t="s">
        <v>65</v>
      </c>
      <c r="Q1383" s="71"/>
      <c r="R1383" s="71"/>
      <c r="S1383" s="71"/>
      <c r="T1383" s="40"/>
      <c r="U1383" s="40"/>
      <c r="V1383" s="11" t="s">
        <v>76</v>
      </c>
      <c r="W1383" s="76"/>
      <c r="X1383" s="76"/>
      <c r="Y1383" s="76"/>
      <c r="Z1383" s="76"/>
      <c r="AA1383" s="76"/>
    </row>
    <row r="1384" spans="1:27" ht="15.75" customHeight="1">
      <c r="A1384" s="40" t="s">
        <v>2399</v>
      </c>
      <c r="B1384" s="71" t="s">
        <v>104</v>
      </c>
      <c r="C1384" s="40" t="s">
        <v>4151</v>
      </c>
      <c r="D1384" s="71" t="s">
        <v>4152</v>
      </c>
      <c r="E1384" s="11" t="s">
        <v>6032</v>
      </c>
      <c r="F1384" s="40" t="s">
        <v>2387</v>
      </c>
      <c r="G1384" s="40" t="s">
        <v>2387</v>
      </c>
      <c r="H1384" s="40" t="s">
        <v>6021</v>
      </c>
      <c r="I1384" s="40" t="s">
        <v>109</v>
      </c>
      <c r="J1384" s="13" t="s">
        <v>47</v>
      </c>
      <c r="K1384" s="40"/>
      <c r="L1384" s="186" t="s">
        <v>6033</v>
      </c>
      <c r="M1384" s="74" t="s">
        <v>6023</v>
      </c>
      <c r="N1384" s="40" t="s">
        <v>6024</v>
      </c>
      <c r="O1384" s="40" t="s">
        <v>65</v>
      </c>
      <c r="P1384" s="40" t="s">
        <v>65</v>
      </c>
      <c r="Q1384" s="71"/>
      <c r="R1384" s="71"/>
      <c r="S1384" s="71"/>
      <c r="T1384" s="40"/>
      <c r="U1384" s="40"/>
      <c r="V1384" s="11" t="s">
        <v>76</v>
      </c>
      <c r="W1384" s="76"/>
      <c r="X1384" s="76"/>
      <c r="Y1384" s="76"/>
      <c r="Z1384" s="76"/>
      <c r="AA1384" s="76"/>
    </row>
    <row r="1385" spans="1:27" ht="15.75" customHeight="1">
      <c r="A1385" s="40" t="s">
        <v>2399</v>
      </c>
      <c r="B1385" s="171" t="s">
        <v>104</v>
      </c>
      <c r="C1385" s="40" t="s">
        <v>4151</v>
      </c>
      <c r="D1385" s="71" t="s">
        <v>4152</v>
      </c>
      <c r="E1385" s="11" t="s">
        <v>6034</v>
      </c>
      <c r="F1385" s="40" t="s">
        <v>182</v>
      </c>
      <c r="G1385" s="40" t="s">
        <v>6035</v>
      </c>
      <c r="H1385" s="40" t="s">
        <v>6021</v>
      </c>
      <c r="I1385" s="90" t="s">
        <v>46</v>
      </c>
      <c r="J1385" s="13" t="s">
        <v>47</v>
      </c>
      <c r="K1385" s="40"/>
      <c r="L1385" s="74" t="s">
        <v>6036</v>
      </c>
      <c r="M1385" s="74" t="s">
        <v>6023</v>
      </c>
      <c r="N1385" s="40" t="s">
        <v>6024</v>
      </c>
      <c r="O1385" s="40" t="s">
        <v>65</v>
      </c>
      <c r="P1385" s="40" t="s">
        <v>65</v>
      </c>
      <c r="Q1385" s="71"/>
      <c r="R1385" s="71"/>
      <c r="S1385" s="71"/>
      <c r="T1385" s="40"/>
      <c r="U1385" s="40"/>
      <c r="V1385" s="11" t="s">
        <v>76</v>
      </c>
      <c r="W1385" s="76"/>
      <c r="X1385" s="76"/>
      <c r="Y1385" s="76"/>
      <c r="Z1385" s="76"/>
      <c r="AA1385" s="76"/>
    </row>
    <row r="1386" spans="1:27" ht="15.75" customHeight="1">
      <c r="A1386" s="40" t="s">
        <v>2399</v>
      </c>
      <c r="B1386" s="171" t="s">
        <v>104</v>
      </c>
      <c r="C1386" s="40" t="s">
        <v>4151</v>
      </c>
      <c r="D1386" s="71" t="s">
        <v>4152</v>
      </c>
      <c r="E1386" s="11" t="s">
        <v>6037</v>
      </c>
      <c r="F1386" s="40" t="s">
        <v>182</v>
      </c>
      <c r="G1386" s="40" t="s">
        <v>6038</v>
      </c>
      <c r="H1386" s="40" t="s">
        <v>6021</v>
      </c>
      <c r="I1386" s="90" t="s">
        <v>46</v>
      </c>
      <c r="J1386" s="13" t="s">
        <v>47</v>
      </c>
      <c r="K1386" s="40"/>
      <c r="L1386" s="74" t="s">
        <v>6039</v>
      </c>
      <c r="M1386" s="74" t="s">
        <v>6023</v>
      </c>
      <c r="N1386" s="40" t="s">
        <v>6024</v>
      </c>
      <c r="O1386" s="40" t="s">
        <v>65</v>
      </c>
      <c r="P1386" s="40" t="s">
        <v>65</v>
      </c>
      <c r="Q1386" s="71"/>
      <c r="R1386" s="71"/>
      <c r="S1386" s="71"/>
      <c r="T1386" s="40"/>
      <c r="U1386" s="40"/>
      <c r="V1386" s="11" t="s">
        <v>76</v>
      </c>
      <c r="W1386" s="76"/>
      <c r="X1386" s="76"/>
      <c r="Y1386" s="76"/>
      <c r="Z1386" s="76"/>
      <c r="AA1386" s="76"/>
    </row>
    <row r="1387" spans="1:27" ht="15.75" customHeight="1">
      <c r="A1387" s="40" t="s">
        <v>2399</v>
      </c>
      <c r="B1387" s="171" t="s">
        <v>104</v>
      </c>
      <c r="C1387" s="40" t="s">
        <v>4151</v>
      </c>
      <c r="D1387" s="71" t="s">
        <v>4152</v>
      </c>
      <c r="E1387" s="11" t="s">
        <v>6040</v>
      </c>
      <c r="F1387" s="40" t="s">
        <v>182</v>
      </c>
      <c r="G1387" s="40" t="s">
        <v>6041</v>
      </c>
      <c r="H1387" s="40" t="s">
        <v>6021</v>
      </c>
      <c r="I1387" s="90" t="s">
        <v>46</v>
      </c>
      <c r="J1387" s="13" t="s">
        <v>47</v>
      </c>
      <c r="K1387" s="40"/>
      <c r="L1387" s="74" t="s">
        <v>6042</v>
      </c>
      <c r="M1387" s="74" t="s">
        <v>6023</v>
      </c>
      <c r="N1387" s="40" t="s">
        <v>6024</v>
      </c>
      <c r="O1387" s="40" t="s">
        <v>65</v>
      </c>
      <c r="P1387" s="40" t="s">
        <v>65</v>
      </c>
      <c r="Q1387" s="71"/>
      <c r="R1387" s="71"/>
      <c r="S1387" s="71"/>
      <c r="T1387" s="40"/>
      <c r="U1387" s="40"/>
      <c r="V1387" s="11" t="s">
        <v>76</v>
      </c>
      <c r="W1387" s="76"/>
      <c r="X1387" s="76"/>
      <c r="Y1387" s="76"/>
      <c r="Z1387" s="76"/>
      <c r="AA1387" s="76"/>
    </row>
    <row r="1388" spans="1:27" ht="15.75" customHeight="1">
      <c r="A1388" s="40" t="s">
        <v>2399</v>
      </c>
      <c r="B1388" s="71" t="s">
        <v>104</v>
      </c>
      <c r="C1388" s="40" t="s">
        <v>4151</v>
      </c>
      <c r="D1388" s="71" t="s">
        <v>4152</v>
      </c>
      <c r="E1388" s="11" t="s">
        <v>6043</v>
      </c>
      <c r="F1388" s="13" t="s">
        <v>3348</v>
      </c>
      <c r="G1388" s="40" t="s">
        <v>3348</v>
      </c>
      <c r="H1388" s="40" t="s">
        <v>6021</v>
      </c>
      <c r="I1388" s="40" t="s">
        <v>6044</v>
      </c>
      <c r="J1388" s="13" t="s">
        <v>47</v>
      </c>
      <c r="K1388" s="40"/>
      <c r="L1388" s="74" t="s">
        <v>6045</v>
      </c>
      <c r="M1388" s="74" t="s">
        <v>6023</v>
      </c>
      <c r="N1388" s="40" t="s">
        <v>6024</v>
      </c>
      <c r="O1388" s="40" t="s">
        <v>65</v>
      </c>
      <c r="P1388" s="40" t="s">
        <v>65</v>
      </c>
      <c r="Q1388" s="71"/>
      <c r="R1388" s="71"/>
      <c r="S1388" s="71"/>
      <c r="T1388" s="40"/>
      <c r="U1388" s="40"/>
      <c r="V1388" s="11" t="s">
        <v>76</v>
      </c>
      <c r="W1388" s="76"/>
      <c r="X1388" s="76"/>
      <c r="Y1388" s="76"/>
      <c r="Z1388" s="76"/>
      <c r="AA1388" s="76"/>
    </row>
    <row r="1389" spans="1:27" ht="15.75" customHeight="1">
      <c r="A1389" s="40" t="s">
        <v>2399</v>
      </c>
      <c r="B1389" s="171" t="s">
        <v>188</v>
      </c>
      <c r="C1389" s="40" t="s">
        <v>4151</v>
      </c>
      <c r="D1389" s="71" t="s">
        <v>4152</v>
      </c>
      <c r="E1389" s="11" t="s">
        <v>6046</v>
      </c>
      <c r="F1389" s="40" t="s">
        <v>3278</v>
      </c>
      <c r="G1389" s="40" t="s">
        <v>6047</v>
      </c>
      <c r="H1389" s="40" t="s">
        <v>6021</v>
      </c>
      <c r="I1389" s="40" t="s">
        <v>109</v>
      </c>
      <c r="J1389" s="13" t="s">
        <v>47</v>
      </c>
      <c r="K1389" s="40"/>
      <c r="L1389" s="74" t="s">
        <v>6048</v>
      </c>
      <c r="M1389" s="74" t="s">
        <v>6023</v>
      </c>
      <c r="N1389" s="40" t="s">
        <v>6024</v>
      </c>
      <c r="O1389" s="40" t="s">
        <v>65</v>
      </c>
      <c r="P1389" s="40" t="s">
        <v>65</v>
      </c>
      <c r="Q1389" s="71"/>
      <c r="R1389" s="71"/>
      <c r="S1389" s="71"/>
      <c r="T1389" s="71"/>
      <c r="U1389" s="40"/>
      <c r="V1389" s="71" t="s">
        <v>76</v>
      </c>
      <c r="W1389" s="76"/>
      <c r="X1389" s="76"/>
      <c r="Y1389" s="76"/>
      <c r="Z1389" s="76"/>
      <c r="AA1389" s="76"/>
    </row>
    <row r="1390" spans="1:27" ht="15.75" customHeight="1">
      <c r="A1390" s="40" t="s">
        <v>2399</v>
      </c>
      <c r="B1390" s="171" t="s">
        <v>188</v>
      </c>
      <c r="C1390" s="40" t="s">
        <v>4151</v>
      </c>
      <c r="D1390" s="71" t="s">
        <v>4152</v>
      </c>
      <c r="E1390" s="11" t="s">
        <v>6049</v>
      </c>
      <c r="F1390" s="40" t="s">
        <v>3278</v>
      </c>
      <c r="G1390" s="40" t="s">
        <v>3292</v>
      </c>
      <c r="H1390" s="40" t="s">
        <v>6021</v>
      </c>
      <c r="I1390" s="40" t="s">
        <v>109</v>
      </c>
      <c r="J1390" s="13" t="s">
        <v>47</v>
      </c>
      <c r="K1390" s="40"/>
      <c r="L1390" s="74" t="s">
        <v>6050</v>
      </c>
      <c r="M1390" s="74" t="s">
        <v>6023</v>
      </c>
      <c r="N1390" s="40" t="s">
        <v>6024</v>
      </c>
      <c r="O1390" s="40" t="s">
        <v>65</v>
      </c>
      <c r="P1390" s="40" t="s">
        <v>65</v>
      </c>
      <c r="Q1390" s="71"/>
      <c r="R1390" s="71"/>
      <c r="S1390" s="71"/>
      <c r="T1390" s="71"/>
      <c r="U1390" s="40"/>
      <c r="V1390" s="71" t="s">
        <v>76</v>
      </c>
      <c r="W1390" s="76"/>
      <c r="X1390" s="76"/>
      <c r="Y1390" s="76"/>
      <c r="Z1390" s="76"/>
      <c r="AA1390" s="76"/>
    </row>
    <row r="1391" spans="1:27" ht="15.75" customHeight="1">
      <c r="A1391" s="40" t="s">
        <v>2399</v>
      </c>
      <c r="B1391" s="71" t="s">
        <v>104</v>
      </c>
      <c r="C1391" s="40" t="s">
        <v>4151</v>
      </c>
      <c r="D1391" s="71" t="s">
        <v>4152</v>
      </c>
      <c r="E1391" s="11" t="s">
        <v>6051</v>
      </c>
      <c r="F1391" s="40" t="s">
        <v>1125</v>
      </c>
      <c r="G1391" s="40" t="s">
        <v>3876</v>
      </c>
      <c r="H1391" s="40" t="s">
        <v>6021</v>
      </c>
      <c r="I1391" s="40" t="s">
        <v>109</v>
      </c>
      <c r="J1391" s="13" t="s">
        <v>47</v>
      </c>
      <c r="K1391" s="40"/>
      <c r="L1391" s="74" t="s">
        <v>6052</v>
      </c>
      <c r="M1391" s="74" t="s">
        <v>6023</v>
      </c>
      <c r="N1391" s="40" t="s">
        <v>6024</v>
      </c>
      <c r="O1391" s="40" t="s">
        <v>65</v>
      </c>
      <c r="P1391" s="40" t="s">
        <v>65</v>
      </c>
      <c r="Q1391" s="71"/>
      <c r="R1391" s="71"/>
      <c r="S1391" s="71"/>
      <c r="T1391" s="40"/>
      <c r="U1391" s="40"/>
      <c r="V1391" s="11" t="s">
        <v>76</v>
      </c>
      <c r="W1391" s="76"/>
      <c r="X1391" s="76"/>
      <c r="Y1391" s="76"/>
      <c r="Z1391" s="76"/>
      <c r="AA1391" s="76"/>
    </row>
    <row r="1392" spans="1:27" ht="15.75" customHeight="1">
      <c r="A1392" s="40" t="s">
        <v>2399</v>
      </c>
      <c r="B1392" s="71" t="s">
        <v>104</v>
      </c>
      <c r="C1392" s="40" t="s">
        <v>4151</v>
      </c>
      <c r="D1392" s="71" t="s">
        <v>4152</v>
      </c>
      <c r="E1392" s="11" t="s">
        <v>6053</v>
      </c>
      <c r="F1392" s="40" t="s">
        <v>903</v>
      </c>
      <c r="G1392" s="40" t="s">
        <v>6054</v>
      </c>
      <c r="H1392" s="40" t="s">
        <v>6021</v>
      </c>
      <c r="I1392" s="40" t="s">
        <v>109</v>
      </c>
      <c r="J1392" s="13" t="s">
        <v>47</v>
      </c>
      <c r="K1392" s="40"/>
      <c r="L1392" s="74" t="s">
        <v>6055</v>
      </c>
      <c r="M1392" s="74" t="s">
        <v>6023</v>
      </c>
      <c r="N1392" s="40" t="s">
        <v>6024</v>
      </c>
      <c r="O1392" s="40" t="s">
        <v>65</v>
      </c>
      <c r="P1392" s="40" t="s">
        <v>65</v>
      </c>
      <c r="Q1392" s="71"/>
      <c r="R1392" s="71"/>
      <c r="S1392" s="71"/>
      <c r="T1392" s="40"/>
      <c r="U1392" s="40"/>
      <c r="V1392" s="11" t="s">
        <v>76</v>
      </c>
      <c r="W1392" s="76"/>
      <c r="X1392" s="76"/>
      <c r="Y1392" s="76"/>
      <c r="Z1392" s="76"/>
      <c r="AA1392" s="76"/>
    </row>
    <row r="1393" spans="1:27" ht="15.75" customHeight="1">
      <c r="A1393" s="40" t="s">
        <v>2399</v>
      </c>
      <c r="B1393" s="171" t="s">
        <v>188</v>
      </c>
      <c r="C1393" s="40" t="s">
        <v>4151</v>
      </c>
      <c r="D1393" s="71" t="s">
        <v>4152</v>
      </c>
      <c r="E1393" s="11" t="s">
        <v>6056</v>
      </c>
      <c r="F1393" s="40" t="s">
        <v>3278</v>
      </c>
      <c r="G1393" s="40" t="s">
        <v>6057</v>
      </c>
      <c r="H1393" s="40" t="s">
        <v>6058</v>
      </c>
      <c r="I1393" s="40" t="s">
        <v>109</v>
      </c>
      <c r="J1393" s="13" t="s">
        <v>47</v>
      </c>
      <c r="K1393" s="40"/>
      <c r="L1393" s="74" t="s">
        <v>6059</v>
      </c>
      <c r="M1393" s="74" t="s">
        <v>6060</v>
      </c>
      <c r="N1393" s="40" t="s">
        <v>6061</v>
      </c>
      <c r="O1393" s="40" t="s">
        <v>65</v>
      </c>
      <c r="P1393" s="40" t="s">
        <v>65</v>
      </c>
      <c r="Q1393" s="71"/>
      <c r="R1393" s="71"/>
      <c r="S1393" s="71"/>
      <c r="T1393" s="71"/>
      <c r="U1393" s="40"/>
      <c r="V1393" s="71" t="s">
        <v>76</v>
      </c>
      <c r="W1393" s="76"/>
      <c r="X1393" s="76"/>
      <c r="Y1393" s="76"/>
      <c r="Z1393" s="76"/>
      <c r="AA1393" s="76"/>
    </row>
    <row r="1394" spans="1:27" ht="15.75" customHeight="1">
      <c r="A1394" s="40" t="s">
        <v>2399</v>
      </c>
      <c r="B1394" s="71" t="s">
        <v>104</v>
      </c>
      <c r="C1394" s="40" t="s">
        <v>4151</v>
      </c>
      <c r="D1394" s="71" t="s">
        <v>4152</v>
      </c>
      <c r="E1394" s="11" t="s">
        <v>6062</v>
      </c>
      <c r="F1394" s="40" t="s">
        <v>3325</v>
      </c>
      <c r="G1394" s="40" t="s">
        <v>3325</v>
      </c>
      <c r="H1394" s="40" t="s">
        <v>6058</v>
      </c>
      <c r="I1394" s="40" t="s">
        <v>109</v>
      </c>
      <c r="J1394" s="13" t="s">
        <v>47</v>
      </c>
      <c r="K1394" s="40"/>
      <c r="L1394" s="74" t="s">
        <v>6063</v>
      </c>
      <c r="M1394" s="74" t="s">
        <v>6060</v>
      </c>
      <c r="N1394" s="40" t="s">
        <v>6061</v>
      </c>
      <c r="O1394" s="40" t="s">
        <v>65</v>
      </c>
      <c r="P1394" s="40" t="s">
        <v>65</v>
      </c>
      <c r="Q1394" s="71"/>
      <c r="R1394" s="71"/>
      <c r="S1394" s="71"/>
      <c r="T1394" s="40"/>
      <c r="U1394" s="40"/>
      <c r="V1394" s="11" t="s">
        <v>76</v>
      </c>
      <c r="W1394" s="76"/>
      <c r="X1394" s="76"/>
      <c r="Y1394" s="76"/>
      <c r="Z1394" s="76"/>
      <c r="AA1394" s="76"/>
    </row>
    <row r="1395" spans="1:27" ht="15.75" customHeight="1">
      <c r="A1395" s="40" t="s">
        <v>2399</v>
      </c>
      <c r="B1395" s="71" t="s">
        <v>104</v>
      </c>
      <c r="C1395" s="40" t="s">
        <v>4151</v>
      </c>
      <c r="D1395" s="71" t="s">
        <v>4152</v>
      </c>
      <c r="E1395" s="11" t="s">
        <v>6064</v>
      </c>
      <c r="F1395" s="40" t="s">
        <v>3325</v>
      </c>
      <c r="G1395" s="40" t="s">
        <v>6065</v>
      </c>
      <c r="H1395" s="40" t="s">
        <v>6058</v>
      </c>
      <c r="I1395" s="40" t="s">
        <v>109</v>
      </c>
      <c r="J1395" s="13" t="s">
        <v>47</v>
      </c>
      <c r="K1395" s="40"/>
      <c r="L1395" s="74" t="s">
        <v>6066</v>
      </c>
      <c r="M1395" s="74" t="s">
        <v>6060</v>
      </c>
      <c r="N1395" s="40" t="s">
        <v>6061</v>
      </c>
      <c r="O1395" s="40" t="s">
        <v>65</v>
      </c>
      <c r="P1395" s="40" t="s">
        <v>65</v>
      </c>
      <c r="Q1395" s="71"/>
      <c r="R1395" s="71"/>
      <c r="S1395" s="71"/>
      <c r="T1395" s="40"/>
      <c r="U1395" s="40"/>
      <c r="V1395" s="11" t="s">
        <v>76</v>
      </c>
      <c r="W1395" s="76"/>
      <c r="X1395" s="76"/>
      <c r="Y1395" s="76"/>
      <c r="Z1395" s="76"/>
      <c r="AA1395" s="76"/>
    </row>
    <row r="1396" spans="1:27" ht="15.75" customHeight="1">
      <c r="A1396" s="40" t="s">
        <v>2399</v>
      </c>
      <c r="B1396" s="71" t="s">
        <v>104</v>
      </c>
      <c r="C1396" s="40" t="s">
        <v>4151</v>
      </c>
      <c r="D1396" s="71" t="s">
        <v>4152</v>
      </c>
      <c r="E1396" s="11" t="s">
        <v>6067</v>
      </c>
      <c r="F1396" s="40" t="s">
        <v>3325</v>
      </c>
      <c r="G1396" s="40" t="s">
        <v>5692</v>
      </c>
      <c r="H1396" s="40" t="s">
        <v>6058</v>
      </c>
      <c r="I1396" s="40" t="s">
        <v>109</v>
      </c>
      <c r="J1396" s="13" t="s">
        <v>47</v>
      </c>
      <c r="K1396" s="40"/>
      <c r="L1396" s="74" t="s">
        <v>6068</v>
      </c>
      <c r="M1396" s="74" t="s">
        <v>6060</v>
      </c>
      <c r="N1396" s="40" t="s">
        <v>6061</v>
      </c>
      <c r="O1396" s="40" t="s">
        <v>65</v>
      </c>
      <c r="P1396" s="40" t="s">
        <v>65</v>
      </c>
      <c r="Q1396" s="71"/>
      <c r="R1396" s="71"/>
      <c r="S1396" s="71"/>
      <c r="T1396" s="40"/>
      <c r="U1396" s="40"/>
      <c r="V1396" s="11" t="s">
        <v>76</v>
      </c>
      <c r="W1396" s="76"/>
      <c r="X1396" s="76"/>
      <c r="Y1396" s="76"/>
      <c r="Z1396" s="76"/>
      <c r="AA1396" s="76"/>
    </row>
    <row r="1397" spans="1:27" ht="15.75" customHeight="1">
      <c r="A1397" s="40" t="s">
        <v>2399</v>
      </c>
      <c r="B1397" s="71" t="s">
        <v>104</v>
      </c>
      <c r="C1397" s="40" t="s">
        <v>4151</v>
      </c>
      <c r="D1397" s="71" t="s">
        <v>4152</v>
      </c>
      <c r="E1397" s="11" t="s">
        <v>6069</v>
      </c>
      <c r="F1397" s="40" t="s">
        <v>3325</v>
      </c>
      <c r="G1397" s="40" t="s">
        <v>3994</v>
      </c>
      <c r="H1397" s="40" t="s">
        <v>6058</v>
      </c>
      <c r="I1397" s="40" t="s">
        <v>109</v>
      </c>
      <c r="J1397" s="13" t="s">
        <v>47</v>
      </c>
      <c r="K1397" s="40"/>
      <c r="L1397" s="74" t="s">
        <v>6070</v>
      </c>
      <c r="M1397" s="74" t="s">
        <v>6060</v>
      </c>
      <c r="N1397" s="40" t="s">
        <v>6024</v>
      </c>
      <c r="O1397" s="40" t="s">
        <v>65</v>
      </c>
      <c r="P1397" s="40" t="s">
        <v>65</v>
      </c>
      <c r="Q1397" s="71"/>
      <c r="R1397" s="71"/>
      <c r="S1397" s="71"/>
      <c r="T1397" s="40"/>
      <c r="U1397" s="40"/>
      <c r="V1397" s="11" t="s">
        <v>76</v>
      </c>
      <c r="W1397" s="76"/>
      <c r="X1397" s="76"/>
      <c r="Y1397" s="76"/>
      <c r="Z1397" s="76"/>
      <c r="AA1397" s="76"/>
    </row>
    <row r="1398" spans="1:27" ht="15.75" customHeight="1">
      <c r="A1398" s="40" t="s">
        <v>2399</v>
      </c>
      <c r="B1398" s="71" t="s">
        <v>104</v>
      </c>
      <c r="C1398" s="40" t="s">
        <v>4151</v>
      </c>
      <c r="D1398" s="71" t="s">
        <v>4152</v>
      </c>
      <c r="E1398" s="11" t="s">
        <v>6071</v>
      </c>
      <c r="F1398" s="40" t="s">
        <v>3325</v>
      </c>
      <c r="G1398" s="40" t="s">
        <v>4230</v>
      </c>
      <c r="H1398" s="40" t="s">
        <v>6058</v>
      </c>
      <c r="I1398" s="40" t="s">
        <v>109</v>
      </c>
      <c r="J1398" s="13" t="s">
        <v>47</v>
      </c>
      <c r="K1398" s="40"/>
      <c r="L1398" s="74" t="s">
        <v>6072</v>
      </c>
      <c r="M1398" s="74" t="s">
        <v>6060</v>
      </c>
      <c r="N1398" s="40" t="s">
        <v>6024</v>
      </c>
      <c r="O1398" s="40" t="s">
        <v>65</v>
      </c>
      <c r="P1398" s="40" t="s">
        <v>65</v>
      </c>
      <c r="Q1398" s="71"/>
      <c r="R1398" s="71"/>
      <c r="S1398" s="71"/>
      <c r="T1398" s="40"/>
      <c r="U1398" s="40"/>
      <c r="V1398" s="11" t="s">
        <v>76</v>
      </c>
      <c r="W1398" s="76"/>
      <c r="X1398" s="76"/>
      <c r="Y1398" s="76"/>
      <c r="Z1398" s="76"/>
      <c r="AA1398" s="76"/>
    </row>
    <row r="1399" spans="1:27" ht="15.75" customHeight="1">
      <c r="A1399" s="40" t="s">
        <v>2399</v>
      </c>
      <c r="B1399" s="71" t="s">
        <v>104</v>
      </c>
      <c r="C1399" s="40" t="s">
        <v>4151</v>
      </c>
      <c r="D1399" s="71" t="s">
        <v>4152</v>
      </c>
      <c r="E1399" s="11" t="s">
        <v>6073</v>
      </c>
      <c r="F1399" s="40" t="s">
        <v>3325</v>
      </c>
      <c r="G1399" s="40" t="s">
        <v>3292</v>
      </c>
      <c r="H1399" s="40" t="s">
        <v>6058</v>
      </c>
      <c r="I1399" s="40" t="s">
        <v>109</v>
      </c>
      <c r="J1399" s="13" t="s">
        <v>47</v>
      </c>
      <c r="K1399" s="40"/>
      <c r="L1399" s="74" t="s">
        <v>6074</v>
      </c>
      <c r="M1399" s="74" t="s">
        <v>6060</v>
      </c>
      <c r="N1399" s="40" t="s">
        <v>6024</v>
      </c>
      <c r="O1399" s="40" t="s">
        <v>65</v>
      </c>
      <c r="P1399" s="40" t="s">
        <v>65</v>
      </c>
      <c r="Q1399" s="71"/>
      <c r="R1399" s="71"/>
      <c r="S1399" s="71"/>
      <c r="T1399" s="40"/>
      <c r="U1399" s="40"/>
      <c r="V1399" s="11" t="s">
        <v>76</v>
      </c>
      <c r="W1399" s="76"/>
      <c r="X1399" s="76"/>
      <c r="Y1399" s="76"/>
      <c r="Z1399" s="76"/>
      <c r="AA1399" s="76"/>
    </row>
    <row r="1400" spans="1:27" ht="15.75" customHeight="1">
      <c r="A1400" s="40" t="s">
        <v>2320</v>
      </c>
      <c r="B1400" s="71" t="s">
        <v>104</v>
      </c>
      <c r="C1400" s="40" t="s">
        <v>6075</v>
      </c>
      <c r="D1400" s="71" t="s">
        <v>6076</v>
      </c>
      <c r="E1400" s="11" t="s">
        <v>6077</v>
      </c>
      <c r="F1400" s="13" t="s">
        <v>1366</v>
      </c>
      <c r="G1400" s="40" t="s">
        <v>6078</v>
      </c>
      <c r="H1400" s="40" t="s">
        <v>5962</v>
      </c>
      <c r="I1400" s="40" t="s">
        <v>109</v>
      </c>
      <c r="J1400" s="13" t="s">
        <v>47</v>
      </c>
      <c r="K1400" s="40"/>
      <c r="L1400" s="74" t="s">
        <v>6079</v>
      </c>
      <c r="M1400" s="74" t="s">
        <v>6080</v>
      </c>
      <c r="N1400" s="40" t="s">
        <v>6081</v>
      </c>
      <c r="O1400" s="40" t="s">
        <v>65</v>
      </c>
      <c r="P1400" s="40" t="s">
        <v>65</v>
      </c>
      <c r="Q1400" s="71"/>
      <c r="R1400" s="71"/>
      <c r="S1400" s="71"/>
      <c r="T1400" s="40"/>
      <c r="U1400" s="40"/>
      <c r="V1400" s="11" t="s">
        <v>76</v>
      </c>
      <c r="W1400" s="76"/>
      <c r="X1400" s="76"/>
      <c r="Y1400" s="76"/>
      <c r="Z1400" s="76"/>
      <c r="AA1400" s="76"/>
    </row>
    <row r="1401" spans="1:27" ht="15.75" customHeight="1">
      <c r="A1401" s="40" t="s">
        <v>2320</v>
      </c>
      <c r="B1401" s="71" t="s">
        <v>104</v>
      </c>
      <c r="C1401" s="40" t="s">
        <v>6075</v>
      </c>
      <c r="D1401" s="71" t="s">
        <v>6076</v>
      </c>
      <c r="E1401" s="11" t="s">
        <v>6082</v>
      </c>
      <c r="F1401" s="13" t="s">
        <v>2273</v>
      </c>
      <c r="G1401" s="40" t="s">
        <v>6083</v>
      </c>
      <c r="H1401" s="40" t="s">
        <v>6084</v>
      </c>
      <c r="I1401" s="40" t="s">
        <v>109</v>
      </c>
      <c r="J1401" s="13" t="s">
        <v>47</v>
      </c>
      <c r="K1401" s="40"/>
      <c r="L1401" s="74" t="s">
        <v>6085</v>
      </c>
      <c r="M1401" s="74" t="s">
        <v>6086</v>
      </c>
      <c r="N1401" s="40" t="s">
        <v>6081</v>
      </c>
      <c r="O1401" s="40" t="s">
        <v>65</v>
      </c>
      <c r="P1401" s="40" t="s">
        <v>65</v>
      </c>
      <c r="Q1401" s="71"/>
      <c r="R1401" s="71"/>
      <c r="S1401" s="71"/>
      <c r="T1401" s="40"/>
      <c r="U1401" s="40"/>
      <c r="V1401" s="11" t="s">
        <v>76</v>
      </c>
      <c r="W1401" s="76"/>
      <c r="X1401" s="76"/>
      <c r="Y1401" s="76"/>
      <c r="Z1401" s="76"/>
      <c r="AA1401" s="76"/>
    </row>
    <row r="1402" spans="1:27" ht="15.75" customHeight="1">
      <c r="A1402" s="40" t="s">
        <v>2320</v>
      </c>
      <c r="B1402" s="71" t="s">
        <v>104</v>
      </c>
      <c r="C1402" s="40" t="s">
        <v>6075</v>
      </c>
      <c r="D1402" s="71" t="s">
        <v>6076</v>
      </c>
      <c r="E1402" s="11" t="s">
        <v>6087</v>
      </c>
      <c r="F1402" s="13" t="s">
        <v>2273</v>
      </c>
      <c r="G1402" s="40" t="s">
        <v>6083</v>
      </c>
      <c r="H1402" s="40" t="s">
        <v>6088</v>
      </c>
      <c r="I1402" s="40" t="s">
        <v>109</v>
      </c>
      <c r="J1402" s="13" t="s">
        <v>47</v>
      </c>
      <c r="K1402" s="40"/>
      <c r="L1402" s="74" t="s">
        <v>6089</v>
      </c>
      <c r="M1402" s="74" t="s">
        <v>6090</v>
      </c>
      <c r="N1402" s="40" t="s">
        <v>6081</v>
      </c>
      <c r="O1402" s="40" t="s">
        <v>65</v>
      </c>
      <c r="P1402" s="40" t="s">
        <v>65</v>
      </c>
      <c r="Q1402" s="71"/>
      <c r="R1402" s="71"/>
      <c r="S1402" s="71"/>
      <c r="T1402" s="40"/>
      <c r="U1402" s="40"/>
      <c r="V1402" s="11" t="s">
        <v>76</v>
      </c>
      <c r="W1402" s="76"/>
      <c r="X1402" s="76"/>
      <c r="Y1402" s="76"/>
      <c r="Z1402" s="76"/>
      <c r="AA1402" s="76"/>
    </row>
    <row r="1403" spans="1:27" ht="15.75" customHeight="1">
      <c r="A1403" s="40" t="s">
        <v>2320</v>
      </c>
      <c r="B1403" s="71" t="s">
        <v>104</v>
      </c>
      <c r="C1403" s="40" t="s">
        <v>6075</v>
      </c>
      <c r="D1403" s="71" t="s">
        <v>6076</v>
      </c>
      <c r="E1403" s="11" t="s">
        <v>6091</v>
      </c>
      <c r="F1403" s="13" t="s">
        <v>1357</v>
      </c>
      <c r="G1403" s="40" t="s">
        <v>6092</v>
      </c>
      <c r="H1403" s="40" t="s">
        <v>6093</v>
      </c>
      <c r="I1403" s="40" t="s">
        <v>109</v>
      </c>
      <c r="J1403" s="13" t="s">
        <v>47</v>
      </c>
      <c r="K1403" s="40"/>
      <c r="L1403" s="74" t="s">
        <v>6094</v>
      </c>
      <c r="M1403" s="74" t="s">
        <v>6095</v>
      </c>
      <c r="N1403" s="40" t="s">
        <v>6081</v>
      </c>
      <c r="O1403" s="40" t="s">
        <v>65</v>
      </c>
      <c r="P1403" s="40" t="s">
        <v>65</v>
      </c>
      <c r="Q1403" s="71"/>
      <c r="R1403" s="71"/>
      <c r="S1403" s="71"/>
      <c r="T1403" s="40"/>
      <c r="U1403" s="40"/>
      <c r="V1403" s="11" t="s">
        <v>76</v>
      </c>
      <c r="W1403" s="76"/>
      <c r="X1403" s="76"/>
      <c r="Y1403" s="76"/>
      <c r="Z1403" s="76"/>
      <c r="AA1403" s="76"/>
    </row>
    <row r="1404" spans="1:27" ht="15.75" customHeight="1">
      <c r="A1404" s="40" t="s">
        <v>2320</v>
      </c>
      <c r="B1404" s="71" t="s">
        <v>104</v>
      </c>
      <c r="C1404" s="40" t="s">
        <v>6075</v>
      </c>
      <c r="D1404" s="71" t="s">
        <v>6076</v>
      </c>
      <c r="E1404" s="11" t="s">
        <v>1016</v>
      </c>
      <c r="F1404" s="40" t="s">
        <v>86</v>
      </c>
      <c r="G1404" s="40" t="s">
        <v>86</v>
      </c>
      <c r="H1404" s="90" t="s">
        <v>6096</v>
      </c>
      <c r="I1404" s="40" t="s">
        <v>109</v>
      </c>
      <c r="J1404" s="13" t="s">
        <v>47</v>
      </c>
      <c r="K1404" s="40"/>
      <c r="L1404" s="73" t="s">
        <v>6097</v>
      </c>
      <c r="M1404" s="73" t="s">
        <v>6098</v>
      </c>
      <c r="N1404" s="40" t="s">
        <v>6081</v>
      </c>
      <c r="O1404" s="40" t="s">
        <v>65</v>
      </c>
      <c r="P1404" s="40" t="s">
        <v>65</v>
      </c>
      <c r="Q1404" s="71"/>
      <c r="R1404" s="71"/>
      <c r="S1404" s="71"/>
      <c r="T1404" s="40"/>
      <c r="U1404" s="40"/>
      <c r="V1404" s="11" t="s">
        <v>76</v>
      </c>
      <c r="W1404" s="76"/>
      <c r="X1404" s="76"/>
      <c r="Y1404" s="76"/>
      <c r="Z1404" s="76"/>
      <c r="AA1404" s="76"/>
    </row>
    <row r="1405" spans="1:27" ht="15.75" customHeight="1">
      <c r="A1405" s="40" t="s">
        <v>2320</v>
      </c>
      <c r="B1405" s="71" t="s">
        <v>104</v>
      </c>
      <c r="C1405" s="40" t="s">
        <v>6075</v>
      </c>
      <c r="D1405" s="71" t="s">
        <v>6076</v>
      </c>
      <c r="E1405" s="11" t="s">
        <v>6099</v>
      </c>
      <c r="F1405" s="40" t="s">
        <v>182</v>
      </c>
      <c r="G1405" s="40" t="s">
        <v>183</v>
      </c>
      <c r="H1405" s="40" t="s">
        <v>6100</v>
      </c>
      <c r="I1405" s="90" t="s">
        <v>46</v>
      </c>
      <c r="J1405" s="13" t="s">
        <v>47</v>
      </c>
      <c r="K1405" s="40"/>
      <c r="L1405" s="74" t="s">
        <v>6101</v>
      </c>
      <c r="M1405" s="74" t="s">
        <v>6102</v>
      </c>
      <c r="N1405" s="40" t="s">
        <v>6081</v>
      </c>
      <c r="O1405" s="40" t="s">
        <v>65</v>
      </c>
      <c r="P1405" s="40" t="s">
        <v>65</v>
      </c>
      <c r="Q1405" s="71"/>
      <c r="R1405" s="71"/>
      <c r="S1405" s="71"/>
      <c r="T1405" s="40"/>
      <c r="U1405" s="40"/>
      <c r="V1405" s="11" t="s">
        <v>76</v>
      </c>
      <c r="W1405" s="76"/>
      <c r="X1405" s="76"/>
      <c r="Y1405" s="76"/>
      <c r="Z1405" s="76"/>
      <c r="AA1405" s="76"/>
    </row>
    <row r="1406" spans="1:27" ht="15.75" customHeight="1">
      <c r="A1406" s="40" t="s">
        <v>2320</v>
      </c>
      <c r="B1406" s="71" t="s">
        <v>104</v>
      </c>
      <c r="C1406" s="40" t="s">
        <v>6075</v>
      </c>
      <c r="D1406" s="71" t="s">
        <v>6076</v>
      </c>
      <c r="E1406" s="11" t="s">
        <v>6103</v>
      </c>
      <c r="F1406" s="40" t="s">
        <v>182</v>
      </c>
      <c r="G1406" s="40" t="s">
        <v>6104</v>
      </c>
      <c r="H1406" s="40" t="s">
        <v>6105</v>
      </c>
      <c r="I1406" s="90" t="s">
        <v>46</v>
      </c>
      <c r="J1406" s="13" t="s">
        <v>47</v>
      </c>
      <c r="K1406" s="40"/>
      <c r="L1406" s="74" t="s">
        <v>6106</v>
      </c>
      <c r="M1406" s="74" t="s">
        <v>6107</v>
      </c>
      <c r="N1406" s="40" t="s">
        <v>6081</v>
      </c>
      <c r="O1406" s="40" t="s">
        <v>65</v>
      </c>
      <c r="P1406" s="40" t="s">
        <v>65</v>
      </c>
      <c r="Q1406" s="71"/>
      <c r="R1406" s="71"/>
      <c r="S1406" s="71"/>
      <c r="T1406" s="40"/>
      <c r="U1406" s="40"/>
      <c r="V1406" s="11" t="s">
        <v>76</v>
      </c>
      <c r="W1406" s="76"/>
      <c r="X1406" s="76"/>
      <c r="Y1406" s="76"/>
      <c r="Z1406" s="76"/>
      <c r="AA1406" s="76"/>
    </row>
    <row r="1407" spans="1:27" ht="15.75" customHeight="1">
      <c r="A1407" s="40" t="s">
        <v>2320</v>
      </c>
      <c r="B1407" s="71" t="s">
        <v>104</v>
      </c>
      <c r="C1407" s="40" t="s">
        <v>6075</v>
      </c>
      <c r="D1407" s="71" t="s">
        <v>6076</v>
      </c>
      <c r="E1407" s="11" t="s">
        <v>6108</v>
      </c>
      <c r="F1407" s="40" t="s">
        <v>182</v>
      </c>
      <c r="G1407" s="40" t="s">
        <v>6109</v>
      </c>
      <c r="H1407" s="40" t="s">
        <v>6100</v>
      </c>
      <c r="I1407" s="90" t="s">
        <v>46</v>
      </c>
      <c r="J1407" s="13" t="s">
        <v>47</v>
      </c>
      <c r="K1407" s="40"/>
      <c r="L1407" s="74" t="s">
        <v>6110</v>
      </c>
      <c r="M1407" s="74" t="s">
        <v>6111</v>
      </c>
      <c r="N1407" s="40" t="s">
        <v>6081</v>
      </c>
      <c r="O1407" s="40" t="s">
        <v>65</v>
      </c>
      <c r="P1407" s="40" t="s">
        <v>65</v>
      </c>
      <c r="Q1407" s="71"/>
      <c r="R1407" s="71"/>
      <c r="S1407" s="71"/>
      <c r="T1407" s="40"/>
      <c r="U1407" s="40"/>
      <c r="V1407" s="11" t="s">
        <v>76</v>
      </c>
      <c r="W1407" s="76"/>
      <c r="X1407" s="76"/>
      <c r="Y1407" s="76"/>
      <c r="Z1407" s="76"/>
      <c r="AA1407" s="76"/>
    </row>
    <row r="1408" spans="1:27" ht="15.75" customHeight="1">
      <c r="A1408" s="40" t="s">
        <v>2320</v>
      </c>
      <c r="B1408" s="71" t="s">
        <v>104</v>
      </c>
      <c r="C1408" s="40" t="s">
        <v>6075</v>
      </c>
      <c r="D1408" s="71" t="s">
        <v>6076</v>
      </c>
      <c r="E1408" s="11" t="s">
        <v>6112</v>
      </c>
      <c r="F1408" s="40" t="s">
        <v>182</v>
      </c>
      <c r="G1408" s="40" t="s">
        <v>6113</v>
      </c>
      <c r="H1408" s="40" t="s">
        <v>6100</v>
      </c>
      <c r="I1408" s="90" t="s">
        <v>46</v>
      </c>
      <c r="J1408" s="13" t="s">
        <v>47</v>
      </c>
      <c r="K1408" s="40"/>
      <c r="L1408" s="74" t="s">
        <v>6114</v>
      </c>
      <c r="M1408" s="74" t="s">
        <v>6115</v>
      </c>
      <c r="N1408" s="40" t="s">
        <v>6081</v>
      </c>
      <c r="O1408" s="40" t="s">
        <v>65</v>
      </c>
      <c r="P1408" s="40" t="s">
        <v>65</v>
      </c>
      <c r="Q1408" s="71"/>
      <c r="R1408" s="71"/>
      <c r="S1408" s="71"/>
      <c r="T1408" s="40"/>
      <c r="U1408" s="40"/>
      <c r="V1408" s="11" t="s">
        <v>76</v>
      </c>
      <c r="W1408" s="76"/>
      <c r="X1408" s="76"/>
      <c r="Y1408" s="76"/>
      <c r="Z1408" s="76"/>
      <c r="AA1408" s="76"/>
    </row>
    <row r="1409" spans="1:27" ht="15.75" customHeight="1">
      <c r="A1409" s="40" t="s">
        <v>2320</v>
      </c>
      <c r="B1409" s="71" t="s">
        <v>104</v>
      </c>
      <c r="C1409" s="40" t="s">
        <v>6075</v>
      </c>
      <c r="D1409" s="71" t="s">
        <v>6076</v>
      </c>
      <c r="E1409" s="11" t="s">
        <v>6116</v>
      </c>
      <c r="F1409" s="40" t="s">
        <v>182</v>
      </c>
      <c r="G1409" s="40" t="s">
        <v>6117</v>
      </c>
      <c r="H1409" s="40" t="s">
        <v>6118</v>
      </c>
      <c r="I1409" s="90" t="s">
        <v>46</v>
      </c>
      <c r="J1409" s="13" t="s">
        <v>47</v>
      </c>
      <c r="K1409" s="40"/>
      <c r="L1409" s="74" t="s">
        <v>6119</v>
      </c>
      <c r="M1409" s="74" t="s">
        <v>6120</v>
      </c>
      <c r="N1409" s="40" t="s">
        <v>6081</v>
      </c>
      <c r="O1409" s="40" t="s">
        <v>65</v>
      </c>
      <c r="P1409" s="40" t="s">
        <v>65</v>
      </c>
      <c r="Q1409" s="71"/>
      <c r="R1409" s="71"/>
      <c r="S1409" s="71"/>
      <c r="T1409" s="40"/>
      <c r="U1409" s="40"/>
      <c r="V1409" s="11" t="s">
        <v>76</v>
      </c>
      <c r="W1409" s="76"/>
      <c r="X1409" s="76"/>
      <c r="Y1409" s="76"/>
      <c r="Z1409" s="76"/>
      <c r="AA1409" s="76"/>
    </row>
    <row r="1410" spans="1:27" ht="15.75" customHeight="1">
      <c r="A1410" s="40" t="s">
        <v>2320</v>
      </c>
      <c r="B1410" s="71" t="s">
        <v>104</v>
      </c>
      <c r="C1410" s="40" t="s">
        <v>6075</v>
      </c>
      <c r="D1410" s="71" t="s">
        <v>6076</v>
      </c>
      <c r="E1410" s="11" t="s">
        <v>6121</v>
      </c>
      <c r="F1410" s="40" t="s">
        <v>903</v>
      </c>
      <c r="G1410" s="40" t="s">
        <v>903</v>
      </c>
      <c r="H1410" s="40" t="s">
        <v>6122</v>
      </c>
      <c r="I1410" s="40" t="s">
        <v>109</v>
      </c>
      <c r="J1410" s="13" t="s">
        <v>47</v>
      </c>
      <c r="K1410" s="40"/>
      <c r="L1410" s="74" t="s">
        <v>6123</v>
      </c>
      <c r="M1410" s="74" t="s">
        <v>6124</v>
      </c>
      <c r="N1410" s="40" t="s">
        <v>6081</v>
      </c>
      <c r="O1410" s="40" t="s">
        <v>65</v>
      </c>
      <c r="P1410" s="40" t="s">
        <v>65</v>
      </c>
      <c r="Q1410" s="71"/>
      <c r="R1410" s="71"/>
      <c r="S1410" s="71"/>
      <c r="T1410" s="40"/>
      <c r="U1410" s="40"/>
      <c r="V1410" s="11" t="s">
        <v>76</v>
      </c>
      <c r="W1410" s="76"/>
      <c r="X1410" s="76"/>
      <c r="Y1410" s="76"/>
      <c r="Z1410" s="76"/>
      <c r="AA1410" s="76"/>
    </row>
    <row r="1411" spans="1:27" ht="15.75" customHeight="1">
      <c r="A1411" s="40" t="s">
        <v>2320</v>
      </c>
      <c r="B1411" s="71" t="s">
        <v>104</v>
      </c>
      <c r="C1411" s="40" t="s">
        <v>6075</v>
      </c>
      <c r="D1411" s="71" t="s">
        <v>6076</v>
      </c>
      <c r="E1411" s="11" t="s">
        <v>6125</v>
      </c>
      <c r="F1411" s="13" t="s">
        <v>841</v>
      </c>
      <c r="G1411" s="13" t="s">
        <v>841</v>
      </c>
      <c r="H1411" s="40" t="s">
        <v>6126</v>
      </c>
      <c r="I1411" s="40" t="s">
        <v>109</v>
      </c>
      <c r="J1411" s="13" t="s">
        <v>47</v>
      </c>
      <c r="K1411" s="40"/>
      <c r="L1411" s="74" t="s">
        <v>6127</v>
      </c>
      <c r="M1411" s="74" t="s">
        <v>6128</v>
      </c>
      <c r="N1411" s="40" t="s">
        <v>6081</v>
      </c>
      <c r="O1411" s="40" t="s">
        <v>65</v>
      </c>
      <c r="P1411" s="40" t="s">
        <v>65</v>
      </c>
      <c r="Q1411" s="144"/>
      <c r="R1411" s="144"/>
      <c r="S1411" s="144"/>
      <c r="T1411" s="145"/>
      <c r="U1411" s="21"/>
      <c r="V1411" s="11" t="s">
        <v>76</v>
      </c>
      <c r="W1411" s="76"/>
      <c r="X1411" s="76"/>
      <c r="Y1411" s="76"/>
      <c r="Z1411" s="76"/>
      <c r="AA1411" s="76"/>
    </row>
    <row r="1412" spans="1:27" ht="15.75" customHeight="1">
      <c r="A1412" s="40" t="s">
        <v>2320</v>
      </c>
      <c r="B1412" s="71" t="s">
        <v>104</v>
      </c>
      <c r="C1412" s="40" t="s">
        <v>6075</v>
      </c>
      <c r="D1412" s="71" t="s">
        <v>6076</v>
      </c>
      <c r="E1412" s="11" t="s">
        <v>6129</v>
      </c>
      <c r="F1412" s="13" t="s">
        <v>1357</v>
      </c>
      <c r="G1412" s="40" t="s">
        <v>6092</v>
      </c>
      <c r="H1412" s="40" t="s">
        <v>6093</v>
      </c>
      <c r="I1412" s="40" t="s">
        <v>109</v>
      </c>
      <c r="J1412" s="13" t="s">
        <v>47</v>
      </c>
      <c r="K1412" s="40"/>
      <c r="L1412" s="74" t="s">
        <v>6094</v>
      </c>
      <c r="M1412" s="74" t="s">
        <v>6095</v>
      </c>
      <c r="N1412" s="40" t="s">
        <v>6081</v>
      </c>
      <c r="O1412" s="40" t="s">
        <v>65</v>
      </c>
      <c r="P1412" s="40" t="s">
        <v>65</v>
      </c>
      <c r="Q1412" s="144"/>
      <c r="R1412" s="144"/>
      <c r="S1412" s="144"/>
      <c r="T1412" s="145"/>
      <c r="U1412" s="21"/>
      <c r="V1412" s="11" t="s">
        <v>76</v>
      </c>
      <c r="W1412" s="76"/>
      <c r="X1412" s="76"/>
      <c r="Y1412" s="76"/>
      <c r="Z1412" s="76"/>
      <c r="AA1412" s="76"/>
    </row>
    <row r="1413" spans="1:27" ht="15.75" customHeight="1">
      <c r="A1413" s="40" t="s">
        <v>2320</v>
      </c>
      <c r="B1413" s="71" t="s">
        <v>104</v>
      </c>
      <c r="C1413" s="40" t="s">
        <v>6075</v>
      </c>
      <c r="D1413" s="71" t="s">
        <v>6076</v>
      </c>
      <c r="E1413" s="11" t="s">
        <v>6130</v>
      </c>
      <c r="F1413" s="13" t="s">
        <v>2273</v>
      </c>
      <c r="G1413" s="40" t="s">
        <v>6131</v>
      </c>
      <c r="H1413" s="40" t="s">
        <v>6132</v>
      </c>
      <c r="I1413" s="40" t="s">
        <v>46</v>
      </c>
      <c r="J1413" s="13" t="s">
        <v>47</v>
      </c>
      <c r="K1413" s="40"/>
      <c r="L1413" s="74" t="s">
        <v>6133</v>
      </c>
      <c r="M1413" s="74" t="s">
        <v>6134</v>
      </c>
      <c r="N1413" s="187" t="s">
        <v>6135</v>
      </c>
      <c r="O1413" s="40" t="s">
        <v>65</v>
      </c>
      <c r="P1413" s="40" t="s">
        <v>65</v>
      </c>
      <c r="Q1413" s="144"/>
      <c r="R1413" s="144"/>
      <c r="S1413" s="144"/>
      <c r="T1413" s="145"/>
      <c r="U1413" s="21"/>
      <c r="V1413" s="11" t="s">
        <v>76</v>
      </c>
      <c r="W1413" s="76"/>
      <c r="X1413" s="76"/>
      <c r="Y1413" s="76"/>
      <c r="Z1413" s="76"/>
      <c r="AA1413" s="76"/>
    </row>
    <row r="1414" spans="1:27" ht="15.75" customHeight="1">
      <c r="A1414" s="40" t="s">
        <v>2320</v>
      </c>
      <c r="B1414" s="71" t="s">
        <v>104</v>
      </c>
      <c r="C1414" s="40" t="s">
        <v>6075</v>
      </c>
      <c r="D1414" s="71" t="s">
        <v>6076</v>
      </c>
      <c r="E1414" s="11" t="s">
        <v>6136</v>
      </c>
      <c r="F1414" s="13" t="s">
        <v>1366</v>
      </c>
      <c r="G1414" s="40" t="s">
        <v>1366</v>
      </c>
      <c r="H1414" s="40" t="s">
        <v>6093</v>
      </c>
      <c r="I1414" s="40" t="s">
        <v>46</v>
      </c>
      <c r="J1414" s="13" t="s">
        <v>47</v>
      </c>
      <c r="K1414" s="40"/>
      <c r="L1414" s="74" t="s">
        <v>6137</v>
      </c>
      <c r="M1414" s="74" t="s">
        <v>6095</v>
      </c>
      <c r="N1414" s="187" t="s">
        <v>6135</v>
      </c>
      <c r="O1414" s="40" t="s">
        <v>65</v>
      </c>
      <c r="P1414" s="40" t="s">
        <v>65</v>
      </c>
      <c r="Q1414" s="144"/>
      <c r="R1414" s="144"/>
      <c r="S1414" s="144"/>
      <c r="T1414" s="145"/>
      <c r="U1414" s="21"/>
      <c r="V1414" s="11" t="s">
        <v>76</v>
      </c>
      <c r="W1414" s="76"/>
      <c r="X1414" s="76"/>
      <c r="Y1414" s="76"/>
      <c r="Z1414" s="76"/>
      <c r="AA1414" s="76"/>
    </row>
    <row r="1415" spans="1:27" ht="15.75" customHeight="1">
      <c r="A1415" s="40" t="s">
        <v>2320</v>
      </c>
      <c r="B1415" s="171" t="s">
        <v>188</v>
      </c>
      <c r="C1415" s="40" t="s">
        <v>6075</v>
      </c>
      <c r="D1415" s="71" t="s">
        <v>6076</v>
      </c>
      <c r="E1415" s="11" t="s">
        <v>6138</v>
      </c>
      <c r="F1415" s="40" t="s">
        <v>3278</v>
      </c>
      <c r="G1415" s="40" t="s">
        <v>3278</v>
      </c>
      <c r="H1415" s="40" t="s">
        <v>6139</v>
      </c>
      <c r="I1415" s="40" t="s">
        <v>109</v>
      </c>
      <c r="J1415" s="13" t="s">
        <v>47</v>
      </c>
      <c r="K1415" s="40"/>
      <c r="L1415" s="74" t="s">
        <v>6140</v>
      </c>
      <c r="M1415" s="74" t="s">
        <v>6141</v>
      </c>
      <c r="N1415" s="40" t="s">
        <v>6081</v>
      </c>
      <c r="O1415" s="40" t="s">
        <v>65</v>
      </c>
      <c r="P1415" s="40" t="s">
        <v>65</v>
      </c>
      <c r="Q1415" s="144"/>
      <c r="R1415" s="144"/>
      <c r="S1415" s="144"/>
      <c r="T1415" s="144"/>
      <c r="U1415" s="21"/>
      <c r="V1415" s="71" t="s">
        <v>76</v>
      </c>
      <c r="W1415" s="76"/>
      <c r="X1415" s="76"/>
      <c r="Y1415" s="76"/>
      <c r="Z1415" s="76"/>
      <c r="AA1415" s="76"/>
    </row>
    <row r="1416" spans="1:27" ht="15.75" customHeight="1">
      <c r="A1416" s="40" t="s">
        <v>2320</v>
      </c>
      <c r="B1416" s="71" t="s">
        <v>104</v>
      </c>
      <c r="C1416" s="40" t="s">
        <v>6075</v>
      </c>
      <c r="D1416" s="71" t="s">
        <v>6076</v>
      </c>
      <c r="E1416" s="11" t="s">
        <v>6142</v>
      </c>
      <c r="F1416" s="40" t="s">
        <v>6047</v>
      </c>
      <c r="G1416" s="40" t="s">
        <v>6047</v>
      </c>
      <c r="H1416" s="40" t="s">
        <v>6143</v>
      </c>
      <c r="I1416" s="40" t="s">
        <v>109</v>
      </c>
      <c r="J1416" s="13" t="s">
        <v>47</v>
      </c>
      <c r="K1416" s="40"/>
      <c r="L1416" s="74" t="s">
        <v>6144</v>
      </c>
      <c r="M1416" s="74" t="s">
        <v>6145</v>
      </c>
      <c r="N1416" s="40" t="s">
        <v>6081</v>
      </c>
      <c r="O1416" s="40" t="s">
        <v>65</v>
      </c>
      <c r="P1416" s="40" t="s">
        <v>65</v>
      </c>
      <c r="Q1416" s="144"/>
      <c r="R1416" s="144"/>
      <c r="S1416" s="144"/>
      <c r="T1416" s="145"/>
      <c r="U1416" s="21"/>
      <c r="V1416" s="11" t="s">
        <v>76</v>
      </c>
      <c r="W1416" s="76"/>
      <c r="X1416" s="76"/>
      <c r="Y1416" s="76"/>
      <c r="Z1416" s="76"/>
      <c r="AA1416" s="76"/>
    </row>
    <row r="1417" spans="1:27" ht="15.75" customHeight="1">
      <c r="A1417" s="40" t="s">
        <v>2320</v>
      </c>
      <c r="B1417" s="171" t="s">
        <v>188</v>
      </c>
      <c r="C1417" s="40" t="s">
        <v>6075</v>
      </c>
      <c r="D1417" s="71" t="s">
        <v>6076</v>
      </c>
      <c r="E1417" s="11" t="s">
        <v>6146</v>
      </c>
      <c r="F1417" s="40" t="s">
        <v>3278</v>
      </c>
      <c r="G1417" s="40" t="s">
        <v>3278</v>
      </c>
      <c r="H1417" s="40" t="s">
        <v>6147</v>
      </c>
      <c r="I1417" s="40" t="s">
        <v>109</v>
      </c>
      <c r="J1417" s="13" t="s">
        <v>47</v>
      </c>
      <c r="K1417" s="40"/>
      <c r="L1417" s="74" t="s">
        <v>6148</v>
      </c>
      <c r="M1417" s="74" t="s">
        <v>6149</v>
      </c>
      <c r="N1417" s="40" t="s">
        <v>6081</v>
      </c>
      <c r="O1417" s="40" t="s">
        <v>65</v>
      </c>
      <c r="P1417" s="40" t="s">
        <v>65</v>
      </c>
      <c r="Q1417" s="144"/>
      <c r="R1417" s="144"/>
      <c r="S1417" s="144"/>
      <c r="T1417" s="144"/>
      <c r="U1417" s="21"/>
      <c r="V1417" s="71" t="s">
        <v>76</v>
      </c>
      <c r="W1417" s="76"/>
      <c r="X1417" s="76"/>
      <c r="Y1417" s="76"/>
      <c r="Z1417" s="76"/>
      <c r="AA1417" s="76"/>
    </row>
    <row r="1418" spans="1:27" ht="15.75" customHeight="1">
      <c r="A1418" s="40" t="s">
        <v>2320</v>
      </c>
      <c r="B1418" s="71" t="s">
        <v>104</v>
      </c>
      <c r="C1418" s="40" t="s">
        <v>6075</v>
      </c>
      <c r="D1418" s="71" t="s">
        <v>6076</v>
      </c>
      <c r="E1418" s="11" t="s">
        <v>6150</v>
      </c>
      <c r="F1418" s="40" t="s">
        <v>3325</v>
      </c>
      <c r="G1418" s="40" t="s">
        <v>6151</v>
      </c>
      <c r="H1418" s="40" t="s">
        <v>6152</v>
      </c>
      <c r="I1418" s="40" t="s">
        <v>109</v>
      </c>
      <c r="J1418" s="13" t="s">
        <v>47</v>
      </c>
      <c r="K1418" s="40"/>
      <c r="L1418" s="74" t="s">
        <v>6153</v>
      </c>
      <c r="M1418" s="74" t="s">
        <v>6154</v>
      </c>
      <c r="N1418" s="40" t="s">
        <v>6081</v>
      </c>
      <c r="O1418" s="40" t="s">
        <v>65</v>
      </c>
      <c r="P1418" s="40" t="s">
        <v>65</v>
      </c>
      <c r="Q1418" s="144"/>
      <c r="R1418" s="144"/>
      <c r="S1418" s="144"/>
      <c r="T1418" s="145"/>
      <c r="U1418" s="21"/>
      <c r="V1418" s="11" t="s">
        <v>76</v>
      </c>
      <c r="W1418" s="76"/>
      <c r="X1418" s="76"/>
      <c r="Y1418" s="76"/>
      <c r="Z1418" s="76"/>
      <c r="AA1418" s="76"/>
    </row>
    <row r="1419" spans="1:27" ht="15.75" customHeight="1">
      <c r="A1419" s="40" t="s">
        <v>2320</v>
      </c>
      <c r="B1419" s="71" t="s">
        <v>104</v>
      </c>
      <c r="C1419" s="40" t="s">
        <v>6075</v>
      </c>
      <c r="D1419" s="71" t="s">
        <v>6076</v>
      </c>
      <c r="E1419" s="11" t="s">
        <v>6155</v>
      </c>
      <c r="F1419" s="40" t="s">
        <v>3325</v>
      </c>
      <c r="G1419" s="40" t="s">
        <v>6156</v>
      </c>
      <c r="H1419" s="40" t="s">
        <v>6152</v>
      </c>
      <c r="I1419" s="40" t="s">
        <v>109</v>
      </c>
      <c r="J1419" s="13" t="s">
        <v>47</v>
      </c>
      <c r="K1419" s="40"/>
      <c r="L1419" s="74" t="s">
        <v>6157</v>
      </c>
      <c r="M1419" s="74" t="s">
        <v>6154</v>
      </c>
      <c r="N1419" s="40" t="s">
        <v>6081</v>
      </c>
      <c r="O1419" s="40" t="s">
        <v>65</v>
      </c>
      <c r="P1419" s="40" t="s">
        <v>65</v>
      </c>
      <c r="Q1419" s="144"/>
      <c r="R1419" s="144"/>
      <c r="S1419" s="144"/>
      <c r="T1419" s="145"/>
      <c r="U1419" s="21"/>
      <c r="V1419" s="11" t="s">
        <v>76</v>
      </c>
      <c r="W1419" s="76"/>
      <c r="X1419" s="76"/>
      <c r="Y1419" s="76"/>
      <c r="Z1419" s="76"/>
      <c r="AA1419" s="76"/>
    </row>
    <row r="1420" spans="1:27" ht="15.75" customHeight="1">
      <c r="A1420" s="40" t="s">
        <v>2320</v>
      </c>
      <c r="B1420" s="71" t="s">
        <v>104</v>
      </c>
      <c r="C1420" s="40" t="s">
        <v>6075</v>
      </c>
      <c r="D1420" s="71" t="s">
        <v>6076</v>
      </c>
      <c r="E1420" s="11" t="s">
        <v>6158</v>
      </c>
      <c r="F1420" s="40" t="s">
        <v>3325</v>
      </c>
      <c r="G1420" s="40" t="s">
        <v>6159</v>
      </c>
      <c r="H1420" s="40" t="s">
        <v>6152</v>
      </c>
      <c r="I1420" s="40" t="s">
        <v>109</v>
      </c>
      <c r="J1420" s="13" t="s">
        <v>47</v>
      </c>
      <c r="K1420" s="40"/>
      <c r="L1420" s="74" t="s">
        <v>6160</v>
      </c>
      <c r="M1420" s="74" t="s">
        <v>6154</v>
      </c>
      <c r="N1420" s="40" t="s">
        <v>6081</v>
      </c>
      <c r="O1420" s="40" t="s">
        <v>65</v>
      </c>
      <c r="P1420" s="40" t="s">
        <v>65</v>
      </c>
      <c r="Q1420" s="144"/>
      <c r="R1420" s="144"/>
      <c r="S1420" s="144"/>
      <c r="T1420" s="145"/>
      <c r="U1420" s="21"/>
      <c r="V1420" s="11" t="s">
        <v>76</v>
      </c>
      <c r="W1420" s="76"/>
      <c r="X1420" s="76"/>
      <c r="Y1420" s="76"/>
      <c r="Z1420" s="76"/>
      <c r="AA1420" s="76"/>
    </row>
    <row r="1421" spans="1:27" ht="15.75" customHeight="1">
      <c r="A1421" s="40" t="s">
        <v>2320</v>
      </c>
      <c r="B1421" s="71" t="s">
        <v>104</v>
      </c>
      <c r="C1421" s="40" t="s">
        <v>6075</v>
      </c>
      <c r="D1421" s="71" t="s">
        <v>6076</v>
      </c>
      <c r="E1421" s="11" t="s">
        <v>6161</v>
      </c>
      <c r="F1421" s="40" t="s">
        <v>3325</v>
      </c>
      <c r="G1421" s="40" t="s">
        <v>6162</v>
      </c>
      <c r="H1421" s="127" t="s">
        <v>6100</v>
      </c>
      <c r="I1421" s="40" t="s">
        <v>109</v>
      </c>
      <c r="J1421" s="13" t="s">
        <v>47</v>
      </c>
      <c r="K1421" s="40"/>
      <c r="L1421" s="74" t="s">
        <v>6163</v>
      </c>
      <c r="M1421" s="74" t="s">
        <v>6164</v>
      </c>
      <c r="N1421" s="40" t="s">
        <v>6081</v>
      </c>
      <c r="O1421" s="40" t="s">
        <v>65</v>
      </c>
      <c r="P1421" s="40" t="s">
        <v>65</v>
      </c>
      <c r="Q1421" s="144"/>
      <c r="R1421" s="144"/>
      <c r="S1421" s="144"/>
      <c r="T1421" s="145"/>
      <c r="U1421" s="21"/>
      <c r="V1421" s="11" t="s">
        <v>76</v>
      </c>
      <c r="W1421" s="76"/>
      <c r="X1421" s="76"/>
      <c r="Y1421" s="76"/>
      <c r="Z1421" s="76"/>
      <c r="AA1421" s="76"/>
    </row>
    <row r="1422" spans="1:27" ht="15.75" customHeight="1">
      <c r="A1422" s="40" t="s">
        <v>2320</v>
      </c>
      <c r="B1422" s="71" t="s">
        <v>104</v>
      </c>
      <c r="C1422" s="40" t="s">
        <v>6075</v>
      </c>
      <c r="D1422" s="71" t="s">
        <v>6076</v>
      </c>
      <c r="E1422" s="11" t="s">
        <v>6165</v>
      </c>
      <c r="F1422" s="127" t="s">
        <v>3325</v>
      </c>
      <c r="G1422" s="127" t="s">
        <v>6162</v>
      </c>
      <c r="H1422" s="127" t="s">
        <v>6152</v>
      </c>
      <c r="I1422" s="127" t="s">
        <v>109</v>
      </c>
      <c r="J1422" s="127" t="s">
        <v>47</v>
      </c>
      <c r="K1422" s="127"/>
      <c r="L1422" s="118" t="s">
        <v>6166</v>
      </c>
      <c r="M1422" s="118" t="s">
        <v>6154</v>
      </c>
      <c r="N1422" s="127" t="s">
        <v>6081</v>
      </c>
      <c r="O1422" s="40" t="s">
        <v>65</v>
      </c>
      <c r="P1422" s="40" t="s">
        <v>65</v>
      </c>
      <c r="Q1422" s="144"/>
      <c r="R1422" s="144"/>
      <c r="S1422" s="144"/>
      <c r="T1422" s="145"/>
      <c r="U1422" s="21"/>
      <c r="V1422" s="11" t="s">
        <v>76</v>
      </c>
      <c r="W1422" s="76"/>
      <c r="X1422" s="76"/>
      <c r="Y1422" s="76"/>
      <c r="Z1422" s="76"/>
      <c r="AA1422" s="76"/>
    </row>
    <row r="1423" spans="1:27" ht="15.75" customHeight="1">
      <c r="A1423" s="40" t="s">
        <v>2320</v>
      </c>
      <c r="B1423" s="71" t="s">
        <v>104</v>
      </c>
      <c r="C1423" s="40" t="s">
        <v>6075</v>
      </c>
      <c r="D1423" s="71" t="s">
        <v>6076</v>
      </c>
      <c r="E1423" s="11" t="s">
        <v>6167</v>
      </c>
      <c r="F1423" s="40" t="s">
        <v>3325</v>
      </c>
      <c r="G1423" s="127" t="s">
        <v>6168</v>
      </c>
      <c r="H1423" s="40" t="s">
        <v>6143</v>
      </c>
      <c r="I1423" s="40" t="s">
        <v>109</v>
      </c>
      <c r="J1423" s="13" t="s">
        <v>47</v>
      </c>
      <c r="K1423" s="40"/>
      <c r="L1423" s="74" t="s">
        <v>6169</v>
      </c>
      <c r="M1423" s="74" t="s">
        <v>6164</v>
      </c>
      <c r="N1423" s="40" t="s">
        <v>6081</v>
      </c>
      <c r="O1423" s="40" t="s">
        <v>65</v>
      </c>
      <c r="P1423" s="40" t="s">
        <v>65</v>
      </c>
      <c r="Q1423" s="144"/>
      <c r="R1423" s="144"/>
      <c r="S1423" s="144"/>
      <c r="T1423" s="145"/>
      <c r="U1423" s="21"/>
      <c r="V1423" s="11" t="s">
        <v>76</v>
      </c>
      <c r="W1423" s="76"/>
      <c r="X1423" s="76"/>
      <c r="Y1423" s="76"/>
      <c r="Z1423" s="76"/>
      <c r="AA1423" s="76"/>
    </row>
    <row r="1424" spans="1:27" ht="15.75" customHeight="1">
      <c r="A1424" s="40" t="s">
        <v>2320</v>
      </c>
      <c r="B1424" s="71" t="s">
        <v>104</v>
      </c>
      <c r="C1424" s="40" t="s">
        <v>6075</v>
      </c>
      <c r="D1424" s="71" t="s">
        <v>6076</v>
      </c>
      <c r="E1424" s="11" t="s">
        <v>6170</v>
      </c>
      <c r="F1424" s="127" t="s">
        <v>3325</v>
      </c>
      <c r="G1424" s="127" t="s">
        <v>6171</v>
      </c>
      <c r="H1424" s="40" t="s">
        <v>6172</v>
      </c>
      <c r="I1424" s="40" t="s">
        <v>109</v>
      </c>
      <c r="J1424" s="13" t="s">
        <v>47</v>
      </c>
      <c r="K1424" s="40"/>
      <c r="L1424" s="74" t="s">
        <v>6173</v>
      </c>
      <c r="M1424" s="74" t="s">
        <v>6174</v>
      </c>
      <c r="N1424" s="40" t="s">
        <v>6081</v>
      </c>
      <c r="O1424" s="40" t="s">
        <v>65</v>
      </c>
      <c r="P1424" s="40" t="s">
        <v>65</v>
      </c>
      <c r="Q1424" s="144"/>
      <c r="R1424" s="144"/>
      <c r="S1424" s="144"/>
      <c r="T1424" s="145"/>
      <c r="U1424" s="21"/>
      <c r="V1424" s="11" t="s">
        <v>76</v>
      </c>
      <c r="W1424" s="76"/>
      <c r="X1424" s="76"/>
      <c r="Y1424" s="76"/>
      <c r="Z1424" s="76"/>
      <c r="AA1424" s="76"/>
    </row>
    <row r="1425" spans="1:27" ht="15.75" customHeight="1">
      <c r="A1425" s="40" t="s">
        <v>2320</v>
      </c>
      <c r="B1425" s="71" t="s">
        <v>104</v>
      </c>
      <c r="C1425" s="40" t="s">
        <v>6075</v>
      </c>
      <c r="D1425" s="71" t="s">
        <v>6076</v>
      </c>
      <c r="E1425" s="11" t="s">
        <v>6175</v>
      </c>
      <c r="F1425" s="127" t="s">
        <v>3325</v>
      </c>
      <c r="G1425" s="127" t="s">
        <v>6171</v>
      </c>
      <c r="H1425" s="40" t="s">
        <v>6176</v>
      </c>
      <c r="I1425" s="40" t="s">
        <v>109</v>
      </c>
      <c r="J1425" s="13" t="s">
        <v>47</v>
      </c>
      <c r="K1425" s="40"/>
      <c r="L1425" s="74" t="s">
        <v>6177</v>
      </c>
      <c r="M1425" s="74" t="s">
        <v>6178</v>
      </c>
      <c r="N1425" s="40" t="s">
        <v>6081</v>
      </c>
      <c r="O1425" s="40" t="s">
        <v>65</v>
      </c>
      <c r="P1425" s="40" t="s">
        <v>65</v>
      </c>
      <c r="Q1425" s="144"/>
      <c r="R1425" s="144"/>
      <c r="S1425" s="144"/>
      <c r="T1425" s="145"/>
      <c r="U1425" s="21"/>
      <c r="V1425" s="11" t="s">
        <v>76</v>
      </c>
      <c r="W1425" s="76"/>
      <c r="X1425" s="76"/>
      <c r="Y1425" s="76"/>
      <c r="Z1425" s="76"/>
      <c r="AA1425" s="76"/>
    </row>
    <row r="1426" spans="1:27" ht="15.75" customHeight="1">
      <c r="A1426" s="40" t="s">
        <v>2320</v>
      </c>
      <c r="B1426" s="71" t="s">
        <v>104</v>
      </c>
      <c r="C1426" s="40" t="s">
        <v>6075</v>
      </c>
      <c r="D1426" s="71" t="s">
        <v>6076</v>
      </c>
      <c r="E1426" s="11" t="s">
        <v>6179</v>
      </c>
      <c r="F1426" s="127" t="s">
        <v>3325</v>
      </c>
      <c r="G1426" s="40" t="s">
        <v>4230</v>
      </c>
      <c r="H1426" s="40" t="s">
        <v>6180</v>
      </c>
      <c r="I1426" s="40" t="s">
        <v>109</v>
      </c>
      <c r="J1426" s="13" t="s">
        <v>47</v>
      </c>
      <c r="K1426" s="40"/>
      <c r="L1426" s="74" t="s">
        <v>6181</v>
      </c>
      <c r="M1426" s="74" t="s">
        <v>6182</v>
      </c>
      <c r="N1426" s="40" t="s">
        <v>6081</v>
      </c>
      <c r="O1426" s="40" t="s">
        <v>65</v>
      </c>
      <c r="P1426" s="40" t="s">
        <v>65</v>
      </c>
      <c r="Q1426" s="144"/>
      <c r="R1426" s="144"/>
      <c r="S1426" s="144"/>
      <c r="T1426" s="145"/>
      <c r="U1426" s="21"/>
      <c r="V1426" s="11" t="s">
        <v>76</v>
      </c>
      <c r="W1426" s="76"/>
      <c r="X1426" s="76"/>
      <c r="Y1426" s="76"/>
      <c r="Z1426" s="76"/>
      <c r="AA1426" s="76"/>
    </row>
    <row r="1427" spans="1:27" ht="15.75" customHeight="1">
      <c r="A1427" s="40" t="s">
        <v>2320</v>
      </c>
      <c r="B1427" s="71" t="s">
        <v>104</v>
      </c>
      <c r="C1427" s="40" t="s">
        <v>6075</v>
      </c>
      <c r="D1427" s="71" t="s">
        <v>6076</v>
      </c>
      <c r="E1427" s="11" t="s">
        <v>6183</v>
      </c>
      <c r="F1427" s="127" t="s">
        <v>3325</v>
      </c>
      <c r="G1427" s="40" t="s">
        <v>4230</v>
      </c>
      <c r="H1427" s="40" t="s">
        <v>6184</v>
      </c>
      <c r="I1427" s="40" t="s">
        <v>109</v>
      </c>
      <c r="J1427" s="13" t="s">
        <v>47</v>
      </c>
      <c r="K1427" s="40"/>
      <c r="L1427" s="74" t="s">
        <v>6185</v>
      </c>
      <c r="M1427" s="74" t="s">
        <v>6186</v>
      </c>
      <c r="N1427" s="40" t="s">
        <v>6081</v>
      </c>
      <c r="O1427" s="40" t="s">
        <v>65</v>
      </c>
      <c r="P1427" s="40" t="s">
        <v>65</v>
      </c>
      <c r="Q1427" s="144"/>
      <c r="R1427" s="144"/>
      <c r="S1427" s="144"/>
      <c r="T1427" s="145"/>
      <c r="U1427" s="21"/>
      <c r="V1427" s="11" t="s">
        <v>76</v>
      </c>
      <c r="W1427" s="76"/>
      <c r="X1427" s="76"/>
      <c r="Y1427" s="76"/>
      <c r="Z1427" s="76"/>
      <c r="AA1427" s="76"/>
    </row>
    <row r="1428" spans="1:27" ht="15.75" customHeight="1">
      <c r="A1428" s="40" t="s">
        <v>2320</v>
      </c>
      <c r="B1428" s="71" t="s">
        <v>104</v>
      </c>
      <c r="C1428" s="40" t="s">
        <v>6075</v>
      </c>
      <c r="D1428" s="71" t="s">
        <v>6076</v>
      </c>
      <c r="E1428" s="11" t="s">
        <v>6187</v>
      </c>
      <c r="F1428" s="127" t="s">
        <v>3325</v>
      </c>
      <c r="G1428" s="127" t="s">
        <v>3325</v>
      </c>
      <c r="H1428" s="40" t="s">
        <v>6188</v>
      </c>
      <c r="I1428" s="40" t="s">
        <v>109</v>
      </c>
      <c r="J1428" s="13" t="s">
        <v>47</v>
      </c>
      <c r="K1428" s="40"/>
      <c r="L1428" s="74" t="s">
        <v>6189</v>
      </c>
      <c r="M1428" s="74" t="s">
        <v>6190</v>
      </c>
      <c r="N1428" s="40" t="s">
        <v>6081</v>
      </c>
      <c r="O1428" s="40" t="s">
        <v>65</v>
      </c>
      <c r="P1428" s="40" t="s">
        <v>65</v>
      </c>
      <c r="Q1428" s="144"/>
      <c r="R1428" s="144"/>
      <c r="S1428" s="144"/>
      <c r="T1428" s="145"/>
      <c r="U1428" s="21"/>
      <c r="V1428" s="11" t="s">
        <v>76</v>
      </c>
      <c r="W1428" s="76"/>
      <c r="X1428" s="76"/>
      <c r="Y1428" s="76"/>
      <c r="Z1428" s="76"/>
      <c r="AA1428" s="76"/>
    </row>
    <row r="1429" spans="1:27" ht="15.75" customHeight="1">
      <c r="A1429" s="40" t="s">
        <v>2320</v>
      </c>
      <c r="B1429" s="71" t="s">
        <v>104</v>
      </c>
      <c r="C1429" s="40" t="s">
        <v>6075</v>
      </c>
      <c r="D1429" s="71" t="s">
        <v>6076</v>
      </c>
      <c r="E1429" s="11" t="s">
        <v>6191</v>
      </c>
      <c r="F1429" s="127" t="s">
        <v>3325</v>
      </c>
      <c r="G1429" s="40" t="s">
        <v>6192</v>
      </c>
      <c r="H1429" s="40" t="s">
        <v>6193</v>
      </c>
      <c r="I1429" s="40" t="s">
        <v>109</v>
      </c>
      <c r="J1429" s="13" t="s">
        <v>47</v>
      </c>
      <c r="K1429" s="40"/>
      <c r="L1429" s="74" t="s">
        <v>6194</v>
      </c>
      <c r="M1429" s="74" t="s">
        <v>6195</v>
      </c>
      <c r="N1429" s="40" t="s">
        <v>6081</v>
      </c>
      <c r="O1429" s="40" t="s">
        <v>65</v>
      </c>
      <c r="P1429" s="40" t="s">
        <v>65</v>
      </c>
      <c r="Q1429" s="144"/>
      <c r="R1429" s="144"/>
      <c r="S1429" s="144"/>
      <c r="T1429" s="145"/>
      <c r="U1429" s="21"/>
      <c r="V1429" s="11" t="s">
        <v>76</v>
      </c>
      <c r="W1429" s="76"/>
      <c r="X1429" s="76"/>
      <c r="Y1429" s="76"/>
      <c r="Z1429" s="76"/>
      <c r="AA1429" s="76"/>
    </row>
    <row r="1430" spans="1:27" ht="15.75" customHeight="1">
      <c r="A1430" s="40" t="s">
        <v>2320</v>
      </c>
      <c r="B1430" s="71" t="s">
        <v>104</v>
      </c>
      <c r="C1430" s="40" t="s">
        <v>6075</v>
      </c>
      <c r="D1430" s="71" t="s">
        <v>6076</v>
      </c>
      <c r="E1430" s="11" t="s">
        <v>6196</v>
      </c>
      <c r="F1430" s="127" t="s">
        <v>3325</v>
      </c>
      <c r="G1430" s="40" t="s">
        <v>6192</v>
      </c>
      <c r="H1430" s="40" t="s">
        <v>6197</v>
      </c>
      <c r="I1430" s="40" t="s">
        <v>109</v>
      </c>
      <c r="J1430" s="13" t="s">
        <v>47</v>
      </c>
      <c r="K1430" s="40"/>
      <c r="L1430" s="74" t="s">
        <v>6198</v>
      </c>
      <c r="M1430" s="74" t="s">
        <v>6174</v>
      </c>
      <c r="N1430" s="40" t="s">
        <v>6081</v>
      </c>
      <c r="O1430" s="40" t="s">
        <v>65</v>
      </c>
      <c r="P1430" s="40" t="s">
        <v>65</v>
      </c>
      <c r="Q1430" s="144"/>
      <c r="R1430" s="144"/>
      <c r="S1430" s="144"/>
      <c r="T1430" s="145"/>
      <c r="U1430" s="21"/>
      <c r="V1430" s="11" t="s">
        <v>76</v>
      </c>
      <c r="W1430" s="76"/>
      <c r="X1430" s="76"/>
      <c r="Y1430" s="76"/>
      <c r="Z1430" s="76"/>
      <c r="AA1430" s="76"/>
    </row>
    <row r="1431" spans="1:27" ht="15.75" customHeight="1">
      <c r="A1431" s="40" t="s">
        <v>2320</v>
      </c>
      <c r="B1431" s="71" t="s">
        <v>104</v>
      </c>
      <c r="C1431" s="40" t="s">
        <v>6075</v>
      </c>
      <c r="D1431" s="71" t="s">
        <v>6076</v>
      </c>
      <c r="E1431" s="11" t="s">
        <v>6199</v>
      </c>
      <c r="F1431" s="40" t="s">
        <v>2387</v>
      </c>
      <c r="G1431" s="40" t="s">
        <v>2387</v>
      </c>
      <c r="H1431" s="40" t="s">
        <v>6200</v>
      </c>
      <c r="I1431" s="40" t="s">
        <v>109</v>
      </c>
      <c r="J1431" s="13" t="s">
        <v>47</v>
      </c>
      <c r="K1431" s="40"/>
      <c r="L1431" s="74" t="s">
        <v>6201</v>
      </c>
      <c r="M1431" s="74" t="s">
        <v>6202</v>
      </c>
      <c r="N1431" s="40" t="s">
        <v>6081</v>
      </c>
      <c r="O1431" s="40" t="s">
        <v>65</v>
      </c>
      <c r="P1431" s="40" t="s">
        <v>65</v>
      </c>
      <c r="Q1431" s="144"/>
      <c r="R1431" s="144"/>
      <c r="S1431" s="144"/>
      <c r="T1431" s="145"/>
      <c r="U1431" s="21"/>
      <c r="V1431" s="11" t="s">
        <v>76</v>
      </c>
      <c r="W1431" s="76"/>
      <c r="X1431" s="76"/>
      <c r="Y1431" s="76"/>
      <c r="Z1431" s="76"/>
      <c r="AA1431" s="76"/>
    </row>
    <row r="1432" spans="1:27" ht="15.75" customHeight="1">
      <c r="A1432" s="40" t="s">
        <v>2320</v>
      </c>
      <c r="B1432" s="71" t="s">
        <v>104</v>
      </c>
      <c r="C1432" s="40" t="s">
        <v>6075</v>
      </c>
      <c r="D1432" s="71" t="s">
        <v>6076</v>
      </c>
      <c r="E1432" s="11" t="s">
        <v>6203</v>
      </c>
      <c r="F1432" s="40" t="s">
        <v>2387</v>
      </c>
      <c r="G1432" s="40" t="s">
        <v>6204</v>
      </c>
      <c r="H1432" s="40" t="s">
        <v>6205</v>
      </c>
      <c r="I1432" s="40" t="s">
        <v>109</v>
      </c>
      <c r="J1432" s="13" t="s">
        <v>47</v>
      </c>
      <c r="K1432" s="40"/>
      <c r="L1432" s="74" t="s">
        <v>6206</v>
      </c>
      <c r="M1432" s="74" t="s">
        <v>6207</v>
      </c>
      <c r="N1432" s="40" t="s">
        <v>6081</v>
      </c>
      <c r="O1432" s="40" t="s">
        <v>65</v>
      </c>
      <c r="P1432" s="40" t="s">
        <v>65</v>
      </c>
      <c r="Q1432" s="144"/>
      <c r="R1432" s="144"/>
      <c r="S1432" s="144"/>
      <c r="T1432" s="145"/>
      <c r="U1432" s="21"/>
      <c r="V1432" s="11" t="s">
        <v>76</v>
      </c>
      <c r="W1432" s="76"/>
      <c r="X1432" s="76"/>
      <c r="Y1432" s="76"/>
      <c r="Z1432" s="76"/>
      <c r="AA1432" s="76"/>
    </row>
    <row r="1433" spans="1:27" ht="15.75" customHeight="1">
      <c r="A1433" s="40" t="s">
        <v>2320</v>
      </c>
      <c r="B1433" s="71" t="s">
        <v>104</v>
      </c>
      <c r="C1433" s="40" t="s">
        <v>6075</v>
      </c>
      <c r="D1433" s="71" t="s">
        <v>6076</v>
      </c>
      <c r="E1433" s="11" t="s">
        <v>6208</v>
      </c>
      <c r="F1433" s="40" t="s">
        <v>3292</v>
      </c>
      <c r="G1433" s="40" t="s">
        <v>6209</v>
      </c>
      <c r="H1433" s="40" t="s">
        <v>6197</v>
      </c>
      <c r="I1433" s="40" t="s">
        <v>109</v>
      </c>
      <c r="J1433" s="13" t="s">
        <v>47</v>
      </c>
      <c r="K1433" s="40"/>
      <c r="L1433" s="74" t="s">
        <v>6210</v>
      </c>
      <c r="M1433" s="74" t="s">
        <v>6174</v>
      </c>
      <c r="N1433" s="40" t="s">
        <v>6081</v>
      </c>
      <c r="O1433" s="40" t="s">
        <v>65</v>
      </c>
      <c r="P1433" s="40" t="s">
        <v>65</v>
      </c>
      <c r="Q1433" s="144"/>
      <c r="R1433" s="144"/>
      <c r="S1433" s="144"/>
      <c r="T1433" s="145"/>
      <c r="U1433" s="21"/>
      <c r="V1433" s="11" t="s">
        <v>76</v>
      </c>
      <c r="W1433" s="76"/>
      <c r="X1433" s="76"/>
      <c r="Y1433" s="76"/>
      <c r="Z1433" s="76"/>
      <c r="AA1433" s="76"/>
    </row>
    <row r="1434" spans="1:27" ht="15.75" customHeight="1">
      <c r="A1434" s="40" t="s">
        <v>2320</v>
      </c>
      <c r="B1434" s="71" t="s">
        <v>104</v>
      </c>
      <c r="C1434" s="40" t="s">
        <v>6075</v>
      </c>
      <c r="D1434" s="71" t="s">
        <v>6076</v>
      </c>
      <c r="E1434" s="11" t="s">
        <v>6211</v>
      </c>
      <c r="F1434" s="40" t="s">
        <v>3292</v>
      </c>
      <c r="G1434" s="40" t="s">
        <v>6209</v>
      </c>
      <c r="H1434" s="40" t="s">
        <v>6193</v>
      </c>
      <c r="I1434" s="40" t="s">
        <v>109</v>
      </c>
      <c r="J1434" s="13" t="s">
        <v>47</v>
      </c>
      <c r="K1434" s="40"/>
      <c r="L1434" s="74" t="s">
        <v>6212</v>
      </c>
      <c r="M1434" s="74" t="s">
        <v>6195</v>
      </c>
      <c r="N1434" s="40" t="s">
        <v>6081</v>
      </c>
      <c r="O1434" s="40" t="s">
        <v>65</v>
      </c>
      <c r="P1434" s="40" t="s">
        <v>65</v>
      </c>
      <c r="Q1434" s="144"/>
      <c r="R1434" s="144"/>
      <c r="S1434" s="144"/>
      <c r="T1434" s="145"/>
      <c r="U1434" s="21"/>
      <c r="V1434" s="11" t="s">
        <v>76</v>
      </c>
      <c r="W1434" s="76"/>
      <c r="X1434" s="76"/>
      <c r="Y1434" s="76"/>
      <c r="Z1434" s="76"/>
      <c r="AA1434" s="76"/>
    </row>
    <row r="1435" spans="1:27" ht="15.75" customHeight="1">
      <c r="A1435" s="40" t="s">
        <v>2399</v>
      </c>
      <c r="B1435" s="71" t="s">
        <v>104</v>
      </c>
      <c r="C1435" s="40" t="s">
        <v>4151</v>
      </c>
      <c r="D1435" s="71" t="s">
        <v>4152</v>
      </c>
      <c r="E1435" s="11" t="s">
        <v>6213</v>
      </c>
      <c r="F1435" s="40" t="s">
        <v>3325</v>
      </c>
      <c r="G1435" s="40" t="s">
        <v>3994</v>
      </c>
      <c r="H1435" s="40" t="s">
        <v>6214</v>
      </c>
      <c r="I1435" s="40" t="s">
        <v>109</v>
      </c>
      <c r="J1435" s="13" t="s">
        <v>47</v>
      </c>
      <c r="K1435" s="40"/>
      <c r="L1435" s="74" t="s">
        <v>6215</v>
      </c>
      <c r="M1435" s="74" t="s">
        <v>6216</v>
      </c>
      <c r="N1435" s="40" t="s">
        <v>6217</v>
      </c>
      <c r="O1435" s="40" t="s">
        <v>65</v>
      </c>
      <c r="P1435" s="40" t="s">
        <v>65</v>
      </c>
      <c r="Q1435" s="144"/>
      <c r="R1435" s="144"/>
      <c r="S1435" s="144"/>
      <c r="T1435" s="145"/>
      <c r="U1435" s="21"/>
      <c r="V1435" s="11" t="s">
        <v>76</v>
      </c>
      <c r="W1435" s="76"/>
      <c r="X1435" s="76"/>
      <c r="Y1435" s="76"/>
      <c r="Z1435" s="76"/>
      <c r="AA1435" s="76"/>
    </row>
    <row r="1436" spans="1:27" ht="15.75" customHeight="1">
      <c r="A1436" s="40" t="s">
        <v>1121</v>
      </c>
      <c r="B1436" s="71" t="s">
        <v>104</v>
      </c>
      <c r="C1436" s="40" t="s">
        <v>6218</v>
      </c>
      <c r="D1436" s="71" t="s">
        <v>6219</v>
      </c>
      <c r="E1436" s="11" t="s">
        <v>6220</v>
      </c>
      <c r="F1436" s="40" t="s">
        <v>1373</v>
      </c>
      <c r="G1436" s="40" t="s">
        <v>1373</v>
      </c>
      <c r="H1436" s="40" t="s">
        <v>6221</v>
      </c>
      <c r="I1436" s="40" t="s">
        <v>109</v>
      </c>
      <c r="J1436" s="13" t="s">
        <v>47</v>
      </c>
      <c r="K1436" s="40"/>
      <c r="L1436" s="14" t="s">
        <v>6222</v>
      </c>
      <c r="M1436" s="74" t="s">
        <v>6223</v>
      </c>
      <c r="N1436" s="177" t="s">
        <v>6224</v>
      </c>
      <c r="O1436" s="40" t="s">
        <v>65</v>
      </c>
      <c r="P1436" s="40" t="s">
        <v>65</v>
      </c>
      <c r="Q1436" s="144"/>
      <c r="R1436" s="144"/>
      <c r="S1436" s="144"/>
      <c r="T1436" s="145"/>
      <c r="U1436" s="21"/>
      <c r="V1436" s="11" t="s">
        <v>76</v>
      </c>
      <c r="W1436" s="76"/>
      <c r="X1436" s="76"/>
      <c r="Y1436" s="76"/>
      <c r="Z1436" s="76"/>
      <c r="AA1436" s="76"/>
    </row>
    <row r="1437" spans="1:27" ht="15.75" customHeight="1">
      <c r="A1437" s="40" t="s">
        <v>1121</v>
      </c>
      <c r="B1437" s="71" t="s">
        <v>104</v>
      </c>
      <c r="C1437" s="40" t="s">
        <v>6218</v>
      </c>
      <c r="D1437" s="71" t="s">
        <v>6219</v>
      </c>
      <c r="E1437" s="11" t="s">
        <v>6225</v>
      </c>
      <c r="F1437" s="40" t="s">
        <v>1468</v>
      </c>
      <c r="G1437" s="40" t="s">
        <v>1468</v>
      </c>
      <c r="H1437" s="40" t="s">
        <v>6221</v>
      </c>
      <c r="I1437" s="40" t="s">
        <v>109</v>
      </c>
      <c r="J1437" s="13" t="s">
        <v>47</v>
      </c>
      <c r="K1437" s="40"/>
      <c r="L1437" s="14" t="s">
        <v>6226</v>
      </c>
      <c r="M1437" s="74" t="s">
        <v>6227</v>
      </c>
      <c r="N1437" s="177" t="s">
        <v>6224</v>
      </c>
      <c r="O1437" s="40" t="s">
        <v>65</v>
      </c>
      <c r="P1437" s="40" t="s">
        <v>65</v>
      </c>
      <c r="Q1437" s="144"/>
      <c r="R1437" s="144"/>
      <c r="S1437" s="144"/>
      <c r="T1437" s="145"/>
      <c r="U1437" s="21"/>
      <c r="V1437" s="11" t="s">
        <v>76</v>
      </c>
      <c r="W1437" s="76"/>
      <c r="X1437" s="76"/>
      <c r="Y1437" s="76"/>
      <c r="Z1437" s="76"/>
      <c r="AA1437" s="76"/>
    </row>
    <row r="1438" spans="1:27" ht="15.75" customHeight="1">
      <c r="A1438" s="40" t="s">
        <v>1121</v>
      </c>
      <c r="B1438" s="71" t="s">
        <v>104</v>
      </c>
      <c r="C1438" s="40" t="s">
        <v>6218</v>
      </c>
      <c r="D1438" s="71" t="s">
        <v>6219</v>
      </c>
      <c r="E1438" s="11" t="s">
        <v>6228</v>
      </c>
      <c r="F1438" s="40" t="s">
        <v>3058</v>
      </c>
      <c r="G1438" s="40" t="s">
        <v>3059</v>
      </c>
      <c r="H1438" s="40" t="s">
        <v>6221</v>
      </c>
      <c r="I1438" s="40" t="s">
        <v>109</v>
      </c>
      <c r="J1438" s="13" t="s">
        <v>47</v>
      </c>
      <c r="K1438" s="40"/>
      <c r="L1438" s="14" t="s">
        <v>6229</v>
      </c>
      <c r="M1438" s="74" t="s">
        <v>6230</v>
      </c>
      <c r="N1438" s="177" t="s">
        <v>6224</v>
      </c>
      <c r="O1438" s="40" t="s">
        <v>65</v>
      </c>
      <c r="P1438" s="40" t="s">
        <v>65</v>
      </c>
      <c r="Q1438" s="144"/>
      <c r="R1438" s="144"/>
      <c r="S1438" s="144"/>
      <c r="T1438" s="145"/>
      <c r="U1438" s="21"/>
      <c r="V1438" s="11" t="s">
        <v>76</v>
      </c>
      <c r="W1438" s="76"/>
      <c r="X1438" s="76"/>
      <c r="Y1438" s="76"/>
      <c r="Z1438" s="76"/>
      <c r="AA1438" s="76"/>
    </row>
    <row r="1439" spans="1:27" ht="15.75" customHeight="1">
      <c r="A1439" s="40" t="s">
        <v>1121</v>
      </c>
      <c r="B1439" s="71" t="s">
        <v>104</v>
      </c>
      <c r="C1439" s="40" t="s">
        <v>6218</v>
      </c>
      <c r="D1439" s="71" t="s">
        <v>6219</v>
      </c>
      <c r="E1439" s="11" t="s">
        <v>6231</v>
      </c>
      <c r="F1439" s="40" t="s">
        <v>2387</v>
      </c>
      <c r="G1439" s="40" t="s">
        <v>2443</v>
      </c>
      <c r="H1439" s="40" t="s">
        <v>6221</v>
      </c>
      <c r="I1439" s="40" t="s">
        <v>109</v>
      </c>
      <c r="J1439" s="13" t="s">
        <v>47</v>
      </c>
      <c r="K1439" s="40"/>
      <c r="L1439" s="14" t="s">
        <v>6232</v>
      </c>
      <c r="M1439" s="74" t="s">
        <v>6233</v>
      </c>
      <c r="N1439" s="177" t="s">
        <v>6224</v>
      </c>
      <c r="O1439" s="40" t="s">
        <v>65</v>
      </c>
      <c r="P1439" s="40" t="s">
        <v>65</v>
      </c>
      <c r="Q1439" s="144"/>
      <c r="R1439" s="144"/>
      <c r="S1439" s="144"/>
      <c r="T1439" s="145"/>
      <c r="U1439" s="21"/>
      <c r="V1439" s="11" t="s">
        <v>76</v>
      </c>
      <c r="W1439" s="76"/>
      <c r="X1439" s="76"/>
      <c r="Y1439" s="76"/>
      <c r="Z1439" s="76"/>
      <c r="AA1439" s="76"/>
    </row>
    <row r="1440" spans="1:27" ht="15.75" customHeight="1">
      <c r="A1440" s="40" t="s">
        <v>1121</v>
      </c>
      <c r="B1440" s="71" t="s">
        <v>104</v>
      </c>
      <c r="C1440" s="40" t="s">
        <v>6218</v>
      </c>
      <c r="D1440" s="71" t="s">
        <v>6219</v>
      </c>
      <c r="E1440" s="11" t="s">
        <v>6234</v>
      </c>
      <c r="F1440" s="40" t="s">
        <v>903</v>
      </c>
      <c r="G1440" s="40" t="s">
        <v>6235</v>
      </c>
      <c r="H1440" s="40" t="s">
        <v>6221</v>
      </c>
      <c r="I1440" s="40" t="s">
        <v>109</v>
      </c>
      <c r="J1440" s="13" t="s">
        <v>47</v>
      </c>
      <c r="K1440" s="40"/>
      <c r="L1440" s="14" t="s">
        <v>6236</v>
      </c>
      <c r="M1440" s="74" t="s">
        <v>6237</v>
      </c>
      <c r="N1440" s="177" t="s">
        <v>6224</v>
      </c>
      <c r="O1440" s="40" t="s">
        <v>65</v>
      </c>
      <c r="P1440" s="40" t="s">
        <v>65</v>
      </c>
      <c r="Q1440" s="144"/>
      <c r="R1440" s="144"/>
      <c r="S1440" s="144"/>
      <c r="T1440" s="145"/>
      <c r="U1440" s="21"/>
      <c r="V1440" s="11" t="s">
        <v>76</v>
      </c>
      <c r="W1440" s="76"/>
      <c r="X1440" s="76"/>
      <c r="Y1440" s="76"/>
      <c r="Z1440" s="76"/>
      <c r="AA1440" s="76"/>
    </row>
    <row r="1441" spans="1:27" ht="15.75" customHeight="1">
      <c r="A1441" s="40" t="s">
        <v>1121</v>
      </c>
      <c r="B1441" s="71" t="s">
        <v>104</v>
      </c>
      <c r="C1441" s="40" t="s">
        <v>6218</v>
      </c>
      <c r="D1441" s="71" t="s">
        <v>6219</v>
      </c>
      <c r="E1441" s="11" t="s">
        <v>6238</v>
      </c>
      <c r="F1441" s="40" t="s">
        <v>182</v>
      </c>
      <c r="G1441" s="40" t="s">
        <v>182</v>
      </c>
      <c r="H1441" s="40" t="s">
        <v>6221</v>
      </c>
      <c r="I1441" s="40" t="s">
        <v>109</v>
      </c>
      <c r="J1441" s="13" t="s">
        <v>47</v>
      </c>
      <c r="K1441" s="40"/>
      <c r="L1441" s="14" t="s">
        <v>6239</v>
      </c>
      <c r="M1441" s="74" t="s">
        <v>6240</v>
      </c>
      <c r="N1441" s="177" t="s">
        <v>6224</v>
      </c>
      <c r="O1441" s="40" t="s">
        <v>65</v>
      </c>
      <c r="P1441" s="40" t="s">
        <v>65</v>
      </c>
      <c r="Q1441" s="144"/>
      <c r="R1441" s="144"/>
      <c r="S1441" s="144"/>
      <c r="T1441" s="145"/>
      <c r="U1441" s="21"/>
      <c r="V1441" s="11" t="s">
        <v>76</v>
      </c>
      <c r="W1441" s="76"/>
      <c r="X1441" s="76"/>
      <c r="Y1441" s="76"/>
      <c r="Z1441" s="76"/>
      <c r="AA1441" s="76"/>
    </row>
    <row r="1442" spans="1:27" ht="15.75" customHeight="1">
      <c r="A1442" s="40" t="s">
        <v>2399</v>
      </c>
      <c r="B1442" s="71" t="s">
        <v>104</v>
      </c>
      <c r="C1442" s="40" t="s">
        <v>4151</v>
      </c>
      <c r="D1442" s="71" t="s">
        <v>4152</v>
      </c>
      <c r="E1442" s="11" t="s">
        <v>6241</v>
      </c>
      <c r="F1442" s="40" t="s">
        <v>903</v>
      </c>
      <c r="G1442" s="40" t="s">
        <v>2387</v>
      </c>
      <c r="H1442" s="40" t="s">
        <v>6242</v>
      </c>
      <c r="I1442" s="40" t="s">
        <v>109</v>
      </c>
      <c r="J1442" s="13" t="s">
        <v>47</v>
      </c>
      <c r="K1442" s="40"/>
      <c r="L1442" s="186" t="s">
        <v>6243</v>
      </c>
      <c r="M1442" s="74" t="s">
        <v>6244</v>
      </c>
      <c r="N1442" s="116" t="s">
        <v>6245</v>
      </c>
      <c r="O1442" s="40" t="s">
        <v>65</v>
      </c>
      <c r="P1442" s="40" t="s">
        <v>65</v>
      </c>
      <c r="Q1442" s="144"/>
      <c r="R1442" s="144"/>
      <c r="S1442" s="144"/>
      <c r="T1442" s="145"/>
      <c r="U1442" s="21"/>
      <c r="V1442" s="11" t="s">
        <v>76</v>
      </c>
      <c r="W1442" s="76"/>
      <c r="X1442" s="76"/>
      <c r="Y1442" s="76"/>
      <c r="Z1442" s="76"/>
      <c r="AA1442" s="76"/>
    </row>
    <row r="1443" spans="1:27" ht="15.75" customHeight="1">
      <c r="A1443" s="40" t="s">
        <v>2408</v>
      </c>
      <c r="B1443" s="13" t="s">
        <v>42</v>
      </c>
      <c r="C1443" s="71" t="s">
        <v>6246</v>
      </c>
      <c r="D1443" s="71"/>
      <c r="E1443" s="11" t="s">
        <v>6247</v>
      </c>
      <c r="F1443" s="40" t="s">
        <v>3058</v>
      </c>
      <c r="G1443" s="40" t="s">
        <v>5240</v>
      </c>
      <c r="H1443" s="40" t="s">
        <v>6248</v>
      </c>
      <c r="I1443" s="40" t="s">
        <v>109</v>
      </c>
      <c r="J1443" s="13" t="s">
        <v>47</v>
      </c>
      <c r="K1443" s="40"/>
      <c r="L1443" s="74" t="s">
        <v>6249</v>
      </c>
      <c r="M1443" s="74" t="s">
        <v>6250</v>
      </c>
      <c r="N1443" s="40" t="s">
        <v>6251</v>
      </c>
      <c r="O1443" s="40" t="s">
        <v>96</v>
      </c>
      <c r="P1443" s="40" t="s">
        <v>96</v>
      </c>
      <c r="Q1443" s="144"/>
      <c r="R1443" s="144"/>
      <c r="S1443" s="144"/>
      <c r="T1443" s="145"/>
      <c r="U1443" s="21"/>
      <c r="V1443" s="11" t="s">
        <v>76</v>
      </c>
      <c r="W1443" s="76"/>
      <c r="X1443" s="76"/>
      <c r="Y1443" s="76"/>
      <c r="Z1443" s="76"/>
      <c r="AA1443" s="76"/>
    </row>
    <row r="1444" spans="1:27" ht="15.75" customHeight="1">
      <c r="A1444" s="40" t="s">
        <v>2408</v>
      </c>
      <c r="B1444" s="13" t="s">
        <v>42</v>
      </c>
      <c r="C1444" s="71" t="s">
        <v>6246</v>
      </c>
      <c r="D1444" s="71"/>
      <c r="E1444" s="11" t="s">
        <v>6252</v>
      </c>
      <c r="F1444" s="40" t="s">
        <v>3058</v>
      </c>
      <c r="G1444" s="40" t="s">
        <v>3173</v>
      </c>
      <c r="H1444" s="40" t="s">
        <v>6253</v>
      </c>
      <c r="I1444" s="40" t="s">
        <v>109</v>
      </c>
      <c r="J1444" s="13" t="s">
        <v>47</v>
      </c>
      <c r="K1444" s="40"/>
      <c r="L1444" s="74" t="s">
        <v>6254</v>
      </c>
      <c r="M1444" s="74" t="s">
        <v>6255</v>
      </c>
      <c r="N1444" s="40" t="s">
        <v>6251</v>
      </c>
      <c r="O1444" s="40" t="s">
        <v>96</v>
      </c>
      <c r="P1444" s="40" t="s">
        <v>96</v>
      </c>
      <c r="Q1444" s="144"/>
      <c r="R1444" s="144"/>
      <c r="S1444" s="144"/>
      <c r="T1444" s="145"/>
      <c r="U1444" s="21"/>
      <c r="V1444" s="11" t="s">
        <v>76</v>
      </c>
      <c r="W1444" s="76"/>
      <c r="X1444" s="76"/>
      <c r="Y1444" s="76"/>
      <c r="Z1444" s="76"/>
      <c r="AA1444" s="76"/>
    </row>
    <row r="1445" spans="1:27" ht="15.75" customHeight="1">
      <c r="A1445" s="40" t="s">
        <v>2408</v>
      </c>
      <c r="B1445" s="13" t="s">
        <v>42</v>
      </c>
      <c r="C1445" s="71" t="s">
        <v>6246</v>
      </c>
      <c r="D1445" s="71"/>
      <c r="E1445" s="11" t="s">
        <v>6256</v>
      </c>
      <c r="F1445" s="40" t="s">
        <v>3058</v>
      </c>
      <c r="G1445" s="40" t="s">
        <v>3173</v>
      </c>
      <c r="H1445" s="40" t="s">
        <v>6257</v>
      </c>
      <c r="I1445" s="40" t="s">
        <v>109</v>
      </c>
      <c r="J1445" s="13" t="s">
        <v>47</v>
      </c>
      <c r="K1445" s="40"/>
      <c r="L1445" s="74" t="s">
        <v>6258</v>
      </c>
      <c r="M1445" s="74" t="s">
        <v>6259</v>
      </c>
      <c r="N1445" s="40" t="s">
        <v>6251</v>
      </c>
      <c r="O1445" s="40" t="s">
        <v>96</v>
      </c>
      <c r="P1445" s="40" t="s">
        <v>96</v>
      </c>
      <c r="Q1445" s="144"/>
      <c r="R1445" s="144"/>
      <c r="S1445" s="144"/>
      <c r="T1445" s="145"/>
      <c r="U1445" s="21"/>
      <c r="V1445" s="11" t="s">
        <v>76</v>
      </c>
      <c r="W1445" s="76"/>
      <c r="X1445" s="76"/>
      <c r="Y1445" s="76"/>
      <c r="Z1445" s="76"/>
      <c r="AA1445" s="76"/>
    </row>
    <row r="1446" spans="1:27" ht="15.75" customHeight="1">
      <c r="A1446" s="40" t="s">
        <v>2408</v>
      </c>
      <c r="B1446" s="13" t="s">
        <v>42</v>
      </c>
      <c r="C1446" s="71" t="s">
        <v>6246</v>
      </c>
      <c r="D1446" s="71"/>
      <c r="E1446" s="11" t="s">
        <v>6260</v>
      </c>
      <c r="F1446" s="40" t="s">
        <v>3058</v>
      </c>
      <c r="G1446" s="40" t="s">
        <v>3173</v>
      </c>
      <c r="H1446" s="40" t="s">
        <v>6261</v>
      </c>
      <c r="I1446" s="40" t="s">
        <v>109</v>
      </c>
      <c r="J1446" s="13" t="s">
        <v>47</v>
      </c>
      <c r="K1446" s="40"/>
      <c r="L1446" s="74" t="s">
        <v>6262</v>
      </c>
      <c r="M1446" s="74" t="s">
        <v>6263</v>
      </c>
      <c r="N1446" s="40" t="s">
        <v>6251</v>
      </c>
      <c r="O1446" s="40" t="s">
        <v>96</v>
      </c>
      <c r="P1446" s="40" t="s">
        <v>96</v>
      </c>
      <c r="Q1446" s="144"/>
      <c r="R1446" s="144"/>
      <c r="S1446" s="144"/>
      <c r="T1446" s="145"/>
      <c r="U1446" s="21"/>
      <c r="V1446" s="11" t="s">
        <v>76</v>
      </c>
      <c r="W1446" s="76"/>
      <c r="X1446" s="76"/>
      <c r="Y1446" s="76"/>
      <c r="Z1446" s="76"/>
      <c r="AA1446" s="76"/>
    </row>
    <row r="1447" spans="1:27" ht="15.75" customHeight="1">
      <c r="A1447" s="40" t="s">
        <v>2408</v>
      </c>
      <c r="B1447" s="13" t="s">
        <v>104</v>
      </c>
      <c r="C1447" s="71" t="s">
        <v>6246</v>
      </c>
      <c r="D1447" s="71"/>
      <c r="E1447" s="11" t="s">
        <v>6264</v>
      </c>
      <c r="F1447" s="40" t="s">
        <v>3058</v>
      </c>
      <c r="G1447" s="40" t="s">
        <v>3060</v>
      </c>
      <c r="H1447" s="40" t="s">
        <v>6265</v>
      </c>
      <c r="I1447" s="40" t="s">
        <v>109</v>
      </c>
      <c r="J1447" s="13" t="s">
        <v>47</v>
      </c>
      <c r="K1447" s="40"/>
      <c r="L1447" s="74" t="s">
        <v>6266</v>
      </c>
      <c r="M1447" s="74" t="s">
        <v>6267</v>
      </c>
      <c r="N1447" s="40" t="s">
        <v>6251</v>
      </c>
      <c r="O1447" s="40" t="s">
        <v>96</v>
      </c>
      <c r="P1447" s="90" t="s">
        <v>96</v>
      </c>
      <c r="Q1447" s="144"/>
      <c r="R1447" s="144"/>
      <c r="S1447" s="144"/>
      <c r="T1447" s="145"/>
      <c r="U1447" s="21" t="s">
        <v>6268</v>
      </c>
      <c r="V1447" s="11" t="s">
        <v>76</v>
      </c>
      <c r="W1447" s="76"/>
      <c r="X1447" s="76"/>
      <c r="Y1447" s="76"/>
      <c r="Z1447" s="76"/>
      <c r="AA1447" s="76"/>
    </row>
    <row r="1448" spans="1:27" ht="15.75" customHeight="1">
      <c r="A1448" s="40" t="s">
        <v>2408</v>
      </c>
      <c r="B1448" s="13" t="s">
        <v>42</v>
      </c>
      <c r="C1448" s="71" t="s">
        <v>6246</v>
      </c>
      <c r="D1448" s="71"/>
      <c r="E1448" s="11" t="s">
        <v>6269</v>
      </c>
      <c r="F1448" s="40" t="s">
        <v>3058</v>
      </c>
      <c r="G1448" s="40" t="s">
        <v>3060</v>
      </c>
      <c r="H1448" s="40" t="s">
        <v>6270</v>
      </c>
      <c r="I1448" s="40" t="s">
        <v>46</v>
      </c>
      <c r="J1448" s="13" t="s">
        <v>47</v>
      </c>
      <c r="K1448" s="40"/>
      <c r="L1448" s="74" t="s">
        <v>6271</v>
      </c>
      <c r="M1448" s="74" t="s">
        <v>6272</v>
      </c>
      <c r="N1448" s="40" t="s">
        <v>6251</v>
      </c>
      <c r="O1448" s="40" t="s">
        <v>65</v>
      </c>
      <c r="P1448" s="40" t="s">
        <v>65</v>
      </c>
      <c r="Q1448" s="144"/>
      <c r="R1448" s="71"/>
      <c r="S1448" s="71"/>
      <c r="T1448" s="40"/>
      <c r="U1448" s="23" t="s">
        <v>2642</v>
      </c>
      <c r="V1448" s="11" t="s">
        <v>76</v>
      </c>
      <c r="W1448" s="76"/>
      <c r="X1448" s="76"/>
      <c r="Y1448" s="76"/>
      <c r="Z1448" s="76"/>
      <c r="AA1448" s="76"/>
    </row>
    <row r="1449" spans="1:27" ht="15.75" customHeight="1">
      <c r="A1449" s="40" t="s">
        <v>2408</v>
      </c>
      <c r="B1449" s="13" t="s">
        <v>42</v>
      </c>
      <c r="C1449" s="71" t="s">
        <v>6246</v>
      </c>
      <c r="D1449" s="71"/>
      <c r="E1449" s="11" t="s">
        <v>6273</v>
      </c>
      <c r="F1449" s="40" t="s">
        <v>3058</v>
      </c>
      <c r="G1449" s="40" t="s">
        <v>3060</v>
      </c>
      <c r="H1449" s="40" t="s">
        <v>6274</v>
      </c>
      <c r="I1449" s="40" t="s">
        <v>46</v>
      </c>
      <c r="J1449" s="13" t="s">
        <v>47</v>
      </c>
      <c r="K1449" s="40"/>
      <c r="L1449" s="74" t="s">
        <v>6275</v>
      </c>
      <c r="M1449" s="74" t="s">
        <v>6276</v>
      </c>
      <c r="N1449" s="40" t="s">
        <v>6251</v>
      </c>
      <c r="O1449" s="40" t="s">
        <v>65</v>
      </c>
      <c r="P1449" s="40" t="s">
        <v>65</v>
      </c>
      <c r="Q1449" s="144"/>
      <c r="R1449" s="71"/>
      <c r="S1449" s="71"/>
      <c r="T1449" s="40"/>
      <c r="U1449" s="23" t="s">
        <v>6277</v>
      </c>
      <c r="V1449" s="11" t="s">
        <v>76</v>
      </c>
      <c r="W1449" s="76"/>
      <c r="X1449" s="76"/>
      <c r="Y1449" s="76"/>
      <c r="Z1449" s="76"/>
      <c r="AA1449" s="76"/>
    </row>
    <row r="1450" spans="1:27" ht="15.75" customHeight="1">
      <c r="A1450" s="40" t="s">
        <v>2408</v>
      </c>
      <c r="B1450" s="13" t="s">
        <v>42</v>
      </c>
      <c r="C1450" s="71" t="s">
        <v>6246</v>
      </c>
      <c r="D1450" s="71"/>
      <c r="E1450" s="11" t="s">
        <v>6278</v>
      </c>
      <c r="F1450" s="40" t="s">
        <v>3058</v>
      </c>
      <c r="G1450" s="40" t="s">
        <v>3060</v>
      </c>
      <c r="H1450" s="40" t="s">
        <v>6279</v>
      </c>
      <c r="I1450" s="40" t="s">
        <v>109</v>
      </c>
      <c r="J1450" s="13" t="s">
        <v>47</v>
      </c>
      <c r="K1450" s="40"/>
      <c r="L1450" s="74" t="s">
        <v>6280</v>
      </c>
      <c r="M1450" s="74" t="s">
        <v>6281</v>
      </c>
      <c r="N1450" s="40" t="s">
        <v>6251</v>
      </c>
      <c r="O1450" s="40" t="s">
        <v>96</v>
      </c>
      <c r="P1450" s="40" t="s">
        <v>76</v>
      </c>
      <c r="Q1450" s="144"/>
      <c r="R1450" s="71"/>
      <c r="S1450" s="71"/>
      <c r="T1450" s="40"/>
      <c r="U1450" s="23"/>
      <c r="V1450" s="11" t="s">
        <v>76</v>
      </c>
      <c r="W1450" s="76"/>
      <c r="X1450" s="76"/>
      <c r="Y1450" s="76"/>
      <c r="Z1450" s="76"/>
      <c r="AA1450" s="76"/>
    </row>
    <row r="1451" spans="1:27" ht="15.75" customHeight="1">
      <c r="A1451" s="188" t="s">
        <v>2408</v>
      </c>
      <c r="B1451" s="189" t="s">
        <v>42</v>
      </c>
      <c r="C1451" s="190" t="s">
        <v>6246</v>
      </c>
      <c r="D1451" s="190"/>
      <c r="E1451" s="191" t="s">
        <v>6282</v>
      </c>
      <c r="F1451" s="188" t="s">
        <v>3058</v>
      </c>
      <c r="G1451" s="188" t="s">
        <v>3060</v>
      </c>
      <c r="H1451" s="188" t="s">
        <v>6283</v>
      </c>
      <c r="I1451" s="188" t="s">
        <v>109</v>
      </c>
      <c r="J1451" s="189" t="s">
        <v>47</v>
      </c>
      <c r="K1451" s="188"/>
      <c r="L1451" s="192" t="s">
        <v>6284</v>
      </c>
      <c r="M1451" s="192" t="s">
        <v>6285</v>
      </c>
      <c r="N1451" s="188" t="s">
        <v>6251</v>
      </c>
      <c r="O1451" s="188" t="s">
        <v>65</v>
      </c>
      <c r="P1451" s="188" t="s">
        <v>65</v>
      </c>
      <c r="Q1451" s="193"/>
      <c r="R1451" s="190"/>
      <c r="S1451" s="190"/>
      <c r="T1451" s="188"/>
      <c r="U1451" s="194" t="s">
        <v>6286</v>
      </c>
      <c r="V1451" s="11" t="s">
        <v>76</v>
      </c>
      <c r="W1451" s="76"/>
      <c r="X1451" s="76"/>
      <c r="Y1451" s="76"/>
      <c r="Z1451" s="76"/>
      <c r="AA1451" s="76"/>
    </row>
    <row r="1452" spans="1:27" ht="15.75" customHeight="1">
      <c r="A1452" s="40" t="s">
        <v>1121</v>
      </c>
      <c r="B1452" s="71" t="s">
        <v>42</v>
      </c>
      <c r="C1452" s="13" t="s">
        <v>1122</v>
      </c>
      <c r="D1452" s="13" t="s">
        <v>1123</v>
      </c>
      <c r="E1452" s="11" t="s">
        <v>6287</v>
      </c>
      <c r="F1452" s="40" t="s">
        <v>1125</v>
      </c>
      <c r="G1452" s="40" t="s">
        <v>1126</v>
      </c>
      <c r="H1452" s="40" t="s">
        <v>6288</v>
      </c>
      <c r="I1452" s="40" t="s">
        <v>46</v>
      </c>
      <c r="J1452" s="40" t="s">
        <v>47</v>
      </c>
      <c r="K1452" s="40"/>
      <c r="L1452" s="74" t="s">
        <v>6289</v>
      </c>
      <c r="M1452" s="74" t="s">
        <v>6290</v>
      </c>
      <c r="N1452" s="116" t="s">
        <v>1132</v>
      </c>
      <c r="O1452" s="40" t="s">
        <v>96</v>
      </c>
      <c r="P1452" s="40" t="s">
        <v>76</v>
      </c>
      <c r="Q1452" s="71"/>
      <c r="R1452" s="71"/>
      <c r="S1452" s="71"/>
      <c r="T1452" s="40"/>
      <c r="U1452" s="40"/>
      <c r="V1452" s="11" t="s">
        <v>76</v>
      </c>
      <c r="W1452" s="76"/>
      <c r="X1452" s="76"/>
      <c r="Y1452" s="76"/>
      <c r="Z1452" s="76"/>
      <c r="AA1452" s="76"/>
    </row>
    <row r="1453" spans="1:27" ht="15.75" customHeight="1">
      <c r="A1453" s="40" t="s">
        <v>1121</v>
      </c>
      <c r="B1453" s="13" t="s">
        <v>104</v>
      </c>
      <c r="C1453" s="13" t="s">
        <v>1122</v>
      </c>
      <c r="D1453" s="13" t="s">
        <v>1123</v>
      </c>
      <c r="E1453" s="191" t="s">
        <v>6291</v>
      </c>
      <c r="F1453" s="40" t="s">
        <v>1125</v>
      </c>
      <c r="G1453" s="40" t="s">
        <v>1126</v>
      </c>
      <c r="H1453" s="40" t="s">
        <v>6292</v>
      </c>
      <c r="I1453" s="40" t="s">
        <v>109</v>
      </c>
      <c r="J1453" s="40" t="s">
        <v>906</v>
      </c>
      <c r="K1453" s="40"/>
      <c r="L1453" s="74" t="s">
        <v>6293</v>
      </c>
      <c r="M1453" s="74" t="s">
        <v>6294</v>
      </c>
      <c r="N1453" s="116" t="s">
        <v>1132</v>
      </c>
      <c r="O1453" s="40" t="s">
        <v>138</v>
      </c>
      <c r="P1453" s="40" t="s">
        <v>138</v>
      </c>
      <c r="Q1453" s="71"/>
      <c r="R1453" s="71"/>
      <c r="S1453" s="71"/>
      <c r="T1453" s="40"/>
      <c r="U1453" s="40"/>
      <c r="V1453" s="11" t="s">
        <v>76</v>
      </c>
      <c r="W1453" s="76"/>
      <c r="X1453" s="76"/>
      <c r="Y1453" s="76"/>
      <c r="Z1453" s="76"/>
      <c r="AA1453" s="76"/>
    </row>
    <row r="1454" spans="1:27" ht="15.75" customHeight="1">
      <c r="A1454" s="40" t="s">
        <v>1121</v>
      </c>
      <c r="B1454" s="13" t="s">
        <v>104</v>
      </c>
      <c r="C1454" s="13" t="s">
        <v>1122</v>
      </c>
      <c r="D1454" s="13" t="s">
        <v>1123</v>
      </c>
      <c r="E1454" s="11" t="s">
        <v>6295</v>
      </c>
      <c r="F1454" s="40" t="s">
        <v>1125</v>
      </c>
      <c r="G1454" s="40" t="s">
        <v>1126</v>
      </c>
      <c r="H1454" s="40" t="s">
        <v>6292</v>
      </c>
      <c r="I1454" s="40" t="s">
        <v>109</v>
      </c>
      <c r="J1454" s="40" t="s">
        <v>921</v>
      </c>
      <c r="K1454" s="40"/>
      <c r="L1454" s="74" t="s">
        <v>6296</v>
      </c>
      <c r="M1454" s="74" t="s">
        <v>6297</v>
      </c>
      <c r="N1454" s="116" t="s">
        <v>1132</v>
      </c>
      <c r="O1454" s="40" t="s">
        <v>1249</v>
      </c>
      <c r="P1454" s="40" t="s">
        <v>1249</v>
      </c>
      <c r="Q1454" s="71"/>
      <c r="R1454" s="71"/>
      <c r="S1454" s="71"/>
      <c r="T1454" s="40"/>
      <c r="U1454" s="40"/>
      <c r="V1454" s="11" t="s">
        <v>76</v>
      </c>
      <c r="W1454" s="76"/>
      <c r="X1454" s="76"/>
      <c r="Y1454" s="76"/>
      <c r="Z1454" s="76"/>
      <c r="AA1454" s="76"/>
    </row>
    <row r="1455" spans="1:27" ht="15.75" customHeight="1">
      <c r="A1455" s="40" t="s">
        <v>5940</v>
      </c>
      <c r="B1455" s="13" t="s">
        <v>42</v>
      </c>
      <c r="C1455" s="13" t="s">
        <v>6298</v>
      </c>
      <c r="D1455" s="13"/>
      <c r="E1455" s="191" t="s">
        <v>6299</v>
      </c>
      <c r="F1455" s="40" t="s">
        <v>1125</v>
      </c>
      <c r="G1455" s="40" t="s">
        <v>1126</v>
      </c>
      <c r="H1455" s="40" t="s">
        <v>6300</v>
      </c>
      <c r="I1455" s="40" t="s">
        <v>46</v>
      </c>
      <c r="J1455" s="40" t="s">
        <v>47</v>
      </c>
      <c r="K1455" s="40"/>
      <c r="L1455" s="74" t="s">
        <v>6301</v>
      </c>
      <c r="M1455" s="74" t="s">
        <v>6302</v>
      </c>
      <c r="N1455" s="40" t="s">
        <v>6303</v>
      </c>
      <c r="O1455" s="40" t="s">
        <v>403</v>
      </c>
      <c r="P1455" s="40" t="s">
        <v>403</v>
      </c>
      <c r="Q1455" s="71"/>
      <c r="R1455" s="71"/>
      <c r="S1455" s="71"/>
      <c r="T1455" s="40"/>
      <c r="U1455" s="40" t="s">
        <v>2334</v>
      </c>
      <c r="V1455" s="11" t="s">
        <v>76</v>
      </c>
      <c r="W1455" s="76"/>
      <c r="X1455" s="76"/>
      <c r="Y1455" s="76"/>
      <c r="Z1455" s="76"/>
      <c r="AA1455" s="76"/>
    </row>
    <row r="1456" spans="1:27" ht="15.75" customHeight="1">
      <c r="A1456" s="40" t="s">
        <v>5940</v>
      </c>
      <c r="B1456" s="13" t="s">
        <v>188</v>
      </c>
      <c r="C1456" s="13" t="s">
        <v>6298</v>
      </c>
      <c r="D1456" s="13"/>
      <c r="E1456" s="11" t="s">
        <v>6304</v>
      </c>
      <c r="F1456" s="40" t="s">
        <v>1125</v>
      </c>
      <c r="G1456" s="40" t="s">
        <v>1126</v>
      </c>
      <c r="H1456" s="40" t="s">
        <v>6305</v>
      </c>
      <c r="I1456" s="40" t="s">
        <v>109</v>
      </c>
      <c r="J1456" s="40" t="s">
        <v>47</v>
      </c>
      <c r="K1456" s="40"/>
      <c r="L1456" s="74" t="s">
        <v>6306</v>
      </c>
      <c r="M1456" s="74" t="s">
        <v>6307</v>
      </c>
      <c r="N1456" s="40" t="s">
        <v>6308</v>
      </c>
      <c r="O1456" s="40" t="s">
        <v>403</v>
      </c>
      <c r="P1456" s="40" t="s">
        <v>403</v>
      </c>
      <c r="Q1456" s="71"/>
      <c r="R1456" s="71"/>
      <c r="S1456" s="71"/>
      <c r="T1456" s="40"/>
      <c r="U1456" s="40"/>
      <c r="V1456" s="71"/>
      <c r="W1456" s="76"/>
      <c r="X1456" s="76"/>
      <c r="Y1456" s="76"/>
      <c r="Z1456" s="76"/>
      <c r="AA1456" s="76"/>
    </row>
    <row r="1457" spans="1:27" ht="15.75" customHeight="1">
      <c r="A1457" s="40" t="s">
        <v>5940</v>
      </c>
      <c r="B1457" s="13" t="s">
        <v>188</v>
      </c>
      <c r="C1457" s="13" t="s">
        <v>6298</v>
      </c>
      <c r="D1457" s="13"/>
      <c r="E1457" s="191" t="s">
        <v>6309</v>
      </c>
      <c r="F1457" s="40" t="s">
        <v>1125</v>
      </c>
      <c r="G1457" s="40" t="s">
        <v>1126</v>
      </c>
      <c r="H1457" s="40" t="s">
        <v>6310</v>
      </c>
      <c r="I1457" s="40" t="s">
        <v>46</v>
      </c>
      <c r="J1457" s="40" t="s">
        <v>47</v>
      </c>
      <c r="K1457" s="40"/>
      <c r="L1457" s="74" t="s">
        <v>6311</v>
      </c>
      <c r="M1457" s="74" t="s">
        <v>6312</v>
      </c>
      <c r="N1457" s="40" t="s">
        <v>6308</v>
      </c>
      <c r="O1457" s="40" t="s">
        <v>403</v>
      </c>
      <c r="P1457" s="40" t="s">
        <v>403</v>
      </c>
      <c r="Q1457" s="71"/>
      <c r="R1457" s="71"/>
      <c r="S1457" s="71"/>
      <c r="T1457" s="40"/>
      <c r="U1457" s="40"/>
      <c r="V1457" s="71"/>
      <c r="W1457" s="76"/>
      <c r="X1457" s="76"/>
      <c r="Y1457" s="76"/>
      <c r="Z1457" s="76"/>
      <c r="AA1457" s="76"/>
    </row>
    <row r="1458" spans="1:27" ht="15.75" customHeight="1">
      <c r="A1458" s="40" t="s">
        <v>5940</v>
      </c>
      <c r="B1458" s="13" t="s">
        <v>42</v>
      </c>
      <c r="C1458" s="13" t="s">
        <v>6298</v>
      </c>
      <c r="D1458" s="13"/>
      <c r="E1458" s="11" t="s">
        <v>6313</v>
      </c>
      <c r="F1458" s="40" t="s">
        <v>1125</v>
      </c>
      <c r="G1458" s="40" t="s">
        <v>1126</v>
      </c>
      <c r="H1458" s="40" t="s">
        <v>6314</v>
      </c>
      <c r="I1458" s="40" t="s">
        <v>46</v>
      </c>
      <c r="J1458" s="40" t="s">
        <v>47</v>
      </c>
      <c r="K1458" s="40"/>
      <c r="L1458" s="74" t="s">
        <v>6315</v>
      </c>
      <c r="M1458" s="74" t="s">
        <v>6316</v>
      </c>
      <c r="N1458" s="40" t="s">
        <v>6308</v>
      </c>
      <c r="O1458" s="40" t="s">
        <v>403</v>
      </c>
      <c r="P1458" s="40" t="s">
        <v>403</v>
      </c>
      <c r="Q1458" s="71"/>
      <c r="R1458" s="71"/>
      <c r="S1458" s="71"/>
      <c r="T1458" s="40"/>
      <c r="U1458" s="40"/>
      <c r="V1458" s="11" t="s">
        <v>76</v>
      </c>
      <c r="W1458" s="76"/>
      <c r="X1458" s="76"/>
      <c r="Y1458" s="76"/>
      <c r="Z1458" s="76"/>
      <c r="AA1458" s="76"/>
    </row>
    <row r="1459" spans="1:27" ht="15.75" customHeight="1">
      <c r="A1459" s="40" t="s">
        <v>5940</v>
      </c>
      <c r="B1459" s="13" t="s">
        <v>188</v>
      </c>
      <c r="C1459" s="13" t="s">
        <v>6298</v>
      </c>
      <c r="D1459" s="13"/>
      <c r="E1459" s="191" t="s">
        <v>6317</v>
      </c>
      <c r="F1459" s="40" t="s">
        <v>1125</v>
      </c>
      <c r="G1459" s="40" t="s">
        <v>1126</v>
      </c>
      <c r="H1459" s="40" t="s">
        <v>6318</v>
      </c>
      <c r="I1459" s="40" t="s">
        <v>109</v>
      </c>
      <c r="J1459" s="40" t="s">
        <v>47</v>
      </c>
      <c r="K1459" s="40"/>
      <c r="L1459" s="74" t="s">
        <v>6319</v>
      </c>
      <c r="M1459" s="74" t="s">
        <v>6320</v>
      </c>
      <c r="N1459" s="40" t="s">
        <v>6321</v>
      </c>
      <c r="O1459" s="40" t="s">
        <v>403</v>
      </c>
      <c r="P1459" s="40" t="s">
        <v>403</v>
      </c>
      <c r="Q1459" s="71"/>
      <c r="R1459" s="71"/>
      <c r="S1459" s="71"/>
      <c r="T1459" s="40"/>
      <c r="U1459" s="40"/>
      <c r="V1459" s="71"/>
      <c r="W1459" s="76"/>
      <c r="X1459" s="76"/>
      <c r="Y1459" s="76"/>
      <c r="Z1459" s="76"/>
      <c r="AA1459" s="76"/>
    </row>
    <row r="1460" spans="1:27" ht="15.75" customHeight="1">
      <c r="A1460" s="40" t="s">
        <v>5940</v>
      </c>
      <c r="B1460" s="13" t="s">
        <v>188</v>
      </c>
      <c r="C1460" s="13" t="s">
        <v>6298</v>
      </c>
      <c r="D1460" s="13"/>
      <c r="E1460" s="11" t="s">
        <v>6322</v>
      </c>
      <c r="F1460" s="40" t="s">
        <v>1125</v>
      </c>
      <c r="G1460" s="40" t="s">
        <v>1126</v>
      </c>
      <c r="H1460" s="40" t="s">
        <v>6323</v>
      </c>
      <c r="I1460" s="40" t="s">
        <v>46</v>
      </c>
      <c r="J1460" s="40" t="s">
        <v>47</v>
      </c>
      <c r="K1460" s="40"/>
      <c r="L1460" s="74" t="s">
        <v>6324</v>
      </c>
      <c r="M1460" s="74" t="s">
        <v>6325</v>
      </c>
      <c r="N1460" s="40" t="s">
        <v>6321</v>
      </c>
      <c r="O1460" s="40" t="s">
        <v>403</v>
      </c>
      <c r="P1460" s="40" t="s">
        <v>403</v>
      </c>
      <c r="Q1460" s="71"/>
      <c r="R1460" s="71"/>
      <c r="S1460" s="71"/>
      <c r="T1460" s="40"/>
      <c r="U1460" s="40"/>
      <c r="V1460" s="71"/>
      <c r="W1460" s="76"/>
      <c r="X1460" s="76"/>
      <c r="Y1460" s="76"/>
      <c r="Z1460" s="76"/>
      <c r="AA1460" s="76"/>
    </row>
    <row r="1461" spans="1:27" ht="15.75" customHeight="1">
      <c r="A1461" s="40" t="s">
        <v>5940</v>
      </c>
      <c r="B1461" s="13" t="s">
        <v>42</v>
      </c>
      <c r="C1461" s="13" t="s">
        <v>6298</v>
      </c>
      <c r="D1461" s="13"/>
      <c r="E1461" s="191" t="s">
        <v>6326</v>
      </c>
      <c r="F1461" s="40" t="s">
        <v>1125</v>
      </c>
      <c r="G1461" s="40" t="s">
        <v>1126</v>
      </c>
      <c r="H1461" s="40" t="s">
        <v>6327</v>
      </c>
      <c r="I1461" s="40" t="s">
        <v>46</v>
      </c>
      <c r="J1461" s="40" t="s">
        <v>47</v>
      </c>
      <c r="K1461" s="40"/>
      <c r="L1461" s="74" t="s">
        <v>6328</v>
      </c>
      <c r="M1461" s="74" t="s">
        <v>6329</v>
      </c>
      <c r="N1461" s="40" t="s">
        <v>6321</v>
      </c>
      <c r="O1461" s="40" t="s">
        <v>76</v>
      </c>
      <c r="P1461" s="40" t="s">
        <v>76</v>
      </c>
      <c r="Q1461" s="71"/>
      <c r="R1461" s="71"/>
      <c r="S1461" s="71"/>
      <c r="T1461" s="40"/>
      <c r="U1461" s="40"/>
      <c r="V1461" s="11" t="s">
        <v>76</v>
      </c>
      <c r="W1461" s="76"/>
      <c r="X1461" s="76"/>
      <c r="Y1461" s="76"/>
      <c r="Z1461" s="76"/>
      <c r="AA1461" s="76"/>
    </row>
    <row r="1462" spans="1:27" ht="15.75" customHeight="1">
      <c r="A1462" s="40" t="s">
        <v>5940</v>
      </c>
      <c r="B1462" s="13" t="s">
        <v>42</v>
      </c>
      <c r="C1462" s="13" t="s">
        <v>6298</v>
      </c>
      <c r="D1462" s="13"/>
      <c r="E1462" s="11" t="s">
        <v>6330</v>
      </c>
      <c r="F1462" s="40" t="s">
        <v>1125</v>
      </c>
      <c r="G1462" s="40" t="s">
        <v>1126</v>
      </c>
      <c r="H1462" s="40" t="s">
        <v>6331</v>
      </c>
      <c r="I1462" s="40" t="s">
        <v>109</v>
      </c>
      <c r="J1462" s="40" t="s">
        <v>47</v>
      </c>
      <c r="K1462" s="40"/>
      <c r="L1462" s="74" t="s">
        <v>6332</v>
      </c>
      <c r="M1462" s="74" t="s">
        <v>6333</v>
      </c>
      <c r="N1462" s="116" t="s">
        <v>6334</v>
      </c>
      <c r="O1462" s="40" t="s">
        <v>76</v>
      </c>
      <c r="P1462" s="40" t="s">
        <v>76</v>
      </c>
      <c r="Q1462" s="71"/>
      <c r="R1462" s="71"/>
      <c r="S1462" s="71"/>
      <c r="T1462" s="40"/>
      <c r="U1462" s="40" t="s">
        <v>2334</v>
      </c>
      <c r="V1462" s="11" t="s">
        <v>76</v>
      </c>
      <c r="W1462" s="76"/>
      <c r="X1462" s="76"/>
      <c r="Y1462" s="76"/>
      <c r="Z1462" s="76"/>
      <c r="AA1462" s="76"/>
    </row>
    <row r="1463" spans="1:27" ht="15.75" customHeight="1">
      <c r="A1463" s="40" t="s">
        <v>5940</v>
      </c>
      <c r="B1463" s="13" t="s">
        <v>104</v>
      </c>
      <c r="C1463" s="13" t="s">
        <v>6298</v>
      </c>
      <c r="D1463" s="13"/>
      <c r="E1463" s="191" t="s">
        <v>6335</v>
      </c>
      <c r="F1463" s="40" t="s">
        <v>1125</v>
      </c>
      <c r="G1463" s="40" t="s">
        <v>1126</v>
      </c>
      <c r="H1463" s="40" t="s">
        <v>6336</v>
      </c>
      <c r="I1463" s="40" t="s">
        <v>46</v>
      </c>
      <c r="J1463" s="40" t="s">
        <v>906</v>
      </c>
      <c r="K1463" s="40"/>
      <c r="L1463" s="74" t="s">
        <v>6337</v>
      </c>
      <c r="M1463" s="74" t="s">
        <v>6338</v>
      </c>
      <c r="N1463" s="13" t="s">
        <v>6339</v>
      </c>
      <c r="O1463" s="40" t="s">
        <v>76</v>
      </c>
      <c r="P1463" s="40" t="s">
        <v>76</v>
      </c>
      <c r="Q1463" s="71"/>
      <c r="R1463" s="71"/>
      <c r="S1463" s="71"/>
      <c r="T1463" s="40"/>
      <c r="U1463" s="40" t="s">
        <v>2334</v>
      </c>
      <c r="V1463" s="11" t="s">
        <v>76</v>
      </c>
      <c r="W1463" s="76"/>
      <c r="X1463" s="76"/>
      <c r="Y1463" s="76"/>
      <c r="Z1463" s="76"/>
      <c r="AA1463" s="76"/>
    </row>
    <row r="1464" spans="1:27" ht="15.75" customHeight="1">
      <c r="A1464" s="40" t="s">
        <v>5940</v>
      </c>
      <c r="B1464" s="13" t="s">
        <v>104</v>
      </c>
      <c r="C1464" s="13" t="s">
        <v>6298</v>
      </c>
      <c r="D1464" s="13"/>
      <c r="E1464" s="11" t="s">
        <v>6340</v>
      </c>
      <c r="F1464" s="40" t="s">
        <v>1125</v>
      </c>
      <c r="G1464" s="40" t="s">
        <v>1126</v>
      </c>
      <c r="H1464" s="40" t="s">
        <v>6336</v>
      </c>
      <c r="I1464" s="40" t="s">
        <v>46</v>
      </c>
      <c r="J1464" s="40" t="s">
        <v>921</v>
      </c>
      <c r="K1464" s="40"/>
      <c r="L1464" s="74" t="s">
        <v>6341</v>
      </c>
      <c r="M1464" s="74" t="s">
        <v>6342</v>
      </c>
      <c r="N1464" s="13" t="s">
        <v>6339</v>
      </c>
      <c r="O1464" s="40" t="s">
        <v>76</v>
      </c>
      <c r="P1464" s="40" t="s">
        <v>76</v>
      </c>
      <c r="Q1464" s="71"/>
      <c r="R1464" s="71"/>
      <c r="S1464" s="71"/>
      <c r="T1464" s="40"/>
      <c r="U1464" s="40" t="s">
        <v>2334</v>
      </c>
      <c r="V1464" s="11" t="s">
        <v>76</v>
      </c>
      <c r="W1464" s="76"/>
      <c r="X1464" s="76"/>
      <c r="Y1464" s="76"/>
      <c r="Z1464" s="76"/>
      <c r="AA1464" s="76"/>
    </row>
    <row r="1465" spans="1:27" ht="15.75" customHeight="1">
      <c r="A1465" s="40" t="s">
        <v>5940</v>
      </c>
      <c r="B1465" s="13" t="s">
        <v>104</v>
      </c>
      <c r="C1465" s="13" t="s">
        <v>6298</v>
      </c>
      <c r="D1465" s="13"/>
      <c r="E1465" s="191" t="s">
        <v>6343</v>
      </c>
      <c r="F1465" s="40" t="s">
        <v>1125</v>
      </c>
      <c r="G1465" s="40" t="s">
        <v>1126</v>
      </c>
      <c r="H1465" s="40" t="s">
        <v>6336</v>
      </c>
      <c r="I1465" s="40" t="s">
        <v>46</v>
      </c>
      <c r="J1465" s="40" t="s">
        <v>906</v>
      </c>
      <c r="K1465" s="40"/>
      <c r="L1465" s="74" t="s">
        <v>6344</v>
      </c>
      <c r="M1465" s="74" t="s">
        <v>6345</v>
      </c>
      <c r="N1465" s="13" t="s">
        <v>6339</v>
      </c>
      <c r="O1465" s="40" t="s">
        <v>76</v>
      </c>
      <c r="P1465" s="40" t="s">
        <v>76</v>
      </c>
      <c r="Q1465" s="71"/>
      <c r="R1465" s="71"/>
      <c r="S1465" s="71"/>
      <c r="T1465" s="40"/>
      <c r="U1465" s="40" t="s">
        <v>2334</v>
      </c>
      <c r="V1465" s="11" t="s">
        <v>76</v>
      </c>
      <c r="W1465" s="76"/>
      <c r="X1465" s="76"/>
      <c r="Y1465" s="76"/>
      <c r="Z1465" s="76"/>
      <c r="AA1465" s="76"/>
    </row>
    <row r="1466" spans="1:27" ht="15.75" customHeight="1">
      <c r="A1466" s="40" t="s">
        <v>5940</v>
      </c>
      <c r="B1466" s="13" t="s">
        <v>104</v>
      </c>
      <c r="C1466" s="13" t="s">
        <v>6298</v>
      </c>
      <c r="D1466" s="13"/>
      <c r="E1466" s="11" t="s">
        <v>6346</v>
      </c>
      <c r="F1466" s="40" t="s">
        <v>1125</v>
      </c>
      <c r="G1466" s="40" t="s">
        <v>1126</v>
      </c>
      <c r="H1466" s="40" t="s">
        <v>6336</v>
      </c>
      <c r="I1466" s="40" t="s">
        <v>46</v>
      </c>
      <c r="J1466" s="40" t="s">
        <v>921</v>
      </c>
      <c r="K1466" s="40"/>
      <c r="L1466" s="74" t="s">
        <v>6347</v>
      </c>
      <c r="M1466" s="74" t="s">
        <v>6348</v>
      </c>
      <c r="N1466" s="13" t="s">
        <v>6339</v>
      </c>
      <c r="O1466" s="40" t="s">
        <v>76</v>
      </c>
      <c r="P1466" s="40" t="s">
        <v>76</v>
      </c>
      <c r="Q1466" s="71"/>
      <c r="R1466" s="71"/>
      <c r="S1466" s="71"/>
      <c r="T1466" s="40"/>
      <c r="U1466" s="40" t="s">
        <v>2334</v>
      </c>
      <c r="V1466" s="11" t="s">
        <v>76</v>
      </c>
      <c r="W1466" s="76"/>
      <c r="X1466" s="76"/>
      <c r="Y1466" s="76"/>
      <c r="Z1466" s="76"/>
      <c r="AA1466" s="76"/>
    </row>
    <row r="1467" spans="1:27" ht="15.75" customHeight="1">
      <c r="A1467" s="40" t="s">
        <v>5940</v>
      </c>
      <c r="B1467" s="13" t="s">
        <v>104</v>
      </c>
      <c r="C1467" s="13" t="s">
        <v>6298</v>
      </c>
      <c r="D1467" s="13"/>
      <c r="E1467" s="191" t="s">
        <v>6349</v>
      </c>
      <c r="F1467" s="40" t="s">
        <v>1125</v>
      </c>
      <c r="G1467" s="40" t="s">
        <v>1126</v>
      </c>
      <c r="H1467" s="40" t="s">
        <v>6350</v>
      </c>
      <c r="I1467" s="40" t="s">
        <v>46</v>
      </c>
      <c r="J1467" s="40" t="s">
        <v>906</v>
      </c>
      <c r="K1467" s="40"/>
      <c r="L1467" s="74" t="s">
        <v>6351</v>
      </c>
      <c r="M1467" s="74" t="s">
        <v>6352</v>
      </c>
      <c r="N1467" s="40" t="s">
        <v>6339</v>
      </c>
      <c r="O1467" s="40" t="s">
        <v>76</v>
      </c>
      <c r="P1467" s="40" t="s">
        <v>76</v>
      </c>
      <c r="Q1467" s="71"/>
      <c r="R1467" s="71"/>
      <c r="S1467" s="71"/>
      <c r="T1467" s="40"/>
      <c r="U1467" s="40" t="s">
        <v>2334</v>
      </c>
      <c r="V1467" s="11" t="s">
        <v>76</v>
      </c>
      <c r="W1467" s="76"/>
      <c r="X1467" s="76"/>
      <c r="Y1467" s="76"/>
      <c r="Z1467" s="76"/>
      <c r="AA1467" s="76"/>
    </row>
    <row r="1468" spans="1:27" ht="15.75" customHeight="1">
      <c r="A1468" s="40" t="s">
        <v>5940</v>
      </c>
      <c r="B1468" s="13" t="s">
        <v>104</v>
      </c>
      <c r="C1468" s="13" t="s">
        <v>6298</v>
      </c>
      <c r="D1468" s="13"/>
      <c r="E1468" s="11" t="s">
        <v>6353</v>
      </c>
      <c r="F1468" s="40" t="s">
        <v>1125</v>
      </c>
      <c r="G1468" s="40" t="s">
        <v>1126</v>
      </c>
      <c r="H1468" s="40" t="s">
        <v>6354</v>
      </c>
      <c r="I1468" s="40" t="s">
        <v>46</v>
      </c>
      <c r="J1468" s="40" t="s">
        <v>921</v>
      </c>
      <c r="K1468" s="40"/>
      <c r="L1468" s="74" t="s">
        <v>6355</v>
      </c>
      <c r="M1468" s="74" t="s">
        <v>6356</v>
      </c>
      <c r="N1468" s="40" t="s">
        <v>6339</v>
      </c>
      <c r="O1468" s="40" t="s">
        <v>76</v>
      </c>
      <c r="P1468" s="40" t="s">
        <v>76</v>
      </c>
      <c r="Q1468" s="71"/>
      <c r="R1468" s="71"/>
      <c r="S1468" s="71"/>
      <c r="T1468" s="40"/>
      <c r="U1468" s="40" t="s">
        <v>2334</v>
      </c>
      <c r="V1468" s="11" t="s">
        <v>76</v>
      </c>
      <c r="W1468" s="76"/>
      <c r="X1468" s="76"/>
      <c r="Y1468" s="76"/>
      <c r="Z1468" s="76"/>
      <c r="AA1468" s="76"/>
    </row>
    <row r="1469" spans="1:27" ht="15.75" customHeight="1">
      <c r="A1469" s="40" t="s">
        <v>5940</v>
      </c>
      <c r="B1469" s="13" t="s">
        <v>42</v>
      </c>
      <c r="C1469" s="13" t="s">
        <v>6298</v>
      </c>
      <c r="D1469" s="13"/>
      <c r="E1469" s="191" t="s">
        <v>6357</v>
      </c>
      <c r="F1469" s="40" t="s">
        <v>1125</v>
      </c>
      <c r="G1469" s="40" t="s">
        <v>1126</v>
      </c>
      <c r="H1469" s="40" t="s">
        <v>6358</v>
      </c>
      <c r="I1469" s="40" t="s">
        <v>46</v>
      </c>
      <c r="J1469" s="40" t="s">
        <v>47</v>
      </c>
      <c r="K1469" s="40"/>
      <c r="L1469" s="74" t="s">
        <v>6359</v>
      </c>
      <c r="M1469" s="74" t="s">
        <v>6360</v>
      </c>
      <c r="N1469" s="40" t="s">
        <v>6308</v>
      </c>
      <c r="O1469" s="40" t="s">
        <v>76</v>
      </c>
      <c r="P1469" s="40" t="s">
        <v>76</v>
      </c>
      <c r="Q1469" s="71"/>
      <c r="R1469" s="71"/>
      <c r="S1469" s="71"/>
      <c r="T1469" s="40"/>
      <c r="U1469" s="40"/>
      <c r="V1469" s="11" t="s">
        <v>76</v>
      </c>
      <c r="W1469" s="76"/>
      <c r="X1469" s="76"/>
      <c r="Y1469" s="76"/>
      <c r="Z1469" s="76"/>
      <c r="AA1469" s="76"/>
    </row>
    <row r="1470" spans="1:27" ht="15.75" customHeight="1">
      <c r="A1470" s="40" t="s">
        <v>5940</v>
      </c>
      <c r="B1470" s="13" t="s">
        <v>42</v>
      </c>
      <c r="C1470" s="13" t="s">
        <v>6361</v>
      </c>
      <c r="D1470" s="13" t="s">
        <v>6362</v>
      </c>
      <c r="E1470" s="11" t="s">
        <v>6363</v>
      </c>
      <c r="F1470" s="40" t="s">
        <v>1125</v>
      </c>
      <c r="G1470" s="40" t="s">
        <v>1126</v>
      </c>
      <c r="H1470" s="40" t="s">
        <v>6364</v>
      </c>
      <c r="I1470" s="40" t="s">
        <v>46</v>
      </c>
      <c r="J1470" s="40" t="s">
        <v>47</v>
      </c>
      <c r="K1470" s="40"/>
      <c r="L1470" s="74" t="s">
        <v>6365</v>
      </c>
      <c r="M1470" s="118" t="s">
        <v>6366</v>
      </c>
      <c r="N1470" s="40" t="s">
        <v>6339</v>
      </c>
      <c r="O1470" s="40" t="s">
        <v>403</v>
      </c>
      <c r="P1470" s="40" t="s">
        <v>403</v>
      </c>
      <c r="Q1470" s="71"/>
      <c r="R1470" s="71"/>
      <c r="S1470" s="71"/>
      <c r="T1470" s="40"/>
      <c r="U1470" s="40" t="s">
        <v>2334</v>
      </c>
      <c r="V1470" s="11" t="s">
        <v>76</v>
      </c>
      <c r="W1470" s="76"/>
      <c r="X1470" s="76"/>
      <c r="Y1470" s="76"/>
      <c r="Z1470" s="76"/>
      <c r="AA1470" s="76"/>
    </row>
    <row r="1471" spans="1:27" ht="15.75" customHeight="1">
      <c r="A1471" s="40" t="s">
        <v>2408</v>
      </c>
      <c r="B1471" s="13" t="s">
        <v>104</v>
      </c>
      <c r="C1471" s="71" t="s">
        <v>5732</v>
      </c>
      <c r="D1471" s="71" t="s">
        <v>5733</v>
      </c>
      <c r="E1471" s="11" t="s">
        <v>6367</v>
      </c>
      <c r="F1471" s="40" t="s">
        <v>3292</v>
      </c>
      <c r="G1471" s="40" t="s">
        <v>5721</v>
      </c>
      <c r="H1471" s="40" t="s">
        <v>6368</v>
      </c>
      <c r="I1471" s="40" t="s">
        <v>109</v>
      </c>
      <c r="J1471" s="40" t="s">
        <v>47</v>
      </c>
      <c r="K1471" s="40"/>
      <c r="L1471" s="41" t="s">
        <v>6369</v>
      </c>
      <c r="M1471" s="179" t="s">
        <v>6370</v>
      </c>
      <c r="N1471" s="40" t="s">
        <v>6371</v>
      </c>
      <c r="O1471" s="40" t="s">
        <v>65</v>
      </c>
      <c r="P1471" s="40" t="s">
        <v>65</v>
      </c>
      <c r="Q1471" s="144"/>
      <c r="R1471" s="71"/>
      <c r="S1471" s="71"/>
      <c r="T1471" s="40"/>
      <c r="U1471" s="23" t="s">
        <v>5758</v>
      </c>
      <c r="V1471" s="11" t="s">
        <v>76</v>
      </c>
      <c r="W1471" s="76"/>
      <c r="X1471" s="76"/>
      <c r="Y1471" s="76"/>
      <c r="Z1471" s="76"/>
      <c r="AA1471" s="76"/>
    </row>
    <row r="1472" spans="1:27" ht="15.75" customHeight="1">
      <c r="A1472" s="40" t="s">
        <v>2408</v>
      </c>
      <c r="B1472" s="13" t="s">
        <v>42</v>
      </c>
      <c r="C1472" s="71" t="s">
        <v>5732</v>
      </c>
      <c r="D1472" s="71" t="s">
        <v>5733</v>
      </c>
      <c r="E1472" s="191" t="s">
        <v>6372</v>
      </c>
      <c r="F1472" s="40" t="s">
        <v>3292</v>
      </c>
      <c r="G1472" s="40" t="s">
        <v>5721</v>
      </c>
      <c r="H1472" s="40" t="s">
        <v>6373</v>
      </c>
      <c r="I1472" s="40" t="s">
        <v>46</v>
      </c>
      <c r="J1472" s="40" t="s">
        <v>47</v>
      </c>
      <c r="K1472" s="40"/>
      <c r="L1472" s="41" t="s">
        <v>6374</v>
      </c>
      <c r="M1472" s="74" t="s">
        <v>6375</v>
      </c>
      <c r="N1472" s="40" t="s">
        <v>6371</v>
      </c>
      <c r="O1472" s="40" t="s">
        <v>65</v>
      </c>
      <c r="P1472" s="40" t="s">
        <v>65</v>
      </c>
      <c r="Q1472" s="144"/>
      <c r="R1472" s="71"/>
      <c r="S1472" s="71"/>
      <c r="T1472" s="40"/>
      <c r="U1472" s="23" t="s">
        <v>5758</v>
      </c>
      <c r="V1472" s="11" t="s">
        <v>76</v>
      </c>
      <c r="W1472" s="76"/>
      <c r="X1472" s="76"/>
      <c r="Y1472" s="76"/>
      <c r="Z1472" s="76"/>
      <c r="AA1472" s="76"/>
    </row>
    <row r="1473" spans="1:27" ht="15.75" customHeight="1">
      <c r="A1473" s="40" t="s">
        <v>2408</v>
      </c>
      <c r="B1473" s="13" t="s">
        <v>42</v>
      </c>
      <c r="C1473" s="71" t="s">
        <v>5732</v>
      </c>
      <c r="D1473" s="71" t="s">
        <v>5733</v>
      </c>
      <c r="E1473" s="11" t="s">
        <v>6376</v>
      </c>
      <c r="F1473" s="40" t="s">
        <v>3292</v>
      </c>
      <c r="G1473" s="40" t="s">
        <v>5721</v>
      </c>
      <c r="H1473" s="40" t="s">
        <v>6373</v>
      </c>
      <c r="I1473" s="40" t="s">
        <v>46</v>
      </c>
      <c r="J1473" s="40" t="s">
        <v>47</v>
      </c>
      <c r="K1473" s="40"/>
      <c r="L1473" s="41" t="s">
        <v>6377</v>
      </c>
      <c r="M1473" s="74" t="s">
        <v>6378</v>
      </c>
      <c r="N1473" s="40" t="s">
        <v>6371</v>
      </c>
      <c r="O1473" s="40" t="s">
        <v>65</v>
      </c>
      <c r="P1473" s="40" t="s">
        <v>65</v>
      </c>
      <c r="Q1473" s="144"/>
      <c r="R1473" s="71"/>
      <c r="S1473" s="71"/>
      <c r="T1473" s="40"/>
      <c r="U1473" s="23" t="s">
        <v>5758</v>
      </c>
      <c r="V1473" s="11" t="s">
        <v>76</v>
      </c>
      <c r="W1473" s="76"/>
      <c r="X1473" s="76"/>
      <c r="Y1473" s="76"/>
      <c r="Z1473" s="76"/>
      <c r="AA1473" s="76"/>
    </row>
    <row r="1474" spans="1:27" ht="15.75" customHeight="1">
      <c r="A1474" s="40" t="s">
        <v>2408</v>
      </c>
      <c r="B1474" s="13" t="s">
        <v>104</v>
      </c>
      <c r="C1474" s="71" t="s">
        <v>5732</v>
      </c>
      <c r="D1474" s="71" t="s">
        <v>5733</v>
      </c>
      <c r="E1474" s="11" t="s">
        <v>6379</v>
      </c>
      <c r="F1474" s="40" t="s">
        <v>3292</v>
      </c>
      <c r="G1474" s="40" t="s">
        <v>5721</v>
      </c>
      <c r="H1474" s="40" t="s">
        <v>6380</v>
      </c>
      <c r="I1474" s="40" t="s">
        <v>109</v>
      </c>
      <c r="J1474" s="40" t="s">
        <v>47</v>
      </c>
      <c r="K1474" s="40"/>
      <c r="L1474" s="41" t="s">
        <v>6381</v>
      </c>
      <c r="M1474" s="179" t="s">
        <v>6382</v>
      </c>
      <c r="N1474" s="40" t="s">
        <v>6371</v>
      </c>
      <c r="O1474" s="40" t="s">
        <v>96</v>
      </c>
      <c r="P1474" s="90" t="s">
        <v>403</v>
      </c>
      <c r="Q1474" s="144"/>
      <c r="R1474" s="71"/>
      <c r="S1474" s="71"/>
      <c r="T1474" s="40"/>
      <c r="U1474" s="23" t="s">
        <v>6383</v>
      </c>
      <c r="V1474" s="11" t="s">
        <v>76</v>
      </c>
      <c r="W1474" s="76"/>
      <c r="X1474" s="76"/>
      <c r="Y1474" s="76"/>
      <c r="Z1474" s="76"/>
      <c r="AA1474" s="76"/>
    </row>
    <row r="1475" spans="1:27" ht="15.75" customHeight="1">
      <c r="A1475" s="40" t="s">
        <v>2408</v>
      </c>
      <c r="B1475" s="13" t="s">
        <v>42</v>
      </c>
      <c r="C1475" s="71" t="s">
        <v>5732</v>
      </c>
      <c r="D1475" s="71" t="s">
        <v>5733</v>
      </c>
      <c r="E1475" s="191" t="s">
        <v>6384</v>
      </c>
      <c r="F1475" s="40" t="s">
        <v>3292</v>
      </c>
      <c r="G1475" s="40" t="s">
        <v>5721</v>
      </c>
      <c r="H1475" s="40" t="s">
        <v>6385</v>
      </c>
      <c r="I1475" s="40" t="s">
        <v>46</v>
      </c>
      <c r="J1475" s="40" t="s">
        <v>47</v>
      </c>
      <c r="K1475" s="40"/>
      <c r="L1475" s="41" t="s">
        <v>6386</v>
      </c>
      <c r="M1475" s="74" t="s">
        <v>6387</v>
      </c>
      <c r="N1475" s="40" t="s">
        <v>6371</v>
      </c>
      <c r="O1475" s="40" t="s">
        <v>96</v>
      </c>
      <c r="P1475" s="90" t="s">
        <v>403</v>
      </c>
      <c r="Q1475" s="144"/>
      <c r="R1475" s="71"/>
      <c r="S1475" s="71"/>
      <c r="T1475" s="40"/>
      <c r="U1475" s="23"/>
      <c r="V1475" s="11" t="s">
        <v>76</v>
      </c>
      <c r="W1475" s="76"/>
      <c r="X1475" s="76"/>
      <c r="Y1475" s="76"/>
      <c r="Z1475" s="76"/>
      <c r="AA1475" s="76"/>
    </row>
    <row r="1476" spans="1:27" ht="15.75" customHeight="1">
      <c r="A1476" s="40" t="s">
        <v>2408</v>
      </c>
      <c r="B1476" s="13" t="s">
        <v>104</v>
      </c>
      <c r="C1476" s="71" t="s">
        <v>5732</v>
      </c>
      <c r="D1476" s="71" t="s">
        <v>5733</v>
      </c>
      <c r="E1476" s="11" t="s">
        <v>6388</v>
      </c>
      <c r="F1476" s="40" t="s">
        <v>3292</v>
      </c>
      <c r="G1476" s="40" t="s">
        <v>5721</v>
      </c>
      <c r="H1476" s="40" t="s">
        <v>6385</v>
      </c>
      <c r="I1476" s="40" t="s">
        <v>46</v>
      </c>
      <c r="J1476" s="40" t="s">
        <v>47</v>
      </c>
      <c r="K1476" s="40"/>
      <c r="L1476" s="41" t="s">
        <v>6389</v>
      </c>
      <c r="M1476" s="74" t="s">
        <v>6390</v>
      </c>
      <c r="N1476" s="40" t="s">
        <v>6371</v>
      </c>
      <c r="O1476" s="40" t="s">
        <v>96</v>
      </c>
      <c r="P1476" s="90" t="s">
        <v>403</v>
      </c>
      <c r="Q1476" s="144"/>
      <c r="R1476" s="71"/>
      <c r="S1476" s="71"/>
      <c r="T1476" s="40"/>
      <c r="U1476" s="23" t="s">
        <v>6391</v>
      </c>
      <c r="V1476" s="11" t="s">
        <v>76</v>
      </c>
      <c r="W1476" s="76"/>
      <c r="X1476" s="76"/>
      <c r="Y1476" s="76"/>
      <c r="Z1476" s="76"/>
      <c r="AA1476" s="76"/>
    </row>
    <row r="1477" spans="1:27" ht="15.75" customHeight="1">
      <c r="A1477" s="40" t="s">
        <v>5940</v>
      </c>
      <c r="B1477" s="154" t="s">
        <v>42</v>
      </c>
      <c r="C1477" s="154" t="s">
        <v>6392</v>
      </c>
      <c r="D1477" s="154" t="s">
        <v>6393</v>
      </c>
      <c r="E1477" s="11" t="s">
        <v>6394</v>
      </c>
      <c r="F1477" s="13" t="s">
        <v>6395</v>
      </c>
      <c r="G1477" s="156" t="s">
        <v>6396</v>
      </c>
      <c r="H1477" s="156" t="s">
        <v>6397</v>
      </c>
      <c r="I1477" s="156" t="s">
        <v>46</v>
      </c>
      <c r="J1477" s="156" t="s">
        <v>47</v>
      </c>
      <c r="K1477" s="156"/>
      <c r="L1477" s="195" t="s">
        <v>6398</v>
      </c>
      <c r="M1477" s="195" t="s">
        <v>6399</v>
      </c>
      <c r="N1477" s="156" t="s">
        <v>6400</v>
      </c>
      <c r="O1477" s="40" t="s">
        <v>76</v>
      </c>
      <c r="P1477" s="40" t="s">
        <v>76</v>
      </c>
      <c r="Q1477" s="71"/>
      <c r="R1477" s="71"/>
      <c r="S1477" s="71"/>
      <c r="T1477" s="40"/>
      <c r="U1477" s="40" t="s">
        <v>6401</v>
      </c>
      <c r="V1477" s="11" t="s">
        <v>76</v>
      </c>
      <c r="W1477" s="31"/>
      <c r="X1477" s="31"/>
      <c r="Y1477" s="31"/>
      <c r="Z1477" s="31"/>
      <c r="AA1477" s="31"/>
    </row>
    <row r="1478" spans="1:27" ht="15.75" customHeight="1">
      <c r="A1478" s="40" t="s">
        <v>5940</v>
      </c>
      <c r="B1478" s="196" t="s">
        <v>104</v>
      </c>
      <c r="C1478" s="154" t="s">
        <v>6392</v>
      </c>
      <c r="D1478" s="154" t="s">
        <v>6393</v>
      </c>
      <c r="E1478" s="191" t="s">
        <v>6402</v>
      </c>
      <c r="F1478" s="13" t="s">
        <v>6395</v>
      </c>
      <c r="G1478" s="197" t="s">
        <v>6396</v>
      </c>
      <c r="H1478" s="197" t="s">
        <v>6403</v>
      </c>
      <c r="I1478" s="197" t="s">
        <v>46</v>
      </c>
      <c r="J1478" s="197" t="s">
        <v>47</v>
      </c>
      <c r="K1478" s="197"/>
      <c r="L1478" s="198" t="s">
        <v>6404</v>
      </c>
      <c r="M1478" s="198" t="s">
        <v>6405</v>
      </c>
      <c r="N1478" s="197" t="s">
        <v>6406</v>
      </c>
      <c r="O1478" s="40" t="s">
        <v>76</v>
      </c>
      <c r="P1478" s="40" t="s">
        <v>76</v>
      </c>
      <c r="Q1478" s="71"/>
      <c r="R1478" s="71"/>
      <c r="S1478" s="71"/>
      <c r="T1478" s="40"/>
      <c r="U1478" s="40" t="s">
        <v>6401</v>
      </c>
      <c r="V1478" s="11" t="s">
        <v>76</v>
      </c>
      <c r="W1478" s="31"/>
      <c r="X1478" s="31"/>
      <c r="Y1478" s="31"/>
      <c r="Z1478" s="31"/>
      <c r="AA1478" s="31"/>
    </row>
    <row r="1479" spans="1:27" ht="15.75" customHeight="1">
      <c r="A1479" s="40" t="s">
        <v>5940</v>
      </c>
      <c r="B1479" s="196" t="s">
        <v>188</v>
      </c>
      <c r="C1479" s="154" t="s">
        <v>6392</v>
      </c>
      <c r="D1479" s="154" t="s">
        <v>6393</v>
      </c>
      <c r="E1479" s="11" t="s">
        <v>6407</v>
      </c>
      <c r="F1479" s="13" t="s">
        <v>6395</v>
      </c>
      <c r="G1479" s="197" t="s">
        <v>6396</v>
      </c>
      <c r="H1479" s="197" t="s">
        <v>6408</v>
      </c>
      <c r="I1479" s="197" t="s">
        <v>46</v>
      </c>
      <c r="J1479" s="197" t="s">
        <v>47</v>
      </c>
      <c r="K1479" s="197"/>
      <c r="L1479" s="198" t="s">
        <v>6409</v>
      </c>
      <c r="M1479" s="198" t="s">
        <v>6410</v>
      </c>
      <c r="N1479" s="197" t="s">
        <v>6406</v>
      </c>
      <c r="O1479" s="40" t="s">
        <v>403</v>
      </c>
      <c r="P1479" s="40" t="s">
        <v>403</v>
      </c>
      <c r="Q1479" s="71"/>
      <c r="R1479" s="71"/>
      <c r="S1479" s="71"/>
      <c r="T1479" s="40"/>
      <c r="U1479" s="40" t="s">
        <v>6411</v>
      </c>
      <c r="V1479" s="71"/>
      <c r="W1479" s="31"/>
      <c r="X1479" s="31"/>
      <c r="Y1479" s="31"/>
      <c r="Z1479" s="31"/>
      <c r="AA1479" s="31"/>
    </row>
    <row r="1480" spans="1:27" ht="15.75" customHeight="1">
      <c r="A1480" s="40" t="s">
        <v>5940</v>
      </c>
      <c r="B1480" s="199" t="s">
        <v>188</v>
      </c>
      <c r="C1480" s="154" t="s">
        <v>6392</v>
      </c>
      <c r="D1480" s="154" t="s">
        <v>6393</v>
      </c>
      <c r="E1480" s="11" t="s">
        <v>6412</v>
      </c>
      <c r="F1480" s="13" t="s">
        <v>6395</v>
      </c>
      <c r="G1480" s="200" t="s">
        <v>6396</v>
      </c>
      <c r="H1480" s="200" t="s">
        <v>6413</v>
      </c>
      <c r="I1480" s="200" t="s">
        <v>46</v>
      </c>
      <c r="J1480" s="200" t="s">
        <v>47</v>
      </c>
      <c r="K1480" s="200"/>
      <c r="L1480" s="201" t="s">
        <v>6414</v>
      </c>
      <c r="M1480" s="201" t="s">
        <v>6415</v>
      </c>
      <c r="N1480" s="200" t="s">
        <v>6406</v>
      </c>
      <c r="O1480" s="202" t="s">
        <v>65</v>
      </c>
      <c r="P1480" s="202" t="s">
        <v>65</v>
      </c>
      <c r="Q1480" s="203"/>
      <c r="R1480" s="203"/>
      <c r="S1480" s="203"/>
      <c r="T1480" s="202"/>
      <c r="U1480" s="202" t="s">
        <v>6416</v>
      </c>
      <c r="V1480" s="203"/>
      <c r="W1480" s="31"/>
      <c r="X1480" s="31"/>
      <c r="Y1480" s="31"/>
      <c r="Z1480" s="31"/>
      <c r="AA1480" s="31"/>
    </row>
    <row r="1481" spans="1:27" ht="15.75" customHeight="1">
      <c r="A1481" s="40" t="s">
        <v>2408</v>
      </c>
      <c r="B1481" s="40" t="s">
        <v>104</v>
      </c>
      <c r="C1481" s="71"/>
      <c r="D1481" s="71"/>
      <c r="E1481" s="191" t="s">
        <v>6417</v>
      </c>
      <c r="F1481" s="40" t="s">
        <v>3058</v>
      </c>
      <c r="G1481" s="40" t="s">
        <v>3059</v>
      </c>
      <c r="H1481" s="40" t="s">
        <v>3060</v>
      </c>
      <c r="I1481" s="40" t="s">
        <v>109</v>
      </c>
      <c r="J1481" s="40" t="s">
        <v>47</v>
      </c>
      <c r="K1481" s="40"/>
      <c r="L1481" s="74" t="s">
        <v>6418</v>
      </c>
      <c r="M1481" s="74" t="s">
        <v>6419</v>
      </c>
      <c r="N1481" s="40" t="s">
        <v>6420</v>
      </c>
      <c r="O1481" s="40" t="s">
        <v>96</v>
      </c>
      <c r="P1481" s="40" t="s">
        <v>96</v>
      </c>
      <c r="Q1481" s="144"/>
      <c r="R1481" s="71"/>
      <c r="S1481" s="71"/>
      <c r="T1481" s="40"/>
      <c r="U1481" s="23"/>
      <c r="V1481" s="11" t="s">
        <v>76</v>
      </c>
      <c r="W1481" s="144"/>
      <c r="X1481" s="76"/>
      <c r="Y1481" s="76"/>
      <c r="Z1481" s="76"/>
      <c r="AA1481" s="76"/>
    </row>
    <row r="1482" spans="1:27" ht="15.75" customHeight="1">
      <c r="A1482" s="202" t="s">
        <v>2408</v>
      </c>
      <c r="B1482" s="204" t="s">
        <v>104</v>
      </c>
      <c r="C1482" s="203"/>
      <c r="D1482" s="203"/>
      <c r="E1482" s="11" t="s">
        <v>6421</v>
      </c>
      <c r="F1482" s="204" t="s">
        <v>182</v>
      </c>
      <c r="G1482" s="204" t="s">
        <v>195</v>
      </c>
      <c r="H1482" s="204" t="s">
        <v>6422</v>
      </c>
      <c r="I1482" s="204" t="s">
        <v>46</v>
      </c>
      <c r="J1482" s="204" t="s">
        <v>47</v>
      </c>
      <c r="K1482" s="204"/>
      <c r="L1482" s="205" t="s">
        <v>6423</v>
      </c>
      <c r="M1482" s="205" t="s">
        <v>6424</v>
      </c>
      <c r="N1482" s="204" t="s">
        <v>465</v>
      </c>
      <c r="O1482" s="202" t="s">
        <v>65</v>
      </c>
      <c r="P1482" s="202" t="s">
        <v>65</v>
      </c>
      <c r="Q1482" s="206"/>
      <c r="R1482" s="203"/>
      <c r="S1482" s="203"/>
      <c r="T1482" s="202"/>
      <c r="U1482" s="207" t="s">
        <v>6425</v>
      </c>
      <c r="V1482" s="11" t="s">
        <v>76</v>
      </c>
      <c r="W1482" s="206"/>
      <c r="X1482" s="76"/>
      <c r="Y1482" s="76"/>
      <c r="Z1482" s="76"/>
      <c r="AA1482" s="76"/>
    </row>
    <row r="1483" spans="1:27" ht="15.75" customHeight="1">
      <c r="A1483" s="40" t="s">
        <v>2408</v>
      </c>
      <c r="B1483" s="13" t="s">
        <v>188</v>
      </c>
      <c r="C1483" s="71"/>
      <c r="D1483" s="71"/>
      <c r="E1483" s="11" t="s">
        <v>6426</v>
      </c>
      <c r="F1483" s="13" t="s">
        <v>182</v>
      </c>
      <c r="G1483" s="13" t="s">
        <v>195</v>
      </c>
      <c r="H1483" s="13" t="s">
        <v>6427</v>
      </c>
      <c r="I1483" s="13" t="s">
        <v>46</v>
      </c>
      <c r="J1483" s="13" t="s">
        <v>47</v>
      </c>
      <c r="K1483" s="13"/>
      <c r="L1483" s="14" t="s">
        <v>6428</v>
      </c>
      <c r="M1483" s="14" t="s">
        <v>6429</v>
      </c>
      <c r="N1483" s="13" t="s">
        <v>465</v>
      </c>
      <c r="O1483" s="40" t="s">
        <v>65</v>
      </c>
      <c r="P1483" s="40" t="s">
        <v>65</v>
      </c>
      <c r="Q1483" s="144"/>
      <c r="R1483" s="71"/>
      <c r="S1483" s="71"/>
      <c r="T1483" s="40"/>
      <c r="U1483" s="40" t="s">
        <v>6430</v>
      </c>
      <c r="V1483" s="71" t="s">
        <v>76</v>
      </c>
      <c r="W1483" s="144"/>
      <c r="X1483" s="76"/>
      <c r="Y1483" s="76"/>
      <c r="Z1483" s="76"/>
      <c r="AA1483" s="76"/>
    </row>
    <row r="1484" spans="1:27" ht="15.75" customHeight="1">
      <c r="A1484" s="40" t="s">
        <v>2408</v>
      </c>
      <c r="B1484" s="13" t="s">
        <v>188</v>
      </c>
      <c r="C1484" s="71"/>
      <c r="D1484" s="71"/>
      <c r="E1484" s="191" t="s">
        <v>6431</v>
      </c>
      <c r="F1484" s="13" t="s">
        <v>182</v>
      </c>
      <c r="G1484" s="13" t="s">
        <v>195</v>
      </c>
      <c r="H1484" s="13" t="s">
        <v>6427</v>
      </c>
      <c r="I1484" s="13" t="s">
        <v>46</v>
      </c>
      <c r="J1484" s="13" t="s">
        <v>47</v>
      </c>
      <c r="K1484" s="13"/>
      <c r="L1484" s="14" t="s">
        <v>6432</v>
      </c>
      <c r="M1484" s="14" t="s">
        <v>6433</v>
      </c>
      <c r="N1484" s="13" t="s">
        <v>465</v>
      </c>
      <c r="O1484" s="40" t="s">
        <v>65</v>
      </c>
      <c r="P1484" s="40" t="s">
        <v>65</v>
      </c>
      <c r="Q1484" s="144"/>
      <c r="R1484" s="71"/>
      <c r="S1484" s="71"/>
      <c r="T1484" s="40"/>
      <c r="U1484" s="40" t="s">
        <v>6430</v>
      </c>
      <c r="V1484" s="71" t="s">
        <v>76</v>
      </c>
      <c r="W1484" s="144"/>
      <c r="X1484" s="76"/>
      <c r="Y1484" s="76"/>
      <c r="Z1484" s="76"/>
      <c r="AA1484" s="76"/>
    </row>
    <row r="1485" spans="1:27" ht="15.75" customHeight="1">
      <c r="A1485" s="40" t="s">
        <v>2408</v>
      </c>
      <c r="B1485" s="13" t="s">
        <v>104</v>
      </c>
      <c r="C1485" s="71" t="s">
        <v>449</v>
      </c>
      <c r="D1485" s="71"/>
      <c r="E1485" s="11" t="s">
        <v>6434</v>
      </c>
      <c r="F1485" s="13" t="s">
        <v>176</v>
      </c>
      <c r="G1485" s="13" t="s">
        <v>841</v>
      </c>
      <c r="H1485" s="13" t="s">
        <v>6435</v>
      </c>
      <c r="I1485" s="13" t="s">
        <v>46</v>
      </c>
      <c r="J1485" s="13" t="s">
        <v>47</v>
      </c>
      <c r="K1485" s="40"/>
      <c r="L1485" s="45" t="s">
        <v>6436</v>
      </c>
      <c r="M1485" s="14" t="s">
        <v>6437</v>
      </c>
      <c r="N1485" s="13" t="s">
        <v>465</v>
      </c>
      <c r="O1485" s="40" t="s">
        <v>65</v>
      </c>
      <c r="P1485" s="40" t="s">
        <v>65</v>
      </c>
      <c r="Q1485" s="144"/>
      <c r="R1485" s="71"/>
      <c r="S1485" s="71"/>
      <c r="T1485" s="40"/>
      <c r="U1485" s="23" t="s">
        <v>6438</v>
      </c>
      <c r="V1485" s="11" t="s">
        <v>76</v>
      </c>
      <c r="W1485" s="144"/>
      <c r="X1485" s="76"/>
      <c r="Y1485" s="76"/>
      <c r="Z1485" s="76"/>
      <c r="AA1485" s="76"/>
    </row>
    <row r="1486" spans="1:27" ht="15.75" customHeight="1">
      <c r="A1486" s="40" t="s">
        <v>2408</v>
      </c>
      <c r="B1486" s="13" t="s">
        <v>42</v>
      </c>
      <c r="C1486" s="71" t="s">
        <v>449</v>
      </c>
      <c r="D1486" s="71"/>
      <c r="E1486" s="11" t="s">
        <v>6439</v>
      </c>
      <c r="F1486" s="40" t="s">
        <v>3325</v>
      </c>
      <c r="G1486" s="40" t="s">
        <v>3299</v>
      </c>
      <c r="H1486" s="40" t="s">
        <v>6440</v>
      </c>
      <c r="I1486" s="40" t="s">
        <v>46</v>
      </c>
      <c r="J1486" s="40" t="s">
        <v>47</v>
      </c>
      <c r="K1486" s="40"/>
      <c r="L1486" s="74" t="s">
        <v>6441</v>
      </c>
      <c r="M1486" s="14" t="s">
        <v>6442</v>
      </c>
      <c r="N1486" s="13" t="s">
        <v>737</v>
      </c>
      <c r="O1486" s="40" t="s">
        <v>96</v>
      </c>
      <c r="P1486" s="40" t="s">
        <v>76</v>
      </c>
      <c r="Q1486" s="144"/>
      <c r="R1486" s="71"/>
      <c r="S1486" s="71"/>
      <c r="T1486" s="40"/>
      <c r="U1486" s="173" t="s">
        <v>3717</v>
      </c>
      <c r="V1486" s="11" t="s">
        <v>76</v>
      </c>
      <c r="W1486" s="144"/>
      <c r="X1486" s="76"/>
      <c r="Y1486" s="76"/>
      <c r="Z1486" s="76"/>
      <c r="AA1486" s="76"/>
    </row>
    <row r="1487" spans="1:27" ht="15.75" customHeight="1">
      <c r="A1487" s="202" t="s">
        <v>2408</v>
      </c>
      <c r="B1487" s="202" t="s">
        <v>104</v>
      </c>
      <c r="C1487" s="71" t="s">
        <v>449</v>
      </c>
      <c r="D1487" s="203"/>
      <c r="E1487" s="190" t="s">
        <v>6443</v>
      </c>
      <c r="F1487" s="202" t="s">
        <v>3325</v>
      </c>
      <c r="G1487" s="202" t="s">
        <v>3299</v>
      </c>
      <c r="H1487" s="202" t="s">
        <v>6444</v>
      </c>
      <c r="I1487" s="202" t="s">
        <v>46</v>
      </c>
      <c r="J1487" s="202" t="s">
        <v>47</v>
      </c>
      <c r="K1487" s="202"/>
      <c r="L1487" s="208" t="s">
        <v>6445</v>
      </c>
      <c r="M1487" s="208" t="s">
        <v>6446</v>
      </c>
      <c r="N1487" s="202" t="s">
        <v>465</v>
      </c>
      <c r="O1487" s="202" t="s">
        <v>65</v>
      </c>
      <c r="P1487" s="202" t="s">
        <v>65</v>
      </c>
      <c r="Q1487" s="206"/>
      <c r="R1487" s="203"/>
      <c r="S1487" s="203"/>
      <c r="T1487" s="202"/>
      <c r="U1487" s="207" t="s">
        <v>6438</v>
      </c>
      <c r="V1487" s="11" t="s">
        <v>76</v>
      </c>
      <c r="W1487" s="206"/>
      <c r="X1487" s="76"/>
      <c r="Y1487" s="76"/>
      <c r="Z1487" s="76"/>
      <c r="AA1487" s="76"/>
    </row>
    <row r="1488" spans="1:27" ht="15.75" customHeight="1">
      <c r="A1488" s="40" t="s">
        <v>1121</v>
      </c>
      <c r="B1488" s="13" t="s">
        <v>42</v>
      </c>
      <c r="C1488" s="13" t="s">
        <v>6447</v>
      </c>
      <c r="D1488" s="13" t="s">
        <v>6448</v>
      </c>
      <c r="E1488" s="11" t="s">
        <v>6449</v>
      </c>
      <c r="F1488" s="13" t="s">
        <v>6395</v>
      </c>
      <c r="G1488" s="40" t="s">
        <v>6450</v>
      </c>
      <c r="H1488" s="40" t="s">
        <v>6451</v>
      </c>
      <c r="I1488" s="40" t="s">
        <v>46</v>
      </c>
      <c r="J1488" s="40" t="s">
        <v>47</v>
      </c>
      <c r="K1488" s="40"/>
      <c r="L1488" s="74" t="s">
        <v>6452</v>
      </c>
      <c r="M1488" s="74" t="s">
        <v>6453</v>
      </c>
      <c r="N1488" s="40" t="s">
        <v>6454</v>
      </c>
      <c r="O1488" s="40" t="s">
        <v>76</v>
      </c>
      <c r="P1488" s="40" t="s">
        <v>76</v>
      </c>
      <c r="Q1488" s="71"/>
      <c r="R1488" s="71"/>
      <c r="S1488" s="71"/>
      <c r="T1488" s="40"/>
      <c r="U1488" s="40" t="s">
        <v>2334</v>
      </c>
      <c r="V1488" s="11" t="s">
        <v>76</v>
      </c>
      <c r="W1488" s="144"/>
      <c r="X1488" s="76"/>
      <c r="Y1488" s="76"/>
      <c r="Z1488" s="76"/>
      <c r="AA1488" s="76"/>
    </row>
    <row r="1489" spans="1:27" ht="15.75" customHeight="1">
      <c r="A1489" s="40" t="s">
        <v>1121</v>
      </c>
      <c r="B1489" s="13" t="s">
        <v>104</v>
      </c>
      <c r="C1489" s="13" t="s">
        <v>6447</v>
      </c>
      <c r="D1489" s="13" t="s">
        <v>6448</v>
      </c>
      <c r="E1489" s="11" t="s">
        <v>6455</v>
      </c>
      <c r="F1489" s="13" t="s">
        <v>6395</v>
      </c>
      <c r="G1489" s="40" t="s">
        <v>6450</v>
      </c>
      <c r="H1489" s="40" t="s">
        <v>6456</v>
      </c>
      <c r="I1489" s="40" t="s">
        <v>46</v>
      </c>
      <c r="J1489" s="40" t="s">
        <v>47</v>
      </c>
      <c r="K1489" s="40"/>
      <c r="L1489" s="74" t="s">
        <v>6457</v>
      </c>
      <c r="M1489" s="74" t="s">
        <v>6458</v>
      </c>
      <c r="N1489" s="40" t="s">
        <v>6454</v>
      </c>
      <c r="O1489" s="40" t="s">
        <v>76</v>
      </c>
      <c r="P1489" s="40" t="s">
        <v>76</v>
      </c>
      <c r="Q1489" s="71"/>
      <c r="R1489" s="71"/>
      <c r="S1489" s="71"/>
      <c r="T1489" s="40"/>
      <c r="U1489" s="40" t="s">
        <v>2334</v>
      </c>
      <c r="V1489" s="11" t="s">
        <v>76</v>
      </c>
      <c r="W1489" s="144"/>
      <c r="X1489" s="76"/>
      <c r="Y1489" s="76"/>
      <c r="Z1489" s="76"/>
      <c r="AA1489" s="76"/>
    </row>
    <row r="1490" spans="1:27" ht="15.75" customHeight="1">
      <c r="A1490" s="40" t="s">
        <v>1121</v>
      </c>
      <c r="B1490" s="13" t="s">
        <v>42</v>
      </c>
      <c r="C1490" s="13" t="s">
        <v>6447</v>
      </c>
      <c r="D1490" s="13" t="s">
        <v>6448</v>
      </c>
      <c r="E1490" s="191" t="s">
        <v>6459</v>
      </c>
      <c r="F1490" s="13" t="s">
        <v>6395</v>
      </c>
      <c r="G1490" s="40" t="s">
        <v>6450</v>
      </c>
      <c r="H1490" s="40" t="s">
        <v>6460</v>
      </c>
      <c r="I1490" s="40" t="s">
        <v>46</v>
      </c>
      <c r="J1490" s="40" t="s">
        <v>47</v>
      </c>
      <c r="K1490" s="40"/>
      <c r="L1490" s="74" t="s">
        <v>6461</v>
      </c>
      <c r="M1490" s="74" t="s">
        <v>6462</v>
      </c>
      <c r="N1490" s="40" t="s">
        <v>6454</v>
      </c>
      <c r="O1490" s="40" t="s">
        <v>76</v>
      </c>
      <c r="P1490" s="40" t="s">
        <v>76</v>
      </c>
      <c r="Q1490" s="71"/>
      <c r="R1490" s="71"/>
      <c r="S1490" s="71"/>
      <c r="T1490" s="40"/>
      <c r="U1490" s="40" t="s">
        <v>2334</v>
      </c>
      <c r="V1490" s="11" t="s">
        <v>76</v>
      </c>
      <c r="W1490" s="144"/>
      <c r="X1490" s="76"/>
      <c r="Y1490" s="76"/>
      <c r="Z1490" s="76"/>
      <c r="AA1490" s="76"/>
    </row>
    <row r="1491" spans="1:27" ht="15.75" customHeight="1">
      <c r="A1491" s="40" t="s">
        <v>1121</v>
      </c>
      <c r="B1491" s="13" t="s">
        <v>42</v>
      </c>
      <c r="C1491" s="13" t="s">
        <v>6447</v>
      </c>
      <c r="D1491" s="13" t="s">
        <v>6448</v>
      </c>
      <c r="E1491" s="11" t="s">
        <v>6463</v>
      </c>
      <c r="F1491" s="13" t="s">
        <v>6395</v>
      </c>
      <c r="G1491" s="40" t="s">
        <v>6450</v>
      </c>
      <c r="H1491" s="40" t="s">
        <v>6464</v>
      </c>
      <c r="I1491" s="40" t="s">
        <v>46</v>
      </c>
      <c r="J1491" s="40" t="s">
        <v>47</v>
      </c>
      <c r="K1491" s="40"/>
      <c r="L1491" s="74" t="s">
        <v>6465</v>
      </c>
      <c r="M1491" s="74" t="s">
        <v>6466</v>
      </c>
      <c r="N1491" s="40" t="s">
        <v>6467</v>
      </c>
      <c r="O1491" s="40" t="s">
        <v>76</v>
      </c>
      <c r="P1491" s="40" t="s">
        <v>76</v>
      </c>
      <c r="Q1491" s="71"/>
      <c r="R1491" s="71"/>
      <c r="S1491" s="71"/>
      <c r="T1491" s="40"/>
      <c r="U1491" s="40" t="s">
        <v>2334</v>
      </c>
      <c r="V1491" s="11" t="s">
        <v>76</v>
      </c>
      <c r="W1491" s="144"/>
      <c r="X1491" s="76"/>
      <c r="Y1491" s="76"/>
      <c r="Z1491" s="76"/>
      <c r="AA1491" s="76"/>
    </row>
    <row r="1492" spans="1:27" ht="15.75" customHeight="1">
      <c r="A1492" s="40" t="s">
        <v>1121</v>
      </c>
      <c r="B1492" s="13" t="s">
        <v>42</v>
      </c>
      <c r="C1492" s="13" t="s">
        <v>6447</v>
      </c>
      <c r="D1492" s="13" t="s">
        <v>6448</v>
      </c>
      <c r="E1492" s="11" t="s">
        <v>6468</v>
      </c>
      <c r="F1492" s="13" t="s">
        <v>6395</v>
      </c>
      <c r="G1492" s="40" t="s">
        <v>6396</v>
      </c>
      <c r="H1492" s="40" t="s">
        <v>6469</v>
      </c>
      <c r="I1492" s="40" t="s">
        <v>109</v>
      </c>
      <c r="J1492" s="40" t="s">
        <v>906</v>
      </c>
      <c r="K1492" s="40"/>
      <c r="L1492" s="74" t="s">
        <v>6470</v>
      </c>
      <c r="M1492" s="74" t="s">
        <v>6471</v>
      </c>
      <c r="N1492" s="116" t="s">
        <v>6472</v>
      </c>
      <c r="O1492" s="40" t="s">
        <v>76</v>
      </c>
      <c r="P1492" s="40" t="s">
        <v>76</v>
      </c>
      <c r="Q1492" s="71"/>
      <c r="R1492" s="71"/>
      <c r="S1492" s="71"/>
      <c r="T1492" s="40"/>
      <c r="U1492" s="40" t="s">
        <v>2334</v>
      </c>
      <c r="V1492" s="11" t="s">
        <v>76</v>
      </c>
      <c r="W1492" s="144"/>
      <c r="X1492" s="76"/>
      <c r="Y1492" s="76"/>
      <c r="Z1492" s="76"/>
      <c r="AA1492" s="76"/>
    </row>
    <row r="1493" spans="1:27" ht="15.75" customHeight="1">
      <c r="A1493" s="40" t="s">
        <v>1121</v>
      </c>
      <c r="B1493" s="13" t="s">
        <v>42</v>
      </c>
      <c r="C1493" s="13" t="s">
        <v>6447</v>
      </c>
      <c r="D1493" s="13" t="s">
        <v>6448</v>
      </c>
      <c r="E1493" s="191" t="s">
        <v>6473</v>
      </c>
      <c r="F1493" s="13" t="s">
        <v>6395</v>
      </c>
      <c r="G1493" s="40" t="s">
        <v>6396</v>
      </c>
      <c r="H1493" s="40" t="s">
        <v>6469</v>
      </c>
      <c r="I1493" s="40" t="s">
        <v>109</v>
      </c>
      <c r="J1493" s="40" t="s">
        <v>921</v>
      </c>
      <c r="K1493" s="40"/>
      <c r="L1493" s="74" t="s">
        <v>6470</v>
      </c>
      <c r="M1493" s="74" t="s">
        <v>6474</v>
      </c>
      <c r="N1493" s="116" t="s">
        <v>6475</v>
      </c>
      <c r="O1493" s="40" t="s">
        <v>76</v>
      </c>
      <c r="P1493" s="40" t="s">
        <v>76</v>
      </c>
      <c r="Q1493" s="71"/>
      <c r="R1493" s="71"/>
      <c r="S1493" s="71"/>
      <c r="T1493" s="40"/>
      <c r="U1493" s="40" t="s">
        <v>2334</v>
      </c>
      <c r="V1493" s="11" t="s">
        <v>76</v>
      </c>
      <c r="W1493" s="144"/>
      <c r="X1493" s="76"/>
      <c r="Y1493" s="76"/>
      <c r="Z1493" s="76"/>
      <c r="AA1493" s="76"/>
    </row>
    <row r="1494" spans="1:27" ht="15.75" customHeight="1">
      <c r="A1494" s="40" t="s">
        <v>1121</v>
      </c>
      <c r="B1494" s="204" t="s">
        <v>188</v>
      </c>
      <c r="C1494" s="204" t="s">
        <v>6447</v>
      </c>
      <c r="D1494" s="204" t="s">
        <v>6448</v>
      </c>
      <c r="E1494" s="11" t="s">
        <v>6476</v>
      </c>
      <c r="F1494" s="13" t="s">
        <v>6395</v>
      </c>
      <c r="G1494" s="202" t="s">
        <v>6396</v>
      </c>
      <c r="H1494" s="202" t="s">
        <v>6477</v>
      </c>
      <c r="I1494" s="202" t="s">
        <v>46</v>
      </c>
      <c r="J1494" s="202" t="s">
        <v>47</v>
      </c>
      <c r="K1494" s="202"/>
      <c r="L1494" s="74" t="s">
        <v>6478</v>
      </c>
      <c r="M1494" s="74" t="s">
        <v>6479</v>
      </c>
      <c r="N1494" s="209" t="s">
        <v>6480</v>
      </c>
      <c r="O1494" s="40" t="s">
        <v>403</v>
      </c>
      <c r="P1494" s="40" t="s">
        <v>403</v>
      </c>
      <c r="Q1494" s="203"/>
      <c r="R1494" s="203"/>
      <c r="S1494" s="203"/>
      <c r="T1494" s="202"/>
      <c r="U1494" s="202" t="s">
        <v>2334</v>
      </c>
      <c r="V1494" s="203"/>
      <c r="W1494" s="206"/>
      <c r="X1494" s="76"/>
      <c r="Y1494" s="76"/>
      <c r="Z1494" s="76"/>
      <c r="AA1494" s="76"/>
    </row>
    <row r="1495" spans="1:27" ht="15.75" customHeight="1">
      <c r="A1495" s="40" t="s">
        <v>2408</v>
      </c>
      <c r="B1495" s="13" t="s">
        <v>104</v>
      </c>
      <c r="C1495" s="71"/>
      <c r="D1495" s="71"/>
      <c r="E1495" s="11" t="s">
        <v>6481</v>
      </c>
      <c r="F1495" s="13" t="s">
        <v>3325</v>
      </c>
      <c r="G1495" s="13" t="s">
        <v>3620</v>
      </c>
      <c r="H1495" s="13" t="s">
        <v>6422</v>
      </c>
      <c r="I1495" s="13" t="s">
        <v>46</v>
      </c>
      <c r="J1495" s="13" t="s">
        <v>47</v>
      </c>
      <c r="K1495" s="13"/>
      <c r="L1495" s="14" t="s">
        <v>6482</v>
      </c>
      <c r="M1495" s="14" t="s">
        <v>6483</v>
      </c>
      <c r="N1495" s="13" t="s">
        <v>465</v>
      </c>
      <c r="O1495" s="40" t="s">
        <v>65</v>
      </c>
      <c r="P1495" s="40" t="s">
        <v>65</v>
      </c>
      <c r="Q1495" s="144"/>
      <c r="R1495" s="71"/>
      <c r="S1495" s="71"/>
      <c r="T1495" s="40"/>
      <c r="U1495" s="23" t="s">
        <v>6484</v>
      </c>
      <c r="V1495" s="11" t="s">
        <v>76</v>
      </c>
      <c r="W1495" s="144"/>
      <c r="X1495" s="76"/>
      <c r="Y1495" s="76"/>
      <c r="Z1495" s="76"/>
      <c r="AA1495" s="76"/>
    </row>
    <row r="1496" spans="1:27" ht="15.75" customHeight="1">
      <c r="A1496" s="40" t="s">
        <v>2408</v>
      </c>
      <c r="B1496" s="13" t="s">
        <v>104</v>
      </c>
      <c r="C1496" s="71"/>
      <c r="D1496" s="71"/>
      <c r="E1496" s="191" t="s">
        <v>6485</v>
      </c>
      <c r="F1496" s="13" t="s">
        <v>3325</v>
      </c>
      <c r="G1496" s="13" t="s">
        <v>3620</v>
      </c>
      <c r="H1496" s="13" t="s">
        <v>6486</v>
      </c>
      <c r="I1496" s="13" t="s">
        <v>46</v>
      </c>
      <c r="J1496" s="13" t="s">
        <v>47</v>
      </c>
      <c r="K1496" s="40"/>
      <c r="L1496" s="41" t="s">
        <v>6487</v>
      </c>
      <c r="M1496" s="14" t="s">
        <v>6488</v>
      </c>
      <c r="N1496" s="13" t="s">
        <v>465</v>
      </c>
      <c r="O1496" s="40" t="s">
        <v>65</v>
      </c>
      <c r="P1496" s="40" t="s">
        <v>65</v>
      </c>
      <c r="Q1496" s="210"/>
      <c r="R1496" s="71"/>
      <c r="S1496" s="71"/>
      <c r="T1496" s="40"/>
      <c r="U1496" s="23" t="s">
        <v>6438</v>
      </c>
      <c r="V1496" s="11" t="s">
        <v>76</v>
      </c>
      <c r="W1496" s="210"/>
      <c r="X1496" s="211"/>
      <c r="Y1496" s="211"/>
      <c r="Z1496" s="211"/>
      <c r="AA1496" s="211"/>
    </row>
    <row r="1497" spans="1:27" ht="15.75" customHeight="1">
      <c r="A1497" s="40" t="s">
        <v>101</v>
      </c>
      <c r="B1497" s="13" t="s">
        <v>104</v>
      </c>
      <c r="C1497" s="71"/>
      <c r="D1497" s="71"/>
      <c r="E1497" s="11" t="s">
        <v>6489</v>
      </c>
      <c r="F1497" s="13" t="s">
        <v>3325</v>
      </c>
      <c r="G1497" s="13" t="s">
        <v>3620</v>
      </c>
      <c r="H1497" s="13" t="s">
        <v>6422</v>
      </c>
      <c r="I1497" s="13" t="s">
        <v>46</v>
      </c>
      <c r="J1497" s="13" t="s">
        <v>47</v>
      </c>
      <c r="K1497" s="13"/>
      <c r="L1497" s="14" t="s">
        <v>6490</v>
      </c>
      <c r="M1497" s="14" t="s">
        <v>6491</v>
      </c>
      <c r="N1497" s="13" t="s">
        <v>465</v>
      </c>
      <c r="O1497" s="13" t="s">
        <v>101</v>
      </c>
      <c r="P1497" s="13" t="s">
        <v>101</v>
      </c>
      <c r="Q1497" s="144"/>
      <c r="R1497" s="71"/>
      <c r="S1497" s="71"/>
      <c r="T1497" s="40"/>
      <c r="U1497" s="23" t="s">
        <v>330</v>
      </c>
      <c r="V1497" s="71"/>
      <c r="W1497" s="144"/>
      <c r="X1497" s="76"/>
      <c r="Y1497" s="76"/>
      <c r="Z1497" s="76"/>
      <c r="AA1497" s="76"/>
    </row>
    <row r="1498" spans="1:27" ht="15.75" customHeight="1">
      <c r="A1498" s="40" t="s">
        <v>2320</v>
      </c>
      <c r="B1498" s="13" t="s">
        <v>42</v>
      </c>
      <c r="C1498" s="71" t="s">
        <v>6492</v>
      </c>
      <c r="D1498" s="71" t="s">
        <v>6493</v>
      </c>
      <c r="E1498" s="11" t="s">
        <v>6494</v>
      </c>
      <c r="F1498" s="13" t="s">
        <v>1582</v>
      </c>
      <c r="G1498" s="13" t="s">
        <v>1136</v>
      </c>
      <c r="H1498" s="13" t="s">
        <v>1218</v>
      </c>
      <c r="I1498" s="13" t="s">
        <v>46</v>
      </c>
      <c r="J1498" s="13" t="s">
        <v>47</v>
      </c>
      <c r="K1498" s="13"/>
      <c r="L1498" s="14" t="s">
        <v>6495</v>
      </c>
      <c r="M1498" s="14" t="s">
        <v>6496</v>
      </c>
      <c r="N1498" s="13" t="s">
        <v>6497</v>
      </c>
      <c r="O1498" s="40" t="s">
        <v>96</v>
      </c>
      <c r="P1498" s="40" t="s">
        <v>76</v>
      </c>
      <c r="Q1498" s="144"/>
      <c r="R1498" s="71"/>
      <c r="S1498" s="71"/>
      <c r="T1498" s="40"/>
      <c r="U1498" s="23"/>
      <c r="V1498" s="11" t="s">
        <v>76</v>
      </c>
      <c r="W1498" s="212"/>
      <c r="X1498" s="213"/>
      <c r="Y1498" s="213"/>
      <c r="Z1498" s="213"/>
      <c r="AA1498" s="213"/>
    </row>
    <row r="1499" spans="1:27" ht="15.75" customHeight="1">
      <c r="A1499" s="40" t="s">
        <v>2320</v>
      </c>
      <c r="B1499" s="13" t="s">
        <v>42</v>
      </c>
      <c r="C1499" s="71" t="s">
        <v>6492</v>
      </c>
      <c r="D1499" s="71" t="s">
        <v>6493</v>
      </c>
      <c r="E1499" s="191" t="s">
        <v>6498</v>
      </c>
      <c r="F1499" s="13" t="s">
        <v>1582</v>
      </c>
      <c r="G1499" s="13" t="s">
        <v>1136</v>
      </c>
      <c r="H1499" s="13" t="s">
        <v>6499</v>
      </c>
      <c r="I1499" s="13" t="s">
        <v>109</v>
      </c>
      <c r="J1499" s="13" t="s">
        <v>47</v>
      </c>
      <c r="K1499" s="13"/>
      <c r="L1499" s="14" t="s">
        <v>6500</v>
      </c>
      <c r="M1499" s="102" t="s">
        <v>6501</v>
      </c>
      <c r="N1499" s="13" t="s">
        <v>6497</v>
      </c>
      <c r="O1499" s="40" t="s">
        <v>96</v>
      </c>
      <c r="P1499" s="40" t="s">
        <v>76</v>
      </c>
      <c r="Q1499" s="144"/>
      <c r="R1499" s="71"/>
      <c r="S1499" s="71"/>
      <c r="T1499" s="40"/>
      <c r="U1499" s="23"/>
      <c r="V1499" s="11" t="s">
        <v>76</v>
      </c>
      <c r="W1499" s="212"/>
      <c r="X1499" s="213"/>
      <c r="Y1499" s="213"/>
      <c r="Z1499" s="213"/>
      <c r="AA1499" s="213"/>
    </row>
    <row r="1500" spans="1:27" ht="15.75" customHeight="1">
      <c r="A1500" s="40" t="s">
        <v>2320</v>
      </c>
      <c r="B1500" s="13" t="s">
        <v>188</v>
      </c>
      <c r="C1500" s="71" t="s">
        <v>6492</v>
      </c>
      <c r="D1500" s="71" t="s">
        <v>6493</v>
      </c>
      <c r="E1500" s="11" t="s">
        <v>6502</v>
      </c>
      <c r="F1500" s="13" t="s">
        <v>1582</v>
      </c>
      <c r="G1500" s="13" t="s">
        <v>1136</v>
      </c>
      <c r="H1500" s="13" t="s">
        <v>1223</v>
      </c>
      <c r="I1500" s="13" t="s">
        <v>109</v>
      </c>
      <c r="J1500" s="13" t="s">
        <v>47</v>
      </c>
      <c r="K1500" s="13"/>
      <c r="L1500" s="14" t="s">
        <v>6503</v>
      </c>
      <c r="M1500" s="14" t="s">
        <v>6504</v>
      </c>
      <c r="N1500" s="13" t="s">
        <v>6497</v>
      </c>
      <c r="O1500" s="40" t="s">
        <v>96</v>
      </c>
      <c r="P1500" s="40" t="s">
        <v>76</v>
      </c>
      <c r="Q1500" s="144"/>
      <c r="R1500" s="71"/>
      <c r="S1500" s="71"/>
      <c r="T1500" s="40"/>
      <c r="U1500" s="23"/>
      <c r="V1500" s="71" t="s">
        <v>76</v>
      </c>
      <c r="W1500" s="212"/>
      <c r="X1500" s="213"/>
      <c r="Y1500" s="213"/>
      <c r="Z1500" s="213"/>
      <c r="AA1500" s="213"/>
    </row>
    <row r="1501" spans="1:27" ht="15.75" customHeight="1">
      <c r="A1501" s="40" t="s">
        <v>2320</v>
      </c>
      <c r="B1501" s="13" t="s">
        <v>42</v>
      </c>
      <c r="C1501" s="71" t="s">
        <v>6492</v>
      </c>
      <c r="D1501" s="71" t="s">
        <v>6493</v>
      </c>
      <c r="E1501" s="11" t="s">
        <v>6505</v>
      </c>
      <c r="F1501" s="13" t="s">
        <v>1582</v>
      </c>
      <c r="G1501" s="13" t="s">
        <v>1136</v>
      </c>
      <c r="H1501" s="13" t="s">
        <v>1227</v>
      </c>
      <c r="I1501" s="13" t="s">
        <v>109</v>
      </c>
      <c r="J1501" s="13" t="s">
        <v>47</v>
      </c>
      <c r="K1501" s="13"/>
      <c r="L1501" s="14" t="s">
        <v>6506</v>
      </c>
      <c r="M1501" s="14" t="s">
        <v>6507</v>
      </c>
      <c r="N1501" s="13" t="s">
        <v>6497</v>
      </c>
      <c r="O1501" s="40" t="s">
        <v>96</v>
      </c>
      <c r="P1501" s="40" t="s">
        <v>76</v>
      </c>
      <c r="Q1501" s="144"/>
      <c r="R1501" s="71"/>
      <c r="S1501" s="71"/>
      <c r="T1501" s="40"/>
      <c r="U1501" s="23"/>
      <c r="V1501" s="11" t="s">
        <v>76</v>
      </c>
      <c r="W1501" s="212"/>
      <c r="X1501" s="213"/>
      <c r="Y1501" s="213"/>
      <c r="Z1501" s="213"/>
      <c r="AA1501" s="213"/>
    </row>
    <row r="1502" spans="1:27" ht="15.75" customHeight="1">
      <c r="A1502" s="40" t="s">
        <v>2320</v>
      </c>
      <c r="B1502" s="13" t="s">
        <v>42</v>
      </c>
      <c r="C1502" s="71" t="s">
        <v>6492</v>
      </c>
      <c r="D1502" s="71" t="s">
        <v>6493</v>
      </c>
      <c r="E1502" s="191" t="s">
        <v>6508</v>
      </c>
      <c r="F1502" s="13" t="s">
        <v>1582</v>
      </c>
      <c r="G1502" s="13" t="s">
        <v>1136</v>
      </c>
      <c r="H1502" s="13" t="s">
        <v>1232</v>
      </c>
      <c r="I1502" s="13" t="s">
        <v>46</v>
      </c>
      <c r="J1502" s="13" t="s">
        <v>47</v>
      </c>
      <c r="K1502" s="13"/>
      <c r="L1502" s="14" t="s">
        <v>6509</v>
      </c>
      <c r="M1502" s="14" t="s">
        <v>1234</v>
      </c>
      <c r="N1502" s="13" t="s">
        <v>6497</v>
      </c>
      <c r="O1502" s="40" t="s">
        <v>96</v>
      </c>
      <c r="P1502" s="40" t="s">
        <v>76</v>
      </c>
      <c r="Q1502" s="144"/>
      <c r="R1502" s="71"/>
      <c r="S1502" s="71"/>
      <c r="T1502" s="40"/>
      <c r="U1502" s="23"/>
      <c r="V1502" s="11" t="s">
        <v>76</v>
      </c>
      <c r="W1502" s="212"/>
      <c r="X1502" s="213"/>
      <c r="Y1502" s="213"/>
      <c r="Z1502" s="213"/>
      <c r="AA1502" s="213"/>
    </row>
    <row r="1503" spans="1:27" ht="15.75" customHeight="1">
      <c r="A1503" s="40" t="s">
        <v>2320</v>
      </c>
      <c r="B1503" s="13" t="s">
        <v>42</v>
      </c>
      <c r="C1503" s="71" t="s">
        <v>6492</v>
      </c>
      <c r="D1503" s="71" t="s">
        <v>6493</v>
      </c>
      <c r="E1503" s="11" t="s">
        <v>6510</v>
      </c>
      <c r="F1503" s="13" t="s">
        <v>1582</v>
      </c>
      <c r="G1503" s="13" t="s">
        <v>1136</v>
      </c>
      <c r="H1503" s="13" t="s">
        <v>1236</v>
      </c>
      <c r="I1503" s="13" t="s">
        <v>46</v>
      </c>
      <c r="J1503" s="13" t="s">
        <v>47</v>
      </c>
      <c r="K1503" s="13"/>
      <c r="L1503" s="14" t="s">
        <v>6511</v>
      </c>
      <c r="M1503" s="14" t="s">
        <v>6512</v>
      </c>
      <c r="N1503" s="13" t="s">
        <v>6497</v>
      </c>
      <c r="O1503" s="90" t="s">
        <v>65</v>
      </c>
      <c r="P1503" s="90" t="s">
        <v>65</v>
      </c>
      <c r="Q1503" s="144"/>
      <c r="R1503" s="71"/>
      <c r="S1503" s="71"/>
      <c r="T1503" s="40"/>
      <c r="U1503" s="94" t="s">
        <v>1239</v>
      </c>
      <c r="V1503" s="11" t="s">
        <v>76</v>
      </c>
      <c r="W1503" s="212"/>
      <c r="X1503" s="213"/>
      <c r="Y1503" s="213"/>
      <c r="Z1503" s="213"/>
      <c r="AA1503" s="213"/>
    </row>
    <row r="1504" spans="1:27" ht="15.75" customHeight="1">
      <c r="A1504" s="40" t="s">
        <v>2320</v>
      </c>
      <c r="B1504" s="13" t="s">
        <v>188</v>
      </c>
      <c r="C1504" s="71" t="s">
        <v>6492</v>
      </c>
      <c r="D1504" s="71" t="s">
        <v>6493</v>
      </c>
      <c r="E1504" s="11" t="s">
        <v>6513</v>
      </c>
      <c r="F1504" s="13" t="s">
        <v>1582</v>
      </c>
      <c r="G1504" s="13" t="s">
        <v>1136</v>
      </c>
      <c r="H1504" s="13" t="s">
        <v>1241</v>
      </c>
      <c r="I1504" s="13" t="s">
        <v>46</v>
      </c>
      <c r="J1504" s="13" t="s">
        <v>47</v>
      </c>
      <c r="K1504" s="13"/>
      <c r="L1504" s="14" t="s">
        <v>6514</v>
      </c>
      <c r="M1504" s="14" t="s">
        <v>1243</v>
      </c>
      <c r="N1504" s="13" t="s">
        <v>6497</v>
      </c>
      <c r="O1504" s="40" t="s">
        <v>96</v>
      </c>
      <c r="P1504" s="40" t="s">
        <v>76</v>
      </c>
      <c r="Q1504" s="144"/>
      <c r="R1504" s="71"/>
      <c r="S1504" s="71"/>
      <c r="T1504" s="40"/>
      <c r="U1504" s="23"/>
      <c r="V1504" s="71" t="s">
        <v>76</v>
      </c>
      <c r="W1504" s="212"/>
      <c r="X1504" s="213"/>
      <c r="Y1504" s="213"/>
      <c r="Z1504" s="213"/>
      <c r="AA1504" s="213"/>
    </row>
    <row r="1505" spans="1:27" ht="15.75" customHeight="1">
      <c r="A1505" s="40" t="s">
        <v>2320</v>
      </c>
      <c r="B1505" s="13" t="s">
        <v>188</v>
      </c>
      <c r="C1505" s="71" t="s">
        <v>6492</v>
      </c>
      <c r="D1505" s="71" t="s">
        <v>6493</v>
      </c>
      <c r="E1505" s="191" t="s">
        <v>6515</v>
      </c>
      <c r="F1505" s="13" t="s">
        <v>1582</v>
      </c>
      <c r="G1505" s="13" t="s">
        <v>1136</v>
      </c>
      <c r="H1505" s="13" t="s">
        <v>1241</v>
      </c>
      <c r="I1505" s="13" t="s">
        <v>46</v>
      </c>
      <c r="J1505" s="13" t="s">
        <v>47</v>
      </c>
      <c r="K1505" s="13"/>
      <c r="L1505" s="14" t="s">
        <v>6516</v>
      </c>
      <c r="M1505" s="14" t="s">
        <v>1248</v>
      </c>
      <c r="N1505" s="13" t="s">
        <v>6497</v>
      </c>
      <c r="O1505" s="40" t="s">
        <v>96</v>
      </c>
      <c r="P1505" s="40" t="s">
        <v>76</v>
      </c>
      <c r="Q1505" s="144"/>
      <c r="R1505" s="71"/>
      <c r="S1505" s="71"/>
      <c r="T1505" s="40"/>
      <c r="U1505" s="23"/>
      <c r="V1505" s="71" t="s">
        <v>76</v>
      </c>
      <c r="W1505" s="212"/>
      <c r="X1505" s="213"/>
      <c r="Y1505" s="213"/>
      <c r="Z1505" s="213"/>
      <c r="AA1505" s="213"/>
    </row>
    <row r="1506" spans="1:27" ht="15.75" customHeight="1">
      <c r="A1506" s="40" t="s">
        <v>2320</v>
      </c>
      <c r="B1506" s="13" t="s">
        <v>42</v>
      </c>
      <c r="C1506" s="71" t="s">
        <v>6492</v>
      </c>
      <c r="D1506" s="71" t="s">
        <v>6493</v>
      </c>
      <c r="E1506" s="11" t="s">
        <v>6517</v>
      </c>
      <c r="F1506" s="13" t="s">
        <v>1582</v>
      </c>
      <c r="G1506" s="13" t="s">
        <v>1136</v>
      </c>
      <c r="H1506" s="13" t="s">
        <v>1267</v>
      </c>
      <c r="I1506" s="13" t="s">
        <v>46</v>
      </c>
      <c r="J1506" s="13" t="s">
        <v>47</v>
      </c>
      <c r="K1506" s="13"/>
      <c r="L1506" s="14" t="s">
        <v>6518</v>
      </c>
      <c r="M1506" s="14" t="s">
        <v>1269</v>
      </c>
      <c r="N1506" s="13" t="s">
        <v>6497</v>
      </c>
      <c r="O1506" s="40" t="s">
        <v>96</v>
      </c>
      <c r="P1506" s="40" t="s">
        <v>76</v>
      </c>
      <c r="Q1506" s="144"/>
      <c r="R1506" s="71"/>
      <c r="S1506" s="71"/>
      <c r="T1506" s="40"/>
      <c r="U1506" s="23"/>
      <c r="V1506" s="11" t="s">
        <v>76</v>
      </c>
      <c r="W1506" s="212"/>
      <c r="X1506" s="213"/>
      <c r="Y1506" s="213"/>
      <c r="Z1506" s="213"/>
      <c r="AA1506" s="213"/>
    </row>
    <row r="1507" spans="1:27" ht="15.75" customHeight="1">
      <c r="A1507" s="40" t="s">
        <v>2320</v>
      </c>
      <c r="B1507" s="13" t="s">
        <v>104</v>
      </c>
      <c r="C1507" s="71" t="s">
        <v>6492</v>
      </c>
      <c r="D1507" s="71" t="s">
        <v>6493</v>
      </c>
      <c r="E1507" s="11" t="s">
        <v>6519</v>
      </c>
      <c r="F1507" s="13" t="s">
        <v>1582</v>
      </c>
      <c r="G1507" s="13" t="s">
        <v>1136</v>
      </c>
      <c r="H1507" s="13" t="s">
        <v>1272</v>
      </c>
      <c r="I1507" s="13" t="s">
        <v>46</v>
      </c>
      <c r="J1507" s="13" t="s">
        <v>47</v>
      </c>
      <c r="K1507" s="13"/>
      <c r="L1507" s="14" t="s">
        <v>6520</v>
      </c>
      <c r="M1507" s="14" t="s">
        <v>6521</v>
      </c>
      <c r="N1507" s="13" t="s">
        <v>6497</v>
      </c>
      <c r="O1507" s="40" t="s">
        <v>96</v>
      </c>
      <c r="P1507" s="40" t="s">
        <v>76</v>
      </c>
      <c r="Q1507" s="144"/>
      <c r="R1507" s="71"/>
      <c r="S1507" s="71"/>
      <c r="T1507" s="40"/>
      <c r="U1507" s="23"/>
      <c r="V1507" s="11" t="s">
        <v>76</v>
      </c>
      <c r="W1507" s="212"/>
      <c r="X1507" s="213"/>
      <c r="Y1507" s="213"/>
      <c r="Z1507" s="213"/>
      <c r="AA1507" s="213"/>
    </row>
    <row r="1508" spans="1:27" ht="15.75" customHeight="1">
      <c r="A1508" s="40" t="s">
        <v>2320</v>
      </c>
      <c r="B1508" s="13" t="s">
        <v>188</v>
      </c>
      <c r="C1508" s="71" t="s">
        <v>6492</v>
      </c>
      <c r="D1508" s="71" t="s">
        <v>6493</v>
      </c>
      <c r="E1508" s="191" t="s">
        <v>6522</v>
      </c>
      <c r="F1508" s="13" t="s">
        <v>1582</v>
      </c>
      <c r="G1508" s="13" t="s">
        <v>1136</v>
      </c>
      <c r="H1508" s="13" t="s">
        <v>1277</v>
      </c>
      <c r="I1508" s="13" t="s">
        <v>46</v>
      </c>
      <c r="J1508" s="13" t="s">
        <v>47</v>
      </c>
      <c r="K1508" s="13"/>
      <c r="L1508" s="14" t="s">
        <v>6523</v>
      </c>
      <c r="M1508" s="14" t="s">
        <v>1279</v>
      </c>
      <c r="N1508" s="13" t="s">
        <v>6497</v>
      </c>
      <c r="O1508" s="40" t="s">
        <v>96</v>
      </c>
      <c r="P1508" s="40" t="s">
        <v>76</v>
      </c>
      <c r="Q1508" s="144"/>
      <c r="R1508" s="71"/>
      <c r="S1508" s="71"/>
      <c r="T1508" s="40"/>
      <c r="U1508" s="23"/>
      <c r="V1508" s="71" t="s">
        <v>76</v>
      </c>
      <c r="W1508" s="212"/>
      <c r="X1508" s="213"/>
      <c r="Y1508" s="213"/>
      <c r="Z1508" s="213"/>
      <c r="AA1508" s="213"/>
    </row>
    <row r="1509" spans="1:27" ht="15.75" customHeight="1">
      <c r="A1509" s="40" t="s">
        <v>2320</v>
      </c>
      <c r="B1509" s="13" t="s">
        <v>42</v>
      </c>
      <c r="C1509" s="71" t="s">
        <v>6492</v>
      </c>
      <c r="D1509" s="71" t="s">
        <v>6493</v>
      </c>
      <c r="E1509" s="11" t="s">
        <v>6524</v>
      </c>
      <c r="F1509" s="13" t="s">
        <v>1958</v>
      </c>
      <c r="G1509" s="13" t="s">
        <v>1136</v>
      </c>
      <c r="H1509" s="13" t="s">
        <v>1218</v>
      </c>
      <c r="I1509" s="13" t="s">
        <v>46</v>
      </c>
      <c r="J1509" s="13" t="s">
        <v>47</v>
      </c>
      <c r="K1509" s="13"/>
      <c r="L1509" s="14" t="s">
        <v>6525</v>
      </c>
      <c r="M1509" s="28" t="s">
        <v>6526</v>
      </c>
      <c r="N1509" s="13" t="s">
        <v>6497</v>
      </c>
      <c r="O1509" s="40" t="s">
        <v>96</v>
      </c>
      <c r="P1509" s="90" t="s">
        <v>96</v>
      </c>
      <c r="Q1509" s="144"/>
      <c r="R1509" s="71"/>
      <c r="S1509" s="71"/>
      <c r="T1509" s="40"/>
      <c r="U1509" s="23"/>
      <c r="V1509" s="11" t="s">
        <v>76</v>
      </c>
      <c r="W1509" s="212"/>
      <c r="X1509" s="213"/>
      <c r="Y1509" s="213"/>
      <c r="Z1509" s="213"/>
      <c r="AA1509" s="213"/>
    </row>
    <row r="1510" spans="1:27" ht="15.75" customHeight="1">
      <c r="A1510" s="40" t="s">
        <v>2320</v>
      </c>
      <c r="B1510" s="13" t="s">
        <v>42</v>
      </c>
      <c r="C1510" s="71" t="s">
        <v>6492</v>
      </c>
      <c r="D1510" s="71" t="s">
        <v>6493</v>
      </c>
      <c r="E1510" s="11" t="s">
        <v>6527</v>
      </c>
      <c r="F1510" s="13" t="s">
        <v>1958</v>
      </c>
      <c r="G1510" s="13" t="s">
        <v>1136</v>
      </c>
      <c r="H1510" s="13" t="s">
        <v>6499</v>
      </c>
      <c r="I1510" s="13" t="s">
        <v>109</v>
      </c>
      <c r="J1510" s="13" t="s">
        <v>47</v>
      </c>
      <c r="K1510" s="13"/>
      <c r="L1510" s="14" t="s">
        <v>6528</v>
      </c>
      <c r="M1510" s="102" t="s">
        <v>6529</v>
      </c>
      <c r="N1510" s="13" t="s">
        <v>6497</v>
      </c>
      <c r="O1510" s="40" t="s">
        <v>96</v>
      </c>
      <c r="P1510" s="90" t="s">
        <v>96</v>
      </c>
      <c r="Q1510" s="144"/>
      <c r="R1510" s="71"/>
      <c r="S1510" s="71"/>
      <c r="T1510" s="40"/>
      <c r="U1510" s="23"/>
      <c r="V1510" s="11" t="s">
        <v>76</v>
      </c>
      <c r="W1510" s="212"/>
      <c r="X1510" s="213"/>
      <c r="Y1510" s="213"/>
      <c r="Z1510" s="213"/>
      <c r="AA1510" s="213"/>
    </row>
    <row r="1511" spans="1:27" ht="15.75" customHeight="1">
      <c r="A1511" s="40" t="s">
        <v>2320</v>
      </c>
      <c r="B1511" s="13" t="s">
        <v>188</v>
      </c>
      <c r="C1511" s="71" t="s">
        <v>6492</v>
      </c>
      <c r="D1511" s="71" t="s">
        <v>6493</v>
      </c>
      <c r="E1511" s="191" t="s">
        <v>6530</v>
      </c>
      <c r="F1511" s="13" t="s">
        <v>1958</v>
      </c>
      <c r="G1511" s="13" t="s">
        <v>1136</v>
      </c>
      <c r="H1511" s="13" t="s">
        <v>1223</v>
      </c>
      <c r="I1511" s="13" t="s">
        <v>109</v>
      </c>
      <c r="J1511" s="13" t="s">
        <v>47</v>
      </c>
      <c r="K1511" s="13"/>
      <c r="L1511" s="14" t="s">
        <v>6531</v>
      </c>
      <c r="M1511" s="14" t="s">
        <v>6532</v>
      </c>
      <c r="N1511" s="13" t="s">
        <v>6497</v>
      </c>
      <c r="O1511" s="40" t="s">
        <v>96</v>
      </c>
      <c r="P1511" s="90" t="s">
        <v>96</v>
      </c>
      <c r="Q1511" s="144"/>
      <c r="R1511" s="71"/>
      <c r="S1511" s="71"/>
      <c r="T1511" s="40"/>
      <c r="U1511" s="23"/>
      <c r="V1511" s="71" t="s">
        <v>76</v>
      </c>
      <c r="W1511" s="212"/>
      <c r="X1511" s="213"/>
      <c r="Y1511" s="213"/>
      <c r="Z1511" s="213"/>
      <c r="AA1511" s="213"/>
    </row>
    <row r="1512" spans="1:27" ht="15.75" customHeight="1">
      <c r="A1512" s="40" t="s">
        <v>2320</v>
      </c>
      <c r="B1512" s="13" t="s">
        <v>42</v>
      </c>
      <c r="C1512" s="71" t="s">
        <v>6492</v>
      </c>
      <c r="D1512" s="71" t="s">
        <v>6493</v>
      </c>
      <c r="E1512" s="11" t="s">
        <v>6533</v>
      </c>
      <c r="F1512" s="13" t="s">
        <v>1958</v>
      </c>
      <c r="G1512" s="13" t="s">
        <v>1136</v>
      </c>
      <c r="H1512" s="13" t="s">
        <v>1227</v>
      </c>
      <c r="I1512" s="13" t="s">
        <v>109</v>
      </c>
      <c r="J1512" s="13" t="s">
        <v>47</v>
      </c>
      <c r="K1512" s="13"/>
      <c r="L1512" s="14" t="s">
        <v>6534</v>
      </c>
      <c r="M1512" s="14" t="s">
        <v>6535</v>
      </c>
      <c r="N1512" s="13" t="s">
        <v>6497</v>
      </c>
      <c r="O1512" s="40" t="s">
        <v>96</v>
      </c>
      <c r="P1512" s="40" t="s">
        <v>76</v>
      </c>
      <c r="Q1512" s="144"/>
      <c r="R1512" s="71"/>
      <c r="S1512" s="71"/>
      <c r="T1512" s="40"/>
      <c r="U1512" s="23" t="s">
        <v>2334</v>
      </c>
      <c r="V1512" s="11" t="s">
        <v>76</v>
      </c>
      <c r="W1512" s="212"/>
      <c r="X1512" s="213"/>
      <c r="Y1512" s="213"/>
      <c r="Z1512" s="213"/>
      <c r="AA1512" s="213"/>
    </row>
    <row r="1513" spans="1:27" ht="15.75" customHeight="1">
      <c r="A1513" s="40" t="s">
        <v>2320</v>
      </c>
      <c r="B1513" s="13" t="s">
        <v>42</v>
      </c>
      <c r="C1513" s="71" t="s">
        <v>6492</v>
      </c>
      <c r="D1513" s="71" t="s">
        <v>6493</v>
      </c>
      <c r="E1513" s="11" t="s">
        <v>6536</v>
      </c>
      <c r="F1513" s="13" t="s">
        <v>1958</v>
      </c>
      <c r="G1513" s="13" t="s">
        <v>1136</v>
      </c>
      <c r="H1513" s="13" t="s">
        <v>1232</v>
      </c>
      <c r="I1513" s="13" t="s">
        <v>46</v>
      </c>
      <c r="J1513" s="13" t="s">
        <v>47</v>
      </c>
      <c r="K1513" s="13"/>
      <c r="L1513" s="14" t="s">
        <v>6537</v>
      </c>
      <c r="M1513" s="14" t="s">
        <v>6538</v>
      </c>
      <c r="N1513" s="13" t="s">
        <v>6497</v>
      </c>
      <c r="O1513" s="40" t="s">
        <v>96</v>
      </c>
      <c r="P1513" s="40" t="s">
        <v>76</v>
      </c>
      <c r="Q1513" s="144"/>
      <c r="R1513" s="71"/>
      <c r="S1513" s="71"/>
      <c r="T1513" s="40"/>
      <c r="U1513" s="23" t="s">
        <v>2334</v>
      </c>
      <c r="V1513" s="11" t="s">
        <v>76</v>
      </c>
      <c r="W1513" s="212"/>
      <c r="X1513" s="213"/>
      <c r="Y1513" s="213"/>
      <c r="Z1513" s="213"/>
      <c r="AA1513" s="213"/>
    </row>
    <row r="1514" spans="1:27" ht="15.75" customHeight="1">
      <c r="A1514" s="40" t="s">
        <v>2320</v>
      </c>
      <c r="B1514" s="13" t="s">
        <v>42</v>
      </c>
      <c r="C1514" s="71" t="s">
        <v>6492</v>
      </c>
      <c r="D1514" s="71" t="s">
        <v>6493</v>
      </c>
      <c r="E1514" s="191" t="s">
        <v>6539</v>
      </c>
      <c r="F1514" s="13" t="s">
        <v>1958</v>
      </c>
      <c r="G1514" s="13" t="s">
        <v>1136</v>
      </c>
      <c r="H1514" s="13" t="s">
        <v>1236</v>
      </c>
      <c r="I1514" s="13" t="s">
        <v>46</v>
      </c>
      <c r="J1514" s="13" t="s">
        <v>47</v>
      </c>
      <c r="K1514" s="13"/>
      <c r="L1514" s="14" t="s">
        <v>6540</v>
      </c>
      <c r="M1514" s="14" t="s">
        <v>6541</v>
      </c>
      <c r="N1514" s="13" t="s">
        <v>6497</v>
      </c>
      <c r="O1514" s="90" t="s">
        <v>65</v>
      </c>
      <c r="P1514" s="90" t="s">
        <v>65</v>
      </c>
      <c r="Q1514" s="144"/>
      <c r="R1514" s="71"/>
      <c r="S1514" s="71"/>
      <c r="T1514" s="40"/>
      <c r="U1514" s="94" t="s">
        <v>1239</v>
      </c>
      <c r="V1514" s="11" t="s">
        <v>76</v>
      </c>
      <c r="W1514" s="212"/>
      <c r="X1514" s="213"/>
      <c r="Y1514" s="213"/>
      <c r="Z1514" s="213"/>
      <c r="AA1514" s="213"/>
    </row>
    <row r="1515" spans="1:27" ht="15.75" customHeight="1">
      <c r="A1515" s="40" t="s">
        <v>2320</v>
      </c>
      <c r="B1515" s="13" t="s">
        <v>188</v>
      </c>
      <c r="C1515" s="71" t="s">
        <v>6492</v>
      </c>
      <c r="D1515" s="71" t="s">
        <v>6493</v>
      </c>
      <c r="E1515" s="11" t="s">
        <v>6542</v>
      </c>
      <c r="F1515" s="13" t="s">
        <v>1958</v>
      </c>
      <c r="G1515" s="13" t="s">
        <v>1136</v>
      </c>
      <c r="H1515" s="13" t="s">
        <v>6543</v>
      </c>
      <c r="I1515" s="13" t="s">
        <v>46</v>
      </c>
      <c r="J1515" s="13" t="s">
        <v>47</v>
      </c>
      <c r="K1515" s="13"/>
      <c r="L1515" s="14" t="s">
        <v>6544</v>
      </c>
      <c r="M1515" s="14" t="s">
        <v>1260</v>
      </c>
      <c r="N1515" s="13" t="s">
        <v>6497</v>
      </c>
      <c r="O1515" s="40" t="s">
        <v>138</v>
      </c>
      <c r="P1515" s="40" t="s">
        <v>1249</v>
      </c>
      <c r="Q1515" s="144"/>
      <c r="R1515" s="71"/>
      <c r="S1515" s="71"/>
      <c r="T1515" s="40"/>
      <c r="U1515" s="23" t="s">
        <v>6545</v>
      </c>
      <c r="V1515" s="71" t="s">
        <v>76</v>
      </c>
      <c r="W1515" s="212"/>
      <c r="X1515" s="213"/>
      <c r="Y1515" s="213"/>
      <c r="Z1515" s="213"/>
      <c r="AA1515" s="213"/>
    </row>
    <row r="1516" spans="1:27" ht="15.75" customHeight="1">
      <c r="A1516" s="40" t="s">
        <v>2320</v>
      </c>
      <c r="B1516" s="13" t="s">
        <v>188</v>
      </c>
      <c r="C1516" s="71" t="s">
        <v>6492</v>
      </c>
      <c r="D1516" s="71" t="s">
        <v>6493</v>
      </c>
      <c r="E1516" s="11" t="s">
        <v>6546</v>
      </c>
      <c r="F1516" s="13" t="s">
        <v>1958</v>
      </c>
      <c r="G1516" s="13" t="s">
        <v>1136</v>
      </c>
      <c r="H1516" s="13" t="s">
        <v>6543</v>
      </c>
      <c r="I1516" s="13" t="s">
        <v>46</v>
      </c>
      <c r="J1516" s="13" t="s">
        <v>47</v>
      </c>
      <c r="K1516" s="13"/>
      <c r="L1516" s="14" t="s">
        <v>6547</v>
      </c>
      <c r="M1516" s="14" t="s">
        <v>1263</v>
      </c>
      <c r="N1516" s="13" t="s">
        <v>6497</v>
      </c>
      <c r="O1516" s="40" t="s">
        <v>138</v>
      </c>
      <c r="P1516" s="40" t="s">
        <v>1249</v>
      </c>
      <c r="Q1516" s="144"/>
      <c r="R1516" s="71"/>
      <c r="S1516" s="71"/>
      <c r="T1516" s="40"/>
      <c r="U1516" s="23" t="s">
        <v>6545</v>
      </c>
      <c r="V1516" s="71" t="s">
        <v>76</v>
      </c>
      <c r="W1516" s="212"/>
      <c r="X1516" s="213"/>
      <c r="Y1516" s="213"/>
      <c r="Z1516" s="213"/>
      <c r="AA1516" s="213"/>
    </row>
    <row r="1517" spans="1:27" ht="15.75" customHeight="1">
      <c r="A1517" s="40" t="s">
        <v>2320</v>
      </c>
      <c r="B1517" s="13" t="s">
        <v>42</v>
      </c>
      <c r="C1517" s="71" t="s">
        <v>6492</v>
      </c>
      <c r="D1517" s="71" t="s">
        <v>6493</v>
      </c>
      <c r="E1517" s="191" t="s">
        <v>6548</v>
      </c>
      <c r="F1517" s="13" t="s">
        <v>1958</v>
      </c>
      <c r="G1517" s="13" t="s">
        <v>1136</v>
      </c>
      <c r="H1517" s="13" t="s">
        <v>1267</v>
      </c>
      <c r="I1517" s="13" t="s">
        <v>46</v>
      </c>
      <c r="J1517" s="13" t="s">
        <v>47</v>
      </c>
      <c r="K1517" s="13"/>
      <c r="L1517" s="14" t="s">
        <v>6549</v>
      </c>
      <c r="M1517" s="14" t="s">
        <v>1269</v>
      </c>
      <c r="N1517" s="13" t="s">
        <v>6497</v>
      </c>
      <c r="O1517" s="40" t="s">
        <v>96</v>
      </c>
      <c r="P1517" s="40" t="s">
        <v>76</v>
      </c>
      <c r="Q1517" s="144"/>
      <c r="R1517" s="71"/>
      <c r="S1517" s="71"/>
      <c r="T1517" s="40"/>
      <c r="U1517" s="23" t="s">
        <v>2334</v>
      </c>
      <c r="V1517" s="11" t="s">
        <v>76</v>
      </c>
      <c r="W1517" s="212"/>
      <c r="X1517" s="213"/>
      <c r="Y1517" s="213"/>
      <c r="Z1517" s="213"/>
      <c r="AA1517" s="213"/>
    </row>
    <row r="1518" spans="1:27" ht="15.75" customHeight="1">
      <c r="A1518" s="40" t="s">
        <v>2320</v>
      </c>
      <c r="B1518" s="13" t="s">
        <v>42</v>
      </c>
      <c r="C1518" s="71" t="s">
        <v>6492</v>
      </c>
      <c r="D1518" s="71" t="s">
        <v>6493</v>
      </c>
      <c r="E1518" s="11" t="s">
        <v>6550</v>
      </c>
      <c r="F1518" s="13" t="s">
        <v>1958</v>
      </c>
      <c r="G1518" s="13" t="s">
        <v>1136</v>
      </c>
      <c r="H1518" s="13" t="s">
        <v>1272</v>
      </c>
      <c r="I1518" s="13" t="s">
        <v>46</v>
      </c>
      <c r="J1518" s="13" t="s">
        <v>47</v>
      </c>
      <c r="K1518" s="13"/>
      <c r="L1518" s="14" t="s">
        <v>6551</v>
      </c>
      <c r="M1518" s="14" t="s">
        <v>6552</v>
      </c>
      <c r="N1518" s="13" t="s">
        <v>6497</v>
      </c>
      <c r="O1518" s="40" t="s">
        <v>96</v>
      </c>
      <c r="P1518" s="40" t="s">
        <v>76</v>
      </c>
      <c r="Q1518" s="144"/>
      <c r="R1518" s="71"/>
      <c r="S1518" s="71"/>
      <c r="T1518" s="40"/>
      <c r="U1518" s="23" t="s">
        <v>2334</v>
      </c>
      <c r="V1518" s="11" t="s">
        <v>76</v>
      </c>
      <c r="W1518" s="212"/>
      <c r="X1518" s="213"/>
      <c r="Y1518" s="213"/>
      <c r="Z1518" s="213"/>
      <c r="AA1518" s="213"/>
    </row>
    <row r="1519" spans="1:27" ht="15.75" customHeight="1">
      <c r="A1519" s="40" t="s">
        <v>2320</v>
      </c>
      <c r="B1519" s="13" t="s">
        <v>188</v>
      </c>
      <c r="C1519" s="71" t="s">
        <v>6492</v>
      </c>
      <c r="D1519" s="71" t="s">
        <v>6493</v>
      </c>
      <c r="E1519" s="11" t="s">
        <v>6553</v>
      </c>
      <c r="F1519" s="13" t="s">
        <v>1958</v>
      </c>
      <c r="G1519" s="13" t="s">
        <v>1136</v>
      </c>
      <c r="H1519" s="13" t="s">
        <v>1277</v>
      </c>
      <c r="I1519" s="13" t="s">
        <v>46</v>
      </c>
      <c r="J1519" s="13" t="s">
        <v>47</v>
      </c>
      <c r="K1519" s="13"/>
      <c r="L1519" s="14" t="s">
        <v>6554</v>
      </c>
      <c r="M1519" s="14" t="s">
        <v>1279</v>
      </c>
      <c r="N1519" s="13" t="s">
        <v>6497</v>
      </c>
      <c r="O1519" s="40" t="s">
        <v>96</v>
      </c>
      <c r="P1519" s="40" t="s">
        <v>76</v>
      </c>
      <c r="Q1519" s="144"/>
      <c r="R1519" s="71"/>
      <c r="S1519" s="71"/>
      <c r="T1519" s="40"/>
      <c r="U1519" s="23" t="s">
        <v>2334</v>
      </c>
      <c r="V1519" s="71" t="s">
        <v>76</v>
      </c>
      <c r="W1519" s="212"/>
      <c r="X1519" s="213"/>
      <c r="Y1519" s="213"/>
      <c r="Z1519" s="213"/>
      <c r="AA1519" s="213"/>
    </row>
    <row r="1520" spans="1:27" ht="15.75" customHeight="1">
      <c r="A1520" s="40" t="s">
        <v>2320</v>
      </c>
      <c r="B1520" s="13" t="s">
        <v>42</v>
      </c>
      <c r="C1520" s="71" t="s">
        <v>6492</v>
      </c>
      <c r="D1520" s="71" t="s">
        <v>6493</v>
      </c>
      <c r="E1520" s="191" t="s">
        <v>6555</v>
      </c>
      <c r="F1520" s="13" t="s">
        <v>2035</v>
      </c>
      <c r="G1520" s="13" t="s">
        <v>1136</v>
      </c>
      <c r="H1520" s="13" t="s">
        <v>1218</v>
      </c>
      <c r="I1520" s="13" t="s">
        <v>46</v>
      </c>
      <c r="J1520" s="13" t="s">
        <v>47</v>
      </c>
      <c r="K1520" s="13"/>
      <c r="L1520" s="14" t="s">
        <v>6556</v>
      </c>
      <c r="M1520" s="14" t="s">
        <v>6557</v>
      </c>
      <c r="N1520" s="13" t="s">
        <v>6497</v>
      </c>
      <c r="O1520" s="40" t="s">
        <v>96</v>
      </c>
      <c r="P1520" s="90" t="s">
        <v>96</v>
      </c>
      <c r="Q1520" s="144"/>
      <c r="R1520" s="71"/>
      <c r="S1520" s="71"/>
      <c r="T1520" s="40"/>
      <c r="U1520" s="23"/>
      <c r="V1520" s="11" t="s">
        <v>76</v>
      </c>
      <c r="W1520" s="212"/>
      <c r="X1520" s="213"/>
      <c r="Y1520" s="213"/>
      <c r="Z1520" s="213"/>
      <c r="AA1520" s="213"/>
    </row>
    <row r="1521" spans="1:27" ht="15.75" customHeight="1">
      <c r="A1521" s="40" t="s">
        <v>2320</v>
      </c>
      <c r="B1521" s="13" t="s">
        <v>42</v>
      </c>
      <c r="C1521" s="71" t="s">
        <v>6492</v>
      </c>
      <c r="D1521" s="71" t="s">
        <v>6493</v>
      </c>
      <c r="E1521" s="11" t="s">
        <v>6558</v>
      </c>
      <c r="F1521" s="13" t="s">
        <v>2035</v>
      </c>
      <c r="G1521" s="13" t="s">
        <v>1136</v>
      </c>
      <c r="H1521" s="13" t="s">
        <v>6499</v>
      </c>
      <c r="I1521" s="13" t="s">
        <v>109</v>
      </c>
      <c r="J1521" s="13" t="s">
        <v>47</v>
      </c>
      <c r="K1521" s="13"/>
      <c r="L1521" s="14" t="s">
        <v>6559</v>
      </c>
      <c r="M1521" s="102" t="s">
        <v>6529</v>
      </c>
      <c r="N1521" s="13" t="s">
        <v>6497</v>
      </c>
      <c r="O1521" s="40" t="s">
        <v>96</v>
      </c>
      <c r="P1521" s="90" t="s">
        <v>96</v>
      </c>
      <c r="Q1521" s="144"/>
      <c r="R1521" s="71"/>
      <c r="S1521" s="71"/>
      <c r="T1521" s="40"/>
      <c r="U1521" s="23"/>
      <c r="V1521" s="11" t="s">
        <v>76</v>
      </c>
      <c r="W1521" s="212"/>
      <c r="X1521" s="213"/>
      <c r="Y1521" s="213"/>
      <c r="Z1521" s="213"/>
      <c r="AA1521" s="213"/>
    </row>
    <row r="1522" spans="1:27" ht="15.75" customHeight="1">
      <c r="A1522" s="40" t="s">
        <v>2320</v>
      </c>
      <c r="B1522" s="13" t="s">
        <v>188</v>
      </c>
      <c r="C1522" s="71" t="s">
        <v>6492</v>
      </c>
      <c r="D1522" s="71" t="s">
        <v>6493</v>
      </c>
      <c r="E1522" s="11" t="s">
        <v>6560</v>
      </c>
      <c r="F1522" s="13" t="s">
        <v>2035</v>
      </c>
      <c r="G1522" s="13" t="s">
        <v>1136</v>
      </c>
      <c r="H1522" s="13" t="s">
        <v>1223</v>
      </c>
      <c r="I1522" s="13" t="s">
        <v>109</v>
      </c>
      <c r="J1522" s="13" t="s">
        <v>47</v>
      </c>
      <c r="K1522" s="13"/>
      <c r="L1522" s="14" t="s">
        <v>6561</v>
      </c>
      <c r="M1522" s="14" t="s">
        <v>6562</v>
      </c>
      <c r="N1522" s="13" t="s">
        <v>6497</v>
      </c>
      <c r="O1522" s="40" t="s">
        <v>96</v>
      </c>
      <c r="P1522" s="90" t="s">
        <v>96</v>
      </c>
      <c r="Q1522" s="144"/>
      <c r="R1522" s="71"/>
      <c r="S1522" s="71"/>
      <c r="T1522" s="40"/>
      <c r="U1522" s="23"/>
      <c r="V1522" s="71" t="s">
        <v>76</v>
      </c>
      <c r="W1522" s="212"/>
      <c r="X1522" s="213"/>
      <c r="Y1522" s="213"/>
      <c r="Z1522" s="213"/>
      <c r="AA1522" s="213"/>
    </row>
    <row r="1523" spans="1:27" ht="15.75" customHeight="1">
      <c r="A1523" s="40" t="s">
        <v>2320</v>
      </c>
      <c r="B1523" s="13" t="s">
        <v>42</v>
      </c>
      <c r="C1523" s="71" t="s">
        <v>6492</v>
      </c>
      <c r="D1523" s="71" t="s">
        <v>6493</v>
      </c>
      <c r="E1523" s="191" t="s">
        <v>6563</v>
      </c>
      <c r="F1523" s="13" t="s">
        <v>2035</v>
      </c>
      <c r="G1523" s="13" t="s">
        <v>1136</v>
      </c>
      <c r="H1523" s="13" t="s">
        <v>1227</v>
      </c>
      <c r="I1523" s="13" t="s">
        <v>109</v>
      </c>
      <c r="J1523" s="13" t="s">
        <v>47</v>
      </c>
      <c r="K1523" s="13"/>
      <c r="L1523" s="14" t="s">
        <v>6564</v>
      </c>
      <c r="M1523" s="14" t="s">
        <v>6565</v>
      </c>
      <c r="N1523" s="13" t="s">
        <v>6497</v>
      </c>
      <c r="O1523" s="40" t="s">
        <v>96</v>
      </c>
      <c r="P1523" s="40" t="s">
        <v>76</v>
      </c>
      <c r="Q1523" s="144"/>
      <c r="R1523" s="71"/>
      <c r="S1523" s="71"/>
      <c r="T1523" s="40"/>
      <c r="U1523" s="23"/>
      <c r="V1523" s="11" t="s">
        <v>76</v>
      </c>
      <c r="W1523" s="212"/>
      <c r="X1523" s="213"/>
      <c r="Y1523" s="213"/>
      <c r="Z1523" s="213"/>
      <c r="AA1523" s="213"/>
    </row>
    <row r="1524" spans="1:27" ht="15.75" customHeight="1">
      <c r="A1524" s="40" t="s">
        <v>2320</v>
      </c>
      <c r="B1524" s="13" t="s">
        <v>42</v>
      </c>
      <c r="C1524" s="71" t="s">
        <v>6492</v>
      </c>
      <c r="D1524" s="71" t="s">
        <v>6493</v>
      </c>
      <c r="E1524" s="11" t="s">
        <v>6566</v>
      </c>
      <c r="F1524" s="13" t="s">
        <v>2035</v>
      </c>
      <c r="G1524" s="13" t="s">
        <v>1136</v>
      </c>
      <c r="H1524" s="13" t="s">
        <v>1232</v>
      </c>
      <c r="I1524" s="13" t="s">
        <v>46</v>
      </c>
      <c r="J1524" s="13" t="s">
        <v>47</v>
      </c>
      <c r="K1524" s="13"/>
      <c r="L1524" s="14" t="s">
        <v>6567</v>
      </c>
      <c r="M1524" s="14" t="s">
        <v>6538</v>
      </c>
      <c r="N1524" s="13" t="s">
        <v>6497</v>
      </c>
      <c r="O1524" s="40" t="s">
        <v>96</v>
      </c>
      <c r="P1524" s="40" t="s">
        <v>76</v>
      </c>
      <c r="Q1524" s="144"/>
      <c r="R1524" s="71"/>
      <c r="S1524" s="71"/>
      <c r="T1524" s="40"/>
      <c r="U1524" s="23"/>
      <c r="V1524" s="11" t="s">
        <v>76</v>
      </c>
      <c r="W1524" s="212"/>
      <c r="X1524" s="213"/>
      <c r="Y1524" s="213"/>
      <c r="Z1524" s="213"/>
      <c r="AA1524" s="213"/>
    </row>
    <row r="1525" spans="1:27" ht="15.75" customHeight="1">
      <c r="A1525" s="40" t="s">
        <v>2320</v>
      </c>
      <c r="B1525" s="13" t="s">
        <v>42</v>
      </c>
      <c r="C1525" s="71" t="s">
        <v>6492</v>
      </c>
      <c r="D1525" s="71" t="s">
        <v>6493</v>
      </c>
      <c r="E1525" s="11" t="s">
        <v>6568</v>
      </c>
      <c r="F1525" s="13" t="s">
        <v>2035</v>
      </c>
      <c r="G1525" s="13" t="s">
        <v>1136</v>
      </c>
      <c r="H1525" s="13" t="s">
        <v>1236</v>
      </c>
      <c r="I1525" s="13" t="s">
        <v>46</v>
      </c>
      <c r="J1525" s="13" t="s">
        <v>47</v>
      </c>
      <c r="K1525" s="13"/>
      <c r="L1525" s="14" t="s">
        <v>6569</v>
      </c>
      <c r="M1525" s="14" t="s">
        <v>6570</v>
      </c>
      <c r="N1525" s="13" t="s">
        <v>6497</v>
      </c>
      <c r="O1525" s="90" t="s">
        <v>65</v>
      </c>
      <c r="P1525" s="90" t="s">
        <v>65</v>
      </c>
      <c r="Q1525" s="144"/>
      <c r="R1525" s="71"/>
      <c r="S1525" s="71"/>
      <c r="T1525" s="40"/>
      <c r="U1525" s="94" t="s">
        <v>1239</v>
      </c>
      <c r="V1525" s="11" t="s">
        <v>76</v>
      </c>
      <c r="W1525" s="212"/>
      <c r="X1525" s="213"/>
      <c r="Y1525" s="213"/>
      <c r="Z1525" s="213"/>
      <c r="AA1525" s="213"/>
    </row>
    <row r="1526" spans="1:27" ht="15.75" customHeight="1">
      <c r="A1526" s="40" t="s">
        <v>2320</v>
      </c>
      <c r="B1526" s="13" t="s">
        <v>188</v>
      </c>
      <c r="C1526" s="71" t="s">
        <v>6492</v>
      </c>
      <c r="D1526" s="71" t="s">
        <v>6493</v>
      </c>
      <c r="E1526" s="191" t="s">
        <v>6571</v>
      </c>
      <c r="F1526" s="13" t="s">
        <v>2035</v>
      </c>
      <c r="G1526" s="13" t="s">
        <v>1136</v>
      </c>
      <c r="H1526" s="13" t="s">
        <v>6572</v>
      </c>
      <c r="I1526" s="13" t="s">
        <v>46</v>
      </c>
      <c r="J1526" s="13" t="s">
        <v>47</v>
      </c>
      <c r="K1526" s="13"/>
      <c r="L1526" s="14" t="s">
        <v>6573</v>
      </c>
      <c r="M1526" s="14" t="s">
        <v>1253</v>
      </c>
      <c r="N1526" s="13" t="s">
        <v>6497</v>
      </c>
      <c r="O1526" s="40" t="s">
        <v>96</v>
      </c>
      <c r="P1526" s="40" t="s">
        <v>76</v>
      </c>
      <c r="Q1526" s="144"/>
      <c r="R1526" s="71"/>
      <c r="S1526" s="71"/>
      <c r="T1526" s="40"/>
      <c r="U1526" s="23"/>
      <c r="V1526" s="71" t="s">
        <v>76</v>
      </c>
      <c r="W1526" s="212"/>
      <c r="X1526" s="213"/>
      <c r="Y1526" s="213"/>
      <c r="Z1526" s="213"/>
      <c r="AA1526" s="213"/>
    </row>
    <row r="1527" spans="1:27" ht="15.75" customHeight="1">
      <c r="A1527" s="40" t="s">
        <v>2320</v>
      </c>
      <c r="B1527" s="13" t="s">
        <v>188</v>
      </c>
      <c r="C1527" s="71" t="s">
        <v>6492</v>
      </c>
      <c r="D1527" s="71" t="s">
        <v>6493</v>
      </c>
      <c r="E1527" s="11" t="s">
        <v>6574</v>
      </c>
      <c r="F1527" s="13" t="s">
        <v>2035</v>
      </c>
      <c r="G1527" s="13" t="s">
        <v>1136</v>
      </c>
      <c r="H1527" s="13" t="s">
        <v>6572</v>
      </c>
      <c r="I1527" s="13" t="s">
        <v>46</v>
      </c>
      <c r="J1527" s="13" t="s">
        <v>47</v>
      </c>
      <c r="K1527" s="13"/>
      <c r="L1527" s="14" t="s">
        <v>6575</v>
      </c>
      <c r="M1527" s="14" t="s">
        <v>1256</v>
      </c>
      <c r="N1527" s="13" t="s">
        <v>6497</v>
      </c>
      <c r="O1527" s="40" t="s">
        <v>96</v>
      </c>
      <c r="P1527" s="40" t="s">
        <v>76</v>
      </c>
      <c r="Q1527" s="144"/>
      <c r="R1527" s="71"/>
      <c r="S1527" s="71"/>
      <c r="T1527" s="40"/>
      <c r="U1527" s="23" t="s">
        <v>2334</v>
      </c>
      <c r="V1527" s="71" t="s">
        <v>76</v>
      </c>
      <c r="W1527" s="212"/>
      <c r="X1527" s="213"/>
      <c r="Y1527" s="213"/>
      <c r="Z1527" s="213"/>
      <c r="AA1527" s="213"/>
    </row>
    <row r="1528" spans="1:27" ht="15.75" customHeight="1">
      <c r="A1528" s="40" t="s">
        <v>2320</v>
      </c>
      <c r="B1528" s="13" t="s">
        <v>42</v>
      </c>
      <c r="C1528" s="71" t="s">
        <v>6492</v>
      </c>
      <c r="D1528" s="71" t="s">
        <v>6493</v>
      </c>
      <c r="E1528" s="11" t="s">
        <v>6576</v>
      </c>
      <c r="F1528" s="13" t="s">
        <v>2035</v>
      </c>
      <c r="G1528" s="13" t="s">
        <v>1136</v>
      </c>
      <c r="H1528" s="13" t="s">
        <v>1267</v>
      </c>
      <c r="I1528" s="13" t="s">
        <v>46</v>
      </c>
      <c r="J1528" s="13" t="s">
        <v>47</v>
      </c>
      <c r="K1528" s="13"/>
      <c r="L1528" s="14" t="s">
        <v>6577</v>
      </c>
      <c r="M1528" s="14" t="s">
        <v>1269</v>
      </c>
      <c r="N1528" s="13" t="s">
        <v>6497</v>
      </c>
      <c r="O1528" s="40" t="s">
        <v>96</v>
      </c>
      <c r="P1528" s="40" t="s">
        <v>76</v>
      </c>
      <c r="Q1528" s="144"/>
      <c r="R1528" s="71"/>
      <c r="S1528" s="71"/>
      <c r="T1528" s="40"/>
      <c r="U1528" s="23" t="s">
        <v>2334</v>
      </c>
      <c r="V1528" s="11" t="s">
        <v>76</v>
      </c>
      <c r="W1528" s="212"/>
      <c r="X1528" s="213"/>
      <c r="Y1528" s="213"/>
      <c r="Z1528" s="213"/>
      <c r="AA1528" s="213"/>
    </row>
    <row r="1529" spans="1:27" ht="15.75" customHeight="1">
      <c r="A1529" s="40" t="s">
        <v>2320</v>
      </c>
      <c r="B1529" s="13" t="s">
        <v>42</v>
      </c>
      <c r="C1529" s="71" t="s">
        <v>6492</v>
      </c>
      <c r="D1529" s="71" t="s">
        <v>6493</v>
      </c>
      <c r="E1529" s="191" t="s">
        <v>6578</v>
      </c>
      <c r="F1529" s="13" t="s">
        <v>2035</v>
      </c>
      <c r="G1529" s="13" t="s">
        <v>1136</v>
      </c>
      <c r="H1529" s="13" t="s">
        <v>1272</v>
      </c>
      <c r="I1529" s="13" t="s">
        <v>46</v>
      </c>
      <c r="J1529" s="13" t="s">
        <v>47</v>
      </c>
      <c r="K1529" s="13"/>
      <c r="L1529" s="14" t="s">
        <v>6579</v>
      </c>
      <c r="M1529" s="14" t="s">
        <v>6580</v>
      </c>
      <c r="N1529" s="13" t="s">
        <v>6497</v>
      </c>
      <c r="O1529" s="40" t="s">
        <v>96</v>
      </c>
      <c r="P1529" s="40" t="s">
        <v>76</v>
      </c>
      <c r="Q1529" s="144"/>
      <c r="R1529" s="71"/>
      <c r="S1529" s="71"/>
      <c r="T1529" s="40"/>
      <c r="U1529" s="23"/>
      <c r="V1529" s="11" t="s">
        <v>76</v>
      </c>
      <c r="W1529" s="212"/>
      <c r="X1529" s="213"/>
      <c r="Y1529" s="213"/>
      <c r="Z1529" s="213"/>
      <c r="AA1529" s="213"/>
    </row>
    <row r="1530" spans="1:27" ht="15.75" customHeight="1">
      <c r="A1530" s="40" t="s">
        <v>2320</v>
      </c>
      <c r="B1530" s="13" t="s">
        <v>188</v>
      </c>
      <c r="C1530" s="71" t="s">
        <v>6492</v>
      </c>
      <c r="D1530" s="71" t="s">
        <v>6493</v>
      </c>
      <c r="E1530" s="11" t="s">
        <v>6581</v>
      </c>
      <c r="F1530" s="13" t="s">
        <v>2035</v>
      </c>
      <c r="G1530" s="13" t="s">
        <v>1136</v>
      </c>
      <c r="H1530" s="13" t="s">
        <v>1277</v>
      </c>
      <c r="I1530" s="13" t="s">
        <v>46</v>
      </c>
      <c r="J1530" s="13" t="s">
        <v>47</v>
      </c>
      <c r="K1530" s="13"/>
      <c r="L1530" s="14" t="s">
        <v>6582</v>
      </c>
      <c r="M1530" s="14" t="s">
        <v>1279</v>
      </c>
      <c r="N1530" s="13" t="s">
        <v>6497</v>
      </c>
      <c r="O1530" s="40" t="s">
        <v>96</v>
      </c>
      <c r="P1530" s="40" t="s">
        <v>76</v>
      </c>
      <c r="Q1530" s="144"/>
      <c r="R1530" s="71"/>
      <c r="S1530" s="71"/>
      <c r="T1530" s="40"/>
      <c r="U1530" s="23" t="s">
        <v>2334</v>
      </c>
      <c r="V1530" s="71" t="s">
        <v>76</v>
      </c>
      <c r="W1530" s="212"/>
      <c r="X1530" s="213"/>
      <c r="Y1530" s="213"/>
      <c r="Z1530" s="213"/>
      <c r="AA1530" s="213"/>
    </row>
    <row r="1531" spans="1:27" ht="15.75" customHeight="1">
      <c r="A1531" s="40" t="s">
        <v>2408</v>
      </c>
      <c r="B1531" s="13" t="s">
        <v>42</v>
      </c>
      <c r="C1531" s="71"/>
      <c r="D1531" s="71"/>
      <c r="E1531" s="11" t="s">
        <v>6583</v>
      </c>
      <c r="F1531" s="40" t="s">
        <v>903</v>
      </c>
      <c r="G1531" s="40" t="s">
        <v>2188</v>
      </c>
      <c r="H1531" s="40" t="s">
        <v>6584</v>
      </c>
      <c r="I1531" s="13" t="s">
        <v>46</v>
      </c>
      <c r="J1531" s="13" t="s">
        <v>47</v>
      </c>
      <c r="K1531" s="40"/>
      <c r="L1531" s="74" t="s">
        <v>6585</v>
      </c>
      <c r="M1531" s="74" t="s">
        <v>6586</v>
      </c>
      <c r="N1531" s="40" t="s">
        <v>6587</v>
      </c>
      <c r="O1531" s="40" t="s">
        <v>96</v>
      </c>
      <c r="P1531" s="40" t="s">
        <v>96</v>
      </c>
      <c r="Q1531" s="144"/>
      <c r="R1531" s="71"/>
      <c r="S1531" s="71"/>
      <c r="T1531" s="40"/>
      <c r="U1531" s="23"/>
      <c r="V1531" s="11" t="s">
        <v>76</v>
      </c>
      <c r="W1531" s="212"/>
      <c r="X1531" s="213"/>
      <c r="Y1531" s="213"/>
      <c r="Z1531" s="213"/>
      <c r="AA1531" s="213"/>
    </row>
    <row r="1532" spans="1:27" ht="15.75" customHeight="1">
      <c r="A1532" s="40" t="s">
        <v>2408</v>
      </c>
      <c r="B1532" s="13" t="s">
        <v>42</v>
      </c>
      <c r="C1532" s="71"/>
      <c r="D1532" s="71"/>
      <c r="E1532" s="191" t="s">
        <v>6588</v>
      </c>
      <c r="F1532" s="40" t="s">
        <v>4331</v>
      </c>
      <c r="G1532" s="40" t="s">
        <v>4387</v>
      </c>
      <c r="H1532" s="40" t="s">
        <v>6589</v>
      </c>
      <c r="I1532" s="40" t="s">
        <v>109</v>
      </c>
      <c r="J1532" s="40" t="s">
        <v>47</v>
      </c>
      <c r="K1532" s="40"/>
      <c r="L1532" s="74" t="s">
        <v>6590</v>
      </c>
      <c r="M1532" s="74" t="s">
        <v>6591</v>
      </c>
      <c r="N1532" s="40" t="s">
        <v>6592</v>
      </c>
      <c r="O1532" s="40" t="s">
        <v>403</v>
      </c>
      <c r="P1532" s="40" t="s">
        <v>403</v>
      </c>
      <c r="Q1532" s="144"/>
      <c r="R1532" s="71"/>
      <c r="S1532" s="71"/>
      <c r="T1532" s="40"/>
      <c r="U1532" s="23" t="s">
        <v>2334</v>
      </c>
      <c r="V1532" s="11" t="s">
        <v>76</v>
      </c>
      <c r="W1532" s="212"/>
      <c r="X1532" s="213"/>
      <c r="Y1532" s="213"/>
      <c r="Z1532" s="213"/>
      <c r="AA1532" s="213"/>
    </row>
    <row r="1533" spans="1:27" ht="15.75" customHeight="1">
      <c r="A1533" s="40" t="s">
        <v>2408</v>
      </c>
      <c r="B1533" s="40" t="s">
        <v>188</v>
      </c>
      <c r="C1533" s="71"/>
      <c r="D1533" s="71"/>
      <c r="E1533" s="11" t="s">
        <v>6593</v>
      </c>
      <c r="F1533" s="40" t="s">
        <v>4331</v>
      </c>
      <c r="G1533" s="40" t="s">
        <v>4387</v>
      </c>
      <c r="H1533" s="40" t="s">
        <v>6594</v>
      </c>
      <c r="I1533" s="40" t="s">
        <v>46</v>
      </c>
      <c r="J1533" s="40" t="s">
        <v>47</v>
      </c>
      <c r="K1533" s="40"/>
      <c r="L1533" s="74" t="s">
        <v>6595</v>
      </c>
      <c r="M1533" s="74" t="s">
        <v>6410</v>
      </c>
      <c r="N1533" s="40" t="s">
        <v>6592</v>
      </c>
      <c r="O1533" s="40" t="s">
        <v>403</v>
      </c>
      <c r="P1533" s="40" t="s">
        <v>403</v>
      </c>
      <c r="Q1533" s="144"/>
      <c r="R1533" s="71"/>
      <c r="S1533" s="71"/>
      <c r="T1533" s="40"/>
      <c r="U1533" s="23" t="s">
        <v>2334</v>
      </c>
      <c r="V1533" s="71"/>
      <c r="W1533" s="212"/>
      <c r="X1533" s="213"/>
      <c r="Y1533" s="213"/>
      <c r="Z1533" s="213"/>
      <c r="AA1533" s="213"/>
    </row>
    <row r="1534" spans="1:27" ht="15.75" customHeight="1">
      <c r="A1534" s="40" t="s">
        <v>2408</v>
      </c>
      <c r="B1534" s="40" t="s">
        <v>42</v>
      </c>
      <c r="C1534" s="71"/>
      <c r="D1534" s="71"/>
      <c r="E1534" s="11" t="s">
        <v>6596</v>
      </c>
      <c r="F1534" s="40" t="s">
        <v>4331</v>
      </c>
      <c r="G1534" s="40" t="s">
        <v>4387</v>
      </c>
      <c r="H1534" s="40" t="s">
        <v>6597</v>
      </c>
      <c r="I1534" s="40" t="s">
        <v>109</v>
      </c>
      <c r="J1534" s="40" t="s">
        <v>47</v>
      </c>
      <c r="K1534" s="40"/>
      <c r="L1534" s="74" t="s">
        <v>6598</v>
      </c>
      <c r="M1534" s="74" t="s">
        <v>6599</v>
      </c>
      <c r="N1534" s="40" t="s">
        <v>6592</v>
      </c>
      <c r="O1534" s="40" t="s">
        <v>403</v>
      </c>
      <c r="P1534" s="40" t="s">
        <v>403</v>
      </c>
      <c r="Q1534" s="144"/>
      <c r="R1534" s="71"/>
      <c r="S1534" s="71"/>
      <c r="T1534" s="40"/>
      <c r="U1534" s="23" t="s">
        <v>2334</v>
      </c>
      <c r="V1534" s="11" t="s">
        <v>76</v>
      </c>
      <c r="W1534" s="212"/>
      <c r="X1534" s="213"/>
      <c r="Y1534" s="213"/>
      <c r="Z1534" s="213"/>
      <c r="AA1534" s="213"/>
    </row>
    <row r="1535" spans="1:27" ht="15.75" customHeight="1">
      <c r="A1535" s="40" t="s">
        <v>2408</v>
      </c>
      <c r="B1535" s="40" t="s">
        <v>188</v>
      </c>
      <c r="C1535" s="71"/>
      <c r="D1535" s="71"/>
      <c r="E1535" s="191" t="s">
        <v>6600</v>
      </c>
      <c r="F1535" s="40" t="s">
        <v>4331</v>
      </c>
      <c r="G1535" s="40" t="s">
        <v>4387</v>
      </c>
      <c r="H1535" s="40" t="s">
        <v>6601</v>
      </c>
      <c r="I1535" s="40" t="s">
        <v>46</v>
      </c>
      <c r="J1535" s="40" t="s">
        <v>47</v>
      </c>
      <c r="K1535" s="40"/>
      <c r="L1535" s="74" t="s">
        <v>6602</v>
      </c>
      <c r="M1535" s="74" t="s">
        <v>6410</v>
      </c>
      <c r="N1535" s="40" t="s">
        <v>6592</v>
      </c>
      <c r="O1535" s="40" t="s">
        <v>403</v>
      </c>
      <c r="P1535" s="40" t="s">
        <v>403</v>
      </c>
      <c r="Q1535" s="144"/>
      <c r="R1535" s="71"/>
      <c r="S1535" s="71"/>
      <c r="T1535" s="40"/>
      <c r="U1535" s="23" t="s">
        <v>2334</v>
      </c>
      <c r="V1535" s="71"/>
      <c r="W1535" s="212"/>
      <c r="X1535" s="213"/>
      <c r="Y1535" s="213"/>
      <c r="Z1535" s="213"/>
      <c r="AA1535" s="213"/>
    </row>
    <row r="1536" spans="1:27" ht="15.75" customHeight="1">
      <c r="A1536" s="40" t="s">
        <v>2408</v>
      </c>
      <c r="B1536" s="40" t="s">
        <v>42</v>
      </c>
      <c r="C1536" s="71"/>
      <c r="D1536" s="71"/>
      <c r="E1536" s="11" t="s">
        <v>6603</v>
      </c>
      <c r="F1536" s="40" t="s">
        <v>4331</v>
      </c>
      <c r="G1536" s="40" t="s">
        <v>4387</v>
      </c>
      <c r="H1536" s="40" t="s">
        <v>6604</v>
      </c>
      <c r="I1536" s="40" t="s">
        <v>109</v>
      </c>
      <c r="J1536" s="40" t="s">
        <v>47</v>
      </c>
      <c r="K1536" s="40"/>
      <c r="L1536" s="74" t="s">
        <v>6605</v>
      </c>
      <c r="M1536" s="74" t="s">
        <v>6606</v>
      </c>
      <c r="N1536" s="40" t="s">
        <v>6592</v>
      </c>
      <c r="O1536" s="40" t="s">
        <v>403</v>
      </c>
      <c r="P1536" s="40" t="s">
        <v>403</v>
      </c>
      <c r="Q1536" s="144"/>
      <c r="R1536" s="71"/>
      <c r="S1536" s="71"/>
      <c r="T1536" s="40"/>
      <c r="U1536" s="23" t="s">
        <v>2334</v>
      </c>
      <c r="V1536" s="11" t="s">
        <v>76</v>
      </c>
      <c r="W1536" s="212"/>
      <c r="X1536" s="213"/>
      <c r="Y1536" s="213"/>
      <c r="Z1536" s="213"/>
      <c r="AA1536" s="213"/>
    </row>
    <row r="1537" spans="1:27" ht="15.75" customHeight="1">
      <c r="A1537" s="40" t="s">
        <v>2408</v>
      </c>
      <c r="B1537" s="40" t="s">
        <v>188</v>
      </c>
      <c r="C1537" s="71"/>
      <c r="D1537" s="71"/>
      <c r="E1537" s="11" t="s">
        <v>6607</v>
      </c>
      <c r="F1537" s="40" t="s">
        <v>4331</v>
      </c>
      <c r="G1537" s="40" t="s">
        <v>4387</v>
      </c>
      <c r="H1537" s="40" t="s">
        <v>6608</v>
      </c>
      <c r="I1537" s="40" t="s">
        <v>46</v>
      </c>
      <c r="J1537" s="40" t="s">
        <v>47</v>
      </c>
      <c r="K1537" s="40"/>
      <c r="L1537" s="74" t="s">
        <v>6609</v>
      </c>
      <c r="M1537" s="74" t="s">
        <v>6410</v>
      </c>
      <c r="N1537" s="40" t="s">
        <v>6592</v>
      </c>
      <c r="O1537" s="40" t="s">
        <v>403</v>
      </c>
      <c r="P1537" s="40" t="s">
        <v>403</v>
      </c>
      <c r="Q1537" s="144"/>
      <c r="R1537" s="71"/>
      <c r="S1537" s="71"/>
      <c r="T1537" s="40"/>
      <c r="U1537" s="23" t="s">
        <v>2334</v>
      </c>
      <c r="V1537" s="71"/>
      <c r="W1537" s="212"/>
      <c r="X1537" s="213"/>
      <c r="Y1537" s="213"/>
      <c r="Z1537" s="213"/>
      <c r="AA1537" s="213"/>
    </row>
    <row r="1538" spans="1:27" ht="15.75" customHeight="1">
      <c r="A1538" s="40" t="s">
        <v>2408</v>
      </c>
      <c r="B1538" s="13" t="s">
        <v>42</v>
      </c>
      <c r="C1538" s="71"/>
      <c r="D1538" s="71"/>
      <c r="E1538" s="191" t="s">
        <v>6610</v>
      </c>
      <c r="F1538" s="40" t="s">
        <v>3058</v>
      </c>
      <c r="G1538" s="40" t="s">
        <v>3059</v>
      </c>
      <c r="H1538" s="40" t="s">
        <v>6611</v>
      </c>
      <c r="I1538" s="40" t="s">
        <v>46</v>
      </c>
      <c r="J1538" s="40" t="s">
        <v>47</v>
      </c>
      <c r="K1538" s="40"/>
      <c r="L1538" s="74" t="s">
        <v>6612</v>
      </c>
      <c r="M1538" s="74" t="s">
        <v>6613</v>
      </c>
      <c r="N1538" s="40" t="s">
        <v>6614</v>
      </c>
      <c r="O1538" s="40" t="s">
        <v>96</v>
      </c>
      <c r="P1538" s="40" t="s">
        <v>96</v>
      </c>
      <c r="Q1538" s="144"/>
      <c r="R1538" s="71"/>
      <c r="S1538" s="71"/>
      <c r="T1538" s="40"/>
      <c r="U1538" s="23"/>
      <c r="V1538" s="11" t="s">
        <v>76</v>
      </c>
      <c r="W1538" s="212"/>
      <c r="X1538" s="213"/>
      <c r="Y1538" s="213"/>
      <c r="Z1538" s="213"/>
      <c r="AA1538" s="213"/>
    </row>
    <row r="1539" spans="1:27" ht="15.75" customHeight="1">
      <c r="A1539" s="40" t="s">
        <v>2408</v>
      </c>
      <c r="B1539" s="13" t="s">
        <v>42</v>
      </c>
      <c r="C1539" s="71"/>
      <c r="D1539" s="71"/>
      <c r="E1539" s="11" t="s">
        <v>6615</v>
      </c>
      <c r="F1539" s="40" t="s">
        <v>3058</v>
      </c>
      <c r="G1539" s="40" t="s">
        <v>3059</v>
      </c>
      <c r="H1539" s="40" t="s">
        <v>6616</v>
      </c>
      <c r="I1539" s="40" t="s">
        <v>46</v>
      </c>
      <c r="J1539" s="40" t="s">
        <v>47</v>
      </c>
      <c r="K1539" s="40"/>
      <c r="L1539" s="74" t="s">
        <v>6617</v>
      </c>
      <c r="M1539" s="74" t="s">
        <v>6618</v>
      </c>
      <c r="N1539" s="40" t="s">
        <v>6614</v>
      </c>
      <c r="O1539" s="40" t="s">
        <v>65</v>
      </c>
      <c r="P1539" s="40" t="s">
        <v>65</v>
      </c>
      <c r="Q1539" s="144"/>
      <c r="R1539" s="71"/>
      <c r="S1539" s="71"/>
      <c r="T1539" s="40"/>
      <c r="U1539" s="23" t="s">
        <v>6619</v>
      </c>
      <c r="V1539" s="11" t="s">
        <v>76</v>
      </c>
      <c r="W1539" s="212"/>
      <c r="X1539" s="213"/>
      <c r="Y1539" s="213"/>
      <c r="Z1539" s="213"/>
      <c r="AA1539" s="213"/>
    </row>
    <row r="1540" spans="1:27" ht="15.75" customHeight="1">
      <c r="A1540" s="40" t="s">
        <v>2408</v>
      </c>
      <c r="B1540" s="13" t="s">
        <v>42</v>
      </c>
      <c r="C1540" s="71"/>
      <c r="D1540" s="71"/>
      <c r="E1540" s="11" t="s">
        <v>6620</v>
      </c>
      <c r="F1540" s="40" t="s">
        <v>3058</v>
      </c>
      <c r="G1540" s="40" t="s">
        <v>3059</v>
      </c>
      <c r="H1540" s="40" t="s">
        <v>6621</v>
      </c>
      <c r="I1540" s="40" t="s">
        <v>46</v>
      </c>
      <c r="J1540" s="40" t="s">
        <v>47</v>
      </c>
      <c r="K1540" s="40"/>
      <c r="L1540" s="74" t="s">
        <v>6622</v>
      </c>
      <c r="M1540" s="74" t="s">
        <v>6623</v>
      </c>
      <c r="N1540" s="40" t="s">
        <v>6624</v>
      </c>
      <c r="O1540" s="40" t="s">
        <v>65</v>
      </c>
      <c r="P1540" s="40" t="s">
        <v>65</v>
      </c>
      <c r="Q1540" s="144"/>
      <c r="R1540" s="71"/>
      <c r="S1540" s="71"/>
      <c r="T1540" s="40"/>
      <c r="U1540" s="23" t="s">
        <v>6619</v>
      </c>
      <c r="V1540" s="11" t="s">
        <v>76</v>
      </c>
      <c r="W1540" s="212"/>
      <c r="X1540" s="213"/>
      <c r="Y1540" s="213"/>
      <c r="Z1540" s="213"/>
      <c r="AA1540" s="213"/>
    </row>
    <row r="1541" spans="1:27" ht="15.75" customHeight="1">
      <c r="A1541" s="40" t="s">
        <v>2408</v>
      </c>
      <c r="B1541" s="13" t="s">
        <v>42</v>
      </c>
      <c r="C1541" s="71"/>
      <c r="D1541" s="71"/>
      <c r="E1541" s="191" t="s">
        <v>6625</v>
      </c>
      <c r="F1541" s="40" t="s">
        <v>3058</v>
      </c>
      <c r="G1541" s="40" t="s">
        <v>3059</v>
      </c>
      <c r="H1541" s="40" t="s">
        <v>6626</v>
      </c>
      <c r="I1541" s="40" t="s">
        <v>46</v>
      </c>
      <c r="J1541" s="40" t="s">
        <v>47</v>
      </c>
      <c r="K1541" s="40"/>
      <c r="L1541" s="74" t="s">
        <v>6627</v>
      </c>
      <c r="M1541" s="74" t="s">
        <v>6628</v>
      </c>
      <c r="N1541" s="40" t="s">
        <v>6614</v>
      </c>
      <c r="O1541" s="40" t="s">
        <v>96</v>
      </c>
      <c r="P1541" s="40" t="s">
        <v>96</v>
      </c>
      <c r="Q1541" s="144"/>
      <c r="R1541" s="71"/>
      <c r="S1541" s="71"/>
      <c r="T1541" s="40"/>
      <c r="U1541" s="23"/>
      <c r="V1541" s="11" t="s">
        <v>76</v>
      </c>
      <c r="W1541" s="212"/>
      <c r="X1541" s="213"/>
      <c r="Y1541" s="213"/>
      <c r="Z1541" s="213"/>
      <c r="AA1541" s="213"/>
    </row>
    <row r="1542" spans="1:27" ht="15.75" customHeight="1">
      <c r="A1542" s="40" t="s">
        <v>1121</v>
      </c>
      <c r="B1542" s="13" t="s">
        <v>42</v>
      </c>
      <c r="C1542" s="13" t="s">
        <v>6629</v>
      </c>
      <c r="D1542" s="71" t="s">
        <v>6630</v>
      </c>
      <c r="E1542" s="11" t="s">
        <v>6631</v>
      </c>
      <c r="F1542" s="40" t="s">
        <v>3292</v>
      </c>
      <c r="G1542" s="13" t="s">
        <v>6632</v>
      </c>
      <c r="H1542" s="40" t="s">
        <v>6633</v>
      </c>
      <c r="I1542" s="40" t="s">
        <v>46</v>
      </c>
      <c r="J1542" s="40" t="s">
        <v>47</v>
      </c>
      <c r="K1542" s="40"/>
      <c r="L1542" s="74" t="s">
        <v>6634</v>
      </c>
      <c r="M1542" s="74" t="s">
        <v>6635</v>
      </c>
      <c r="N1542" s="40" t="s">
        <v>6636</v>
      </c>
      <c r="O1542" s="40" t="s">
        <v>403</v>
      </c>
      <c r="P1542" s="40" t="s">
        <v>403</v>
      </c>
      <c r="Q1542" s="71"/>
      <c r="R1542" s="71"/>
      <c r="S1542" s="71"/>
      <c r="T1542" s="40"/>
      <c r="U1542" s="40" t="s">
        <v>6637</v>
      </c>
      <c r="V1542" s="11" t="s">
        <v>76</v>
      </c>
    </row>
    <row r="1543" spans="1:27" ht="15.75" customHeight="1">
      <c r="A1543" s="40" t="s">
        <v>1121</v>
      </c>
      <c r="B1543" s="13" t="s">
        <v>104</v>
      </c>
      <c r="C1543" s="13" t="s">
        <v>6629</v>
      </c>
      <c r="D1543" s="71" t="s">
        <v>6630</v>
      </c>
      <c r="E1543" s="11" t="s">
        <v>6638</v>
      </c>
      <c r="F1543" s="40" t="s">
        <v>3292</v>
      </c>
      <c r="G1543" s="44" t="s">
        <v>6632</v>
      </c>
      <c r="H1543" s="40" t="s">
        <v>6633</v>
      </c>
      <c r="I1543" s="40" t="s">
        <v>109</v>
      </c>
      <c r="J1543" s="40" t="s">
        <v>47</v>
      </c>
      <c r="K1543" s="40"/>
      <c r="L1543" s="14" t="s">
        <v>6639</v>
      </c>
      <c r="M1543" s="102" t="s">
        <v>6640</v>
      </c>
      <c r="N1543" s="116" t="s">
        <v>6641</v>
      </c>
      <c r="O1543" s="40" t="s">
        <v>138</v>
      </c>
      <c r="P1543" s="40" t="s">
        <v>76</v>
      </c>
      <c r="Q1543" s="71"/>
      <c r="R1543" s="71"/>
      <c r="S1543" s="71"/>
      <c r="T1543" s="40"/>
      <c r="U1543" s="40"/>
      <c r="V1543" s="11" t="s">
        <v>76</v>
      </c>
    </row>
    <row r="1544" spans="1:27" ht="15.75" customHeight="1">
      <c r="A1544" s="40" t="s">
        <v>1121</v>
      </c>
      <c r="B1544" s="13" t="s">
        <v>42</v>
      </c>
      <c r="C1544" s="13" t="s">
        <v>6629</v>
      </c>
      <c r="D1544" s="71" t="s">
        <v>6630</v>
      </c>
      <c r="E1544" s="191" t="s">
        <v>6642</v>
      </c>
      <c r="F1544" s="40" t="s">
        <v>3292</v>
      </c>
      <c r="G1544" s="44" t="s">
        <v>6632</v>
      </c>
      <c r="H1544" s="40" t="s">
        <v>6643</v>
      </c>
      <c r="I1544" s="40" t="s">
        <v>46</v>
      </c>
      <c r="J1544" s="40" t="s">
        <v>47</v>
      </c>
      <c r="K1544" s="40"/>
      <c r="L1544" s="14" t="s">
        <v>6644</v>
      </c>
      <c r="M1544" s="118" t="s">
        <v>6645</v>
      </c>
      <c r="N1544" s="127" t="s">
        <v>6646</v>
      </c>
      <c r="O1544" s="40" t="s">
        <v>96</v>
      </c>
      <c r="P1544" s="40" t="s">
        <v>76</v>
      </c>
      <c r="Q1544" s="71"/>
      <c r="R1544" s="71"/>
      <c r="S1544" s="71"/>
      <c r="T1544" s="40"/>
      <c r="U1544" s="40"/>
      <c r="V1544" s="11" t="s">
        <v>76</v>
      </c>
    </row>
    <row r="1545" spans="1:27" ht="15.75" customHeight="1">
      <c r="A1545" s="40" t="s">
        <v>1121</v>
      </c>
      <c r="B1545" s="13" t="s">
        <v>42</v>
      </c>
      <c r="C1545" s="13" t="s">
        <v>6629</v>
      </c>
      <c r="D1545" s="71" t="s">
        <v>6630</v>
      </c>
      <c r="E1545" s="11" t="s">
        <v>6647</v>
      </c>
      <c r="F1545" s="40" t="s">
        <v>3292</v>
      </c>
      <c r="G1545" s="44" t="s">
        <v>6632</v>
      </c>
      <c r="H1545" s="40" t="s">
        <v>6648</v>
      </c>
      <c r="I1545" s="40" t="s">
        <v>46</v>
      </c>
      <c r="J1545" s="40" t="s">
        <v>47</v>
      </c>
      <c r="K1545" s="40"/>
      <c r="L1545" s="14" t="s">
        <v>6649</v>
      </c>
      <c r="M1545" s="118" t="s">
        <v>6650</v>
      </c>
      <c r="N1545" s="127" t="s">
        <v>6646</v>
      </c>
      <c r="O1545" s="40" t="s">
        <v>96</v>
      </c>
      <c r="P1545" s="40" t="s">
        <v>76</v>
      </c>
      <c r="Q1545" s="71"/>
      <c r="R1545" s="71"/>
      <c r="S1545" s="71"/>
      <c r="T1545" s="40"/>
      <c r="U1545" s="40"/>
      <c r="V1545" s="11" t="s">
        <v>76</v>
      </c>
    </row>
    <row r="1546" spans="1:27" ht="15.75" customHeight="1">
      <c r="A1546" s="40" t="s">
        <v>1121</v>
      </c>
      <c r="B1546" s="13" t="s">
        <v>42</v>
      </c>
      <c r="C1546" s="13" t="s">
        <v>6629</v>
      </c>
      <c r="D1546" s="71" t="s">
        <v>6630</v>
      </c>
      <c r="E1546" s="11" t="s">
        <v>6651</v>
      </c>
      <c r="F1546" s="40" t="s">
        <v>3292</v>
      </c>
      <c r="G1546" s="44" t="s">
        <v>6632</v>
      </c>
      <c r="H1546" s="40" t="s">
        <v>6652</v>
      </c>
      <c r="I1546" s="40" t="s">
        <v>46</v>
      </c>
      <c r="J1546" s="40" t="s">
        <v>47</v>
      </c>
      <c r="K1546" s="40"/>
      <c r="L1546" s="74" t="s">
        <v>6653</v>
      </c>
      <c r="M1546" s="74" t="s">
        <v>6654</v>
      </c>
      <c r="N1546" s="116" t="s">
        <v>6641</v>
      </c>
      <c r="O1546" s="40" t="s">
        <v>96</v>
      </c>
      <c r="P1546" s="40" t="s">
        <v>76</v>
      </c>
      <c r="Q1546" s="71"/>
      <c r="R1546" s="71"/>
      <c r="S1546" s="71"/>
      <c r="T1546" s="40"/>
      <c r="U1546" s="40"/>
      <c r="V1546" s="11" t="s">
        <v>76</v>
      </c>
    </row>
    <row r="1547" spans="1:27" ht="15.75" customHeight="1">
      <c r="A1547" s="40" t="s">
        <v>1121</v>
      </c>
      <c r="B1547" s="13" t="s">
        <v>188</v>
      </c>
      <c r="C1547" s="13" t="s">
        <v>6629</v>
      </c>
      <c r="D1547" s="71" t="s">
        <v>6630</v>
      </c>
      <c r="E1547" s="191" t="s">
        <v>6655</v>
      </c>
      <c r="F1547" s="40" t="s">
        <v>3292</v>
      </c>
      <c r="G1547" s="44" t="s">
        <v>6632</v>
      </c>
      <c r="H1547" s="40" t="s">
        <v>6656</v>
      </c>
      <c r="I1547" s="40" t="s">
        <v>109</v>
      </c>
      <c r="J1547" s="40" t="s">
        <v>47</v>
      </c>
      <c r="K1547" s="40"/>
      <c r="L1547" s="118" t="s">
        <v>6657</v>
      </c>
      <c r="M1547" s="74" t="s">
        <v>6658</v>
      </c>
      <c r="N1547" s="116" t="s">
        <v>6641</v>
      </c>
      <c r="O1547" s="40" t="s">
        <v>403</v>
      </c>
      <c r="P1547" s="40" t="s">
        <v>403</v>
      </c>
      <c r="Q1547" s="71"/>
      <c r="R1547" s="71"/>
      <c r="S1547" s="71"/>
      <c r="T1547" s="40"/>
      <c r="U1547" s="40" t="s">
        <v>2334</v>
      </c>
      <c r="V1547" s="71"/>
    </row>
    <row r="1548" spans="1:27" ht="15.75" customHeight="1">
      <c r="A1548" s="40" t="s">
        <v>1121</v>
      </c>
      <c r="B1548" s="13" t="s">
        <v>104</v>
      </c>
      <c r="C1548" s="13" t="s">
        <v>6629</v>
      </c>
      <c r="D1548" s="71" t="s">
        <v>6630</v>
      </c>
      <c r="E1548" s="11" t="s">
        <v>6659</v>
      </c>
      <c r="F1548" s="40" t="s">
        <v>3292</v>
      </c>
      <c r="G1548" s="44" t="s">
        <v>6632</v>
      </c>
      <c r="H1548" s="40" t="s">
        <v>6660</v>
      </c>
      <c r="I1548" s="40" t="s">
        <v>46</v>
      </c>
      <c r="J1548" s="40" t="s">
        <v>47</v>
      </c>
      <c r="K1548" s="40"/>
      <c r="L1548" s="74" t="s">
        <v>6661</v>
      </c>
      <c r="M1548" s="74" t="s">
        <v>6662</v>
      </c>
      <c r="N1548" s="116" t="s">
        <v>6641</v>
      </c>
      <c r="O1548" s="40" t="s">
        <v>96</v>
      </c>
      <c r="P1548" s="40" t="s">
        <v>76</v>
      </c>
      <c r="Q1548" s="71"/>
      <c r="R1548" s="71"/>
      <c r="S1548" s="71"/>
      <c r="T1548" s="40"/>
      <c r="U1548" s="40"/>
      <c r="V1548" s="11" t="s">
        <v>76</v>
      </c>
    </row>
    <row r="1549" spans="1:27" ht="15.75" customHeight="1">
      <c r="A1549" s="40" t="s">
        <v>1121</v>
      </c>
      <c r="B1549" s="13" t="s">
        <v>42</v>
      </c>
      <c r="C1549" s="13" t="s">
        <v>6629</v>
      </c>
      <c r="D1549" s="71" t="s">
        <v>6630</v>
      </c>
      <c r="E1549" s="11" t="s">
        <v>718</v>
      </c>
      <c r="F1549" s="40" t="s">
        <v>3292</v>
      </c>
      <c r="G1549" s="44" t="s">
        <v>6632</v>
      </c>
      <c r="H1549" s="40" t="s">
        <v>6663</v>
      </c>
      <c r="I1549" s="40" t="s">
        <v>46</v>
      </c>
      <c r="J1549" s="40" t="s">
        <v>47</v>
      </c>
      <c r="K1549" s="40"/>
      <c r="L1549" s="14" t="s">
        <v>6664</v>
      </c>
      <c r="M1549" s="74" t="s">
        <v>6665</v>
      </c>
      <c r="N1549" s="40" t="s">
        <v>6666</v>
      </c>
      <c r="O1549" s="40" t="s">
        <v>96</v>
      </c>
      <c r="P1549" s="40" t="s">
        <v>403</v>
      </c>
      <c r="Q1549" s="71"/>
      <c r="R1549" s="71"/>
      <c r="S1549" s="71"/>
      <c r="T1549" s="40"/>
      <c r="U1549" s="40" t="s">
        <v>2334</v>
      </c>
      <c r="V1549" s="11" t="s">
        <v>76</v>
      </c>
    </row>
    <row r="1550" spans="1:27" ht="15.75" customHeight="1">
      <c r="A1550" s="40" t="s">
        <v>1121</v>
      </c>
      <c r="B1550" s="13" t="s">
        <v>188</v>
      </c>
      <c r="C1550" s="13" t="s">
        <v>6667</v>
      </c>
      <c r="D1550" s="71" t="s">
        <v>6668</v>
      </c>
      <c r="E1550" s="191" t="s">
        <v>6669</v>
      </c>
      <c r="F1550" s="40" t="s">
        <v>3292</v>
      </c>
      <c r="G1550" s="44" t="s">
        <v>6632</v>
      </c>
      <c r="H1550" s="40" t="s">
        <v>6670</v>
      </c>
      <c r="I1550" s="40" t="s">
        <v>109</v>
      </c>
      <c r="J1550" s="40" t="s">
        <v>47</v>
      </c>
      <c r="K1550" s="40"/>
      <c r="L1550" s="74" t="s">
        <v>6671</v>
      </c>
      <c r="M1550" s="74" t="s">
        <v>6672</v>
      </c>
      <c r="N1550" s="40" t="s">
        <v>6673</v>
      </c>
      <c r="O1550" s="40" t="s">
        <v>96</v>
      </c>
      <c r="P1550" s="40" t="s">
        <v>76</v>
      </c>
      <c r="Q1550" s="71"/>
      <c r="R1550" s="71"/>
      <c r="S1550" s="71"/>
      <c r="T1550" s="40"/>
      <c r="U1550" s="40"/>
      <c r="V1550" s="71" t="s">
        <v>76</v>
      </c>
    </row>
    <row r="1551" spans="1:27" ht="15.75" customHeight="1">
      <c r="A1551" s="40" t="s">
        <v>1121</v>
      </c>
      <c r="B1551" s="13" t="s">
        <v>188</v>
      </c>
      <c r="C1551" s="13" t="s">
        <v>6667</v>
      </c>
      <c r="D1551" s="71" t="s">
        <v>6668</v>
      </c>
      <c r="E1551" s="11" t="s">
        <v>6674</v>
      </c>
      <c r="F1551" s="40" t="s">
        <v>3292</v>
      </c>
      <c r="G1551" s="44" t="s">
        <v>6632</v>
      </c>
      <c r="H1551" s="40" t="s">
        <v>6288</v>
      </c>
      <c r="I1551" s="40" t="s">
        <v>46</v>
      </c>
      <c r="J1551" s="40" t="s">
        <v>47</v>
      </c>
      <c r="K1551" s="40"/>
      <c r="L1551" s="74" t="s">
        <v>6675</v>
      </c>
      <c r="M1551" s="74" t="s">
        <v>6676</v>
      </c>
      <c r="N1551" s="116" t="s">
        <v>6641</v>
      </c>
      <c r="O1551" s="40" t="s">
        <v>96</v>
      </c>
      <c r="P1551" s="40" t="s">
        <v>76</v>
      </c>
      <c r="Q1551" s="71"/>
      <c r="R1551" s="71"/>
      <c r="S1551" s="71"/>
      <c r="T1551" s="40"/>
      <c r="U1551" s="40"/>
      <c r="V1551" s="71"/>
    </row>
    <row r="1552" spans="1:27" ht="15.75" customHeight="1">
      <c r="A1552" s="40" t="s">
        <v>1121</v>
      </c>
      <c r="B1552" s="13" t="s">
        <v>188</v>
      </c>
      <c r="C1552" s="13" t="s">
        <v>6667</v>
      </c>
      <c r="D1552" s="71" t="s">
        <v>6668</v>
      </c>
      <c r="E1552" s="11" t="s">
        <v>676</v>
      </c>
      <c r="F1552" s="40" t="s">
        <v>3292</v>
      </c>
      <c r="G1552" s="44" t="s">
        <v>6632</v>
      </c>
      <c r="H1552" s="40" t="s">
        <v>6292</v>
      </c>
      <c r="I1552" s="40" t="s">
        <v>109</v>
      </c>
      <c r="J1552" s="40" t="s">
        <v>906</v>
      </c>
      <c r="K1552" s="40"/>
      <c r="L1552" s="74" t="s">
        <v>6677</v>
      </c>
      <c r="M1552" s="74" t="s">
        <v>6678</v>
      </c>
      <c r="N1552" s="127" t="s">
        <v>6679</v>
      </c>
      <c r="O1552" s="40" t="s">
        <v>403</v>
      </c>
      <c r="P1552" s="40" t="s">
        <v>403</v>
      </c>
      <c r="Q1552" s="71"/>
      <c r="R1552" s="71"/>
      <c r="S1552" s="71"/>
      <c r="T1552" s="40"/>
      <c r="U1552" s="40" t="s">
        <v>2334</v>
      </c>
      <c r="V1552" s="71"/>
    </row>
    <row r="1553" spans="1:27" ht="15.75" customHeight="1">
      <c r="A1553" s="40" t="s">
        <v>1121</v>
      </c>
      <c r="B1553" s="13" t="s">
        <v>188</v>
      </c>
      <c r="C1553" s="13" t="s">
        <v>6667</v>
      </c>
      <c r="D1553" s="71" t="s">
        <v>6668</v>
      </c>
      <c r="E1553" s="191" t="s">
        <v>6680</v>
      </c>
      <c r="F1553" s="40" t="s">
        <v>3292</v>
      </c>
      <c r="G1553" s="44" t="s">
        <v>6632</v>
      </c>
      <c r="H1553" s="40" t="s">
        <v>6292</v>
      </c>
      <c r="I1553" s="40" t="s">
        <v>109</v>
      </c>
      <c r="J1553" s="40" t="s">
        <v>921</v>
      </c>
      <c r="K1553" s="40"/>
      <c r="L1553" s="74" t="s">
        <v>6681</v>
      </c>
      <c r="M1553" s="74" t="s">
        <v>6682</v>
      </c>
      <c r="N1553" s="127" t="s">
        <v>6683</v>
      </c>
      <c r="O1553" s="40" t="s">
        <v>403</v>
      </c>
      <c r="P1553" s="40" t="s">
        <v>403</v>
      </c>
      <c r="Q1553" s="71"/>
      <c r="R1553" s="71"/>
      <c r="S1553" s="71"/>
      <c r="T1553" s="40"/>
      <c r="U1553" s="40" t="s">
        <v>2334</v>
      </c>
      <c r="V1553" s="71"/>
    </row>
    <row r="1554" spans="1:27" ht="15.75" customHeight="1">
      <c r="A1554" s="40" t="s">
        <v>5940</v>
      </c>
      <c r="B1554" s="13" t="s">
        <v>188</v>
      </c>
      <c r="C1554" s="13" t="s">
        <v>6684</v>
      </c>
      <c r="D1554" s="71"/>
      <c r="E1554" s="11" t="s">
        <v>6685</v>
      </c>
      <c r="F1554" s="40" t="s">
        <v>3292</v>
      </c>
      <c r="G1554" s="44" t="s">
        <v>6632</v>
      </c>
      <c r="H1554" s="40" t="s">
        <v>6331</v>
      </c>
      <c r="I1554" s="40" t="s">
        <v>109</v>
      </c>
      <c r="J1554" s="40" t="s">
        <v>47</v>
      </c>
      <c r="K1554" s="40"/>
      <c r="L1554" s="118" t="s">
        <v>6686</v>
      </c>
      <c r="M1554" s="74" t="s">
        <v>6333</v>
      </c>
      <c r="N1554" s="127" t="s">
        <v>6687</v>
      </c>
      <c r="O1554" s="40" t="s">
        <v>403</v>
      </c>
      <c r="P1554" s="40" t="s">
        <v>403</v>
      </c>
      <c r="Q1554" s="71"/>
      <c r="R1554" s="71"/>
      <c r="S1554" s="71"/>
      <c r="T1554" s="40"/>
      <c r="U1554" s="40" t="s">
        <v>2334</v>
      </c>
      <c r="V1554" s="71"/>
    </row>
    <row r="1555" spans="1:27" ht="15.75" customHeight="1">
      <c r="A1555" s="40" t="s">
        <v>5940</v>
      </c>
      <c r="B1555" s="13" t="s">
        <v>42</v>
      </c>
      <c r="C1555" s="13" t="s">
        <v>6684</v>
      </c>
      <c r="D1555" s="71"/>
      <c r="E1555" s="11" t="s">
        <v>6688</v>
      </c>
      <c r="F1555" s="40" t="s">
        <v>3292</v>
      </c>
      <c r="G1555" s="44" t="s">
        <v>6632</v>
      </c>
      <c r="H1555" s="40" t="s">
        <v>6689</v>
      </c>
      <c r="I1555" s="40" t="s">
        <v>46</v>
      </c>
      <c r="J1555" s="40" t="s">
        <v>47</v>
      </c>
      <c r="K1555" s="40"/>
      <c r="L1555" s="74" t="s">
        <v>6690</v>
      </c>
      <c r="M1555" s="118" t="s">
        <v>6691</v>
      </c>
      <c r="N1555" s="177" t="s">
        <v>6692</v>
      </c>
      <c r="O1555" s="40" t="s">
        <v>96</v>
      </c>
      <c r="P1555" s="40" t="s">
        <v>403</v>
      </c>
      <c r="Q1555" s="71"/>
      <c r="R1555" s="71"/>
      <c r="S1555" s="71"/>
      <c r="T1555" s="40"/>
      <c r="U1555" s="40"/>
      <c r="V1555" s="11" t="s">
        <v>76</v>
      </c>
    </row>
    <row r="1556" spans="1:27" ht="15.75" customHeight="1">
      <c r="A1556" s="40" t="s">
        <v>101</v>
      </c>
      <c r="B1556" s="13" t="s">
        <v>42</v>
      </c>
      <c r="C1556" s="13" t="s">
        <v>6684</v>
      </c>
      <c r="D1556" s="71"/>
      <c r="E1556" s="191" t="s">
        <v>6693</v>
      </c>
      <c r="F1556" s="40" t="s">
        <v>3292</v>
      </c>
      <c r="G1556" s="44" t="s">
        <v>6632</v>
      </c>
      <c r="H1556" s="40" t="s">
        <v>6689</v>
      </c>
      <c r="I1556" s="40" t="s">
        <v>46</v>
      </c>
      <c r="J1556" s="40" t="s">
        <v>921</v>
      </c>
      <c r="K1556" s="40"/>
      <c r="L1556" s="74" t="s">
        <v>6694</v>
      </c>
      <c r="M1556" s="118" t="s">
        <v>6745</v>
      </c>
      <c r="N1556" s="177" t="s">
        <v>6695</v>
      </c>
      <c r="O1556" s="90" t="s">
        <v>101</v>
      </c>
      <c r="P1556" s="90" t="s">
        <v>101</v>
      </c>
      <c r="Q1556" s="71"/>
      <c r="R1556" s="71"/>
      <c r="S1556" s="71"/>
      <c r="T1556" s="40"/>
      <c r="U1556" s="40" t="s">
        <v>2334</v>
      </c>
      <c r="V1556" s="71" t="s">
        <v>76</v>
      </c>
    </row>
    <row r="1557" spans="1:27" ht="15.75" customHeight="1">
      <c r="A1557" s="40" t="s">
        <v>101</v>
      </c>
      <c r="B1557" s="13" t="s">
        <v>42</v>
      </c>
      <c r="C1557" s="13" t="s">
        <v>6684</v>
      </c>
      <c r="D1557" s="71"/>
      <c r="E1557" s="11" t="s">
        <v>6696</v>
      </c>
      <c r="F1557" s="40" t="s">
        <v>3292</v>
      </c>
      <c r="G1557" s="44" t="s">
        <v>6632</v>
      </c>
      <c r="H1557" s="40" t="s">
        <v>6689</v>
      </c>
      <c r="I1557" s="40" t="s">
        <v>46</v>
      </c>
      <c r="J1557" s="40" t="s">
        <v>906</v>
      </c>
      <c r="K1557" s="40"/>
      <c r="L1557" s="74" t="s">
        <v>6697</v>
      </c>
      <c r="M1557" s="118" t="s">
        <v>6752</v>
      </c>
      <c r="N1557" s="177" t="s">
        <v>6692</v>
      </c>
      <c r="O1557" s="90" t="s">
        <v>101</v>
      </c>
      <c r="P1557" s="90" t="s">
        <v>101</v>
      </c>
      <c r="Q1557" s="71"/>
      <c r="R1557" s="71"/>
      <c r="S1557" s="71"/>
      <c r="T1557" s="40"/>
      <c r="U1557" s="40"/>
      <c r="V1557" s="71" t="s">
        <v>76</v>
      </c>
    </row>
    <row r="1558" spans="1:27" ht="15.75" customHeight="1">
      <c r="A1558" s="40" t="s">
        <v>101</v>
      </c>
      <c r="B1558" s="13" t="s">
        <v>42</v>
      </c>
      <c r="C1558" s="13" t="s">
        <v>6684</v>
      </c>
      <c r="D1558" s="71"/>
      <c r="E1558" s="11" t="s">
        <v>6698</v>
      </c>
      <c r="F1558" s="40" t="s">
        <v>3292</v>
      </c>
      <c r="G1558" s="44" t="s">
        <v>6632</v>
      </c>
      <c r="H1558" s="40" t="s">
        <v>6689</v>
      </c>
      <c r="I1558" s="40" t="s">
        <v>46</v>
      </c>
      <c r="J1558" s="40" t="s">
        <v>921</v>
      </c>
      <c r="K1558" s="40"/>
      <c r="L1558" s="74" t="s">
        <v>6699</v>
      </c>
      <c r="M1558" s="118" t="s">
        <v>6758</v>
      </c>
      <c r="N1558" s="177" t="s">
        <v>6695</v>
      </c>
      <c r="O1558" s="90" t="s">
        <v>101</v>
      </c>
      <c r="P1558" s="90" t="s">
        <v>101</v>
      </c>
      <c r="Q1558" s="71"/>
      <c r="R1558" s="71"/>
      <c r="S1558" s="71"/>
      <c r="T1558" s="40"/>
      <c r="U1558" s="40" t="s">
        <v>32</v>
      </c>
      <c r="V1558" s="71" t="s">
        <v>76</v>
      </c>
    </row>
    <row r="1559" spans="1:27" ht="15.75" customHeight="1">
      <c r="A1559" s="40" t="s">
        <v>101</v>
      </c>
      <c r="B1559" s="13" t="s">
        <v>42</v>
      </c>
      <c r="C1559" s="13" t="s">
        <v>6684</v>
      </c>
      <c r="D1559" s="71"/>
      <c r="E1559" s="191" t="s">
        <v>6700</v>
      </c>
      <c r="F1559" s="40" t="s">
        <v>3292</v>
      </c>
      <c r="G1559" s="44" t="s">
        <v>6632</v>
      </c>
      <c r="H1559" s="40" t="s">
        <v>6689</v>
      </c>
      <c r="I1559" s="40" t="s">
        <v>46</v>
      </c>
      <c r="J1559" s="40" t="s">
        <v>906</v>
      </c>
      <c r="K1559" s="40"/>
      <c r="L1559" s="74" t="s">
        <v>6701</v>
      </c>
      <c r="M1559" s="74" t="s">
        <v>6702</v>
      </c>
      <c r="N1559" s="177" t="s">
        <v>6692</v>
      </c>
      <c r="O1559" s="90" t="s">
        <v>101</v>
      </c>
      <c r="P1559" s="90" t="s">
        <v>101</v>
      </c>
      <c r="Q1559" s="71"/>
      <c r="R1559" s="71"/>
      <c r="S1559" s="71"/>
      <c r="T1559" s="40"/>
      <c r="U1559" s="40" t="s">
        <v>6703</v>
      </c>
      <c r="V1559" s="71" t="s">
        <v>76</v>
      </c>
    </row>
    <row r="1560" spans="1:27" ht="15.75" customHeight="1">
      <c r="A1560" s="40" t="s">
        <v>101</v>
      </c>
      <c r="B1560" s="13" t="s">
        <v>42</v>
      </c>
      <c r="C1560" s="13" t="s">
        <v>6684</v>
      </c>
      <c r="D1560" s="71"/>
      <c r="E1560" s="11" t="s">
        <v>6704</v>
      </c>
      <c r="F1560" s="40" t="s">
        <v>3292</v>
      </c>
      <c r="G1560" s="44" t="s">
        <v>6632</v>
      </c>
      <c r="H1560" s="40" t="s">
        <v>6689</v>
      </c>
      <c r="I1560" s="40" t="s">
        <v>46</v>
      </c>
      <c r="J1560" s="40" t="s">
        <v>921</v>
      </c>
      <c r="K1560" s="40"/>
      <c r="L1560" s="74" t="s">
        <v>6705</v>
      </c>
      <c r="M1560" s="74" t="s">
        <v>6706</v>
      </c>
      <c r="N1560" s="177" t="s">
        <v>6695</v>
      </c>
      <c r="O1560" s="90" t="s">
        <v>101</v>
      </c>
      <c r="P1560" s="90" t="s">
        <v>101</v>
      </c>
      <c r="Q1560" s="71"/>
      <c r="R1560" s="71"/>
      <c r="S1560" s="71"/>
      <c r="T1560" s="40"/>
      <c r="U1560" s="40" t="s">
        <v>32</v>
      </c>
      <c r="V1560" s="71" t="s">
        <v>76</v>
      </c>
    </row>
    <row r="1561" spans="1:27" ht="15.75" customHeight="1">
      <c r="A1561" s="40" t="s">
        <v>5940</v>
      </c>
      <c r="B1561" s="13" t="s">
        <v>42</v>
      </c>
      <c r="C1561" s="13" t="s">
        <v>6707</v>
      </c>
      <c r="D1561" s="71"/>
      <c r="E1561" s="11" t="s">
        <v>675</v>
      </c>
      <c r="F1561" s="40" t="s">
        <v>3292</v>
      </c>
      <c r="G1561" s="44" t="s">
        <v>6632</v>
      </c>
      <c r="H1561" s="40" t="s">
        <v>6364</v>
      </c>
      <c r="I1561" s="40" t="s">
        <v>46</v>
      </c>
      <c r="J1561" s="40" t="s">
        <v>47</v>
      </c>
      <c r="K1561" s="40"/>
      <c r="L1561" s="74" t="s">
        <v>6708</v>
      </c>
      <c r="M1561" s="74" t="s">
        <v>6709</v>
      </c>
      <c r="N1561" s="127" t="s">
        <v>6710</v>
      </c>
      <c r="O1561" s="90" t="s">
        <v>96</v>
      </c>
      <c r="P1561" s="40" t="s">
        <v>403</v>
      </c>
      <c r="Q1561" s="71"/>
      <c r="R1561" s="71"/>
      <c r="S1561" s="71"/>
      <c r="T1561" s="40"/>
      <c r="U1561" s="40"/>
      <c r="V1561" s="11" t="s">
        <v>76</v>
      </c>
    </row>
    <row r="1562" spans="1:27" ht="15.75" customHeight="1">
      <c r="A1562" s="40" t="s">
        <v>1121</v>
      </c>
      <c r="B1562" s="13" t="s">
        <v>104</v>
      </c>
      <c r="C1562" s="13" t="s">
        <v>6667</v>
      </c>
      <c r="D1562" s="71" t="s">
        <v>6668</v>
      </c>
      <c r="E1562" s="191" t="s">
        <v>6711</v>
      </c>
      <c r="F1562" s="40" t="s">
        <v>3292</v>
      </c>
      <c r="G1562" s="13" t="s">
        <v>6632</v>
      </c>
      <c r="H1562" s="40" t="s">
        <v>6712</v>
      </c>
      <c r="I1562" s="40" t="s">
        <v>109</v>
      </c>
      <c r="J1562" s="40" t="s">
        <v>47</v>
      </c>
      <c r="K1562" s="40"/>
      <c r="L1562" s="74" t="s">
        <v>6713</v>
      </c>
      <c r="M1562" s="74" t="s">
        <v>6769</v>
      </c>
      <c r="N1562" s="13" t="s">
        <v>6714</v>
      </c>
      <c r="O1562" s="40" t="s">
        <v>96</v>
      </c>
      <c r="P1562" s="40" t="s">
        <v>76</v>
      </c>
      <c r="Q1562" s="71"/>
      <c r="R1562" s="71"/>
      <c r="S1562" s="71"/>
      <c r="T1562" s="40"/>
      <c r="U1562" s="40"/>
      <c r="V1562" s="11" t="s">
        <v>76</v>
      </c>
      <c r="W1562" s="79"/>
      <c r="X1562" s="3"/>
      <c r="Y1562" s="3"/>
      <c r="Z1562" s="3"/>
      <c r="AA1562" s="3"/>
    </row>
    <row r="1563" spans="1:27" ht="15.75" customHeight="1">
      <c r="A1563" s="40" t="s">
        <v>2320</v>
      </c>
      <c r="B1563" s="13" t="s">
        <v>104</v>
      </c>
      <c r="C1563" s="13" t="s">
        <v>6707</v>
      </c>
      <c r="D1563" s="71"/>
      <c r="E1563" s="11" t="s">
        <v>6715</v>
      </c>
      <c r="F1563" s="40" t="s">
        <v>3292</v>
      </c>
      <c r="G1563" s="13" t="s">
        <v>6632</v>
      </c>
      <c r="H1563" s="40" t="s">
        <v>6716</v>
      </c>
      <c r="I1563" s="40" t="s">
        <v>109</v>
      </c>
      <c r="J1563" s="40" t="s">
        <v>47</v>
      </c>
      <c r="K1563" s="40"/>
      <c r="L1563" s="74" t="s">
        <v>6717</v>
      </c>
      <c r="M1563" s="74" t="s">
        <v>6718</v>
      </c>
      <c r="N1563" s="13" t="s">
        <v>6714</v>
      </c>
      <c r="O1563" s="40" t="s">
        <v>403</v>
      </c>
      <c r="P1563" s="40" t="s">
        <v>403</v>
      </c>
      <c r="Q1563" s="71"/>
      <c r="R1563" s="71"/>
      <c r="S1563" s="71"/>
      <c r="T1563" s="40"/>
      <c r="U1563" s="90" t="s">
        <v>6719</v>
      </c>
      <c r="V1563" s="11" t="s">
        <v>76</v>
      </c>
      <c r="W1563" s="79"/>
      <c r="X1563" s="3"/>
      <c r="Y1563" s="3"/>
      <c r="Z1563" s="3"/>
      <c r="AA1563" s="3"/>
    </row>
    <row r="1564" spans="1:27" ht="15.75" customHeight="1">
      <c r="A1564" s="40" t="s">
        <v>2320</v>
      </c>
      <c r="B1564" s="13" t="s">
        <v>104</v>
      </c>
      <c r="C1564" s="13" t="s">
        <v>6707</v>
      </c>
      <c r="D1564" s="71"/>
      <c r="E1564" s="11" t="s">
        <v>6720</v>
      </c>
      <c r="F1564" s="40" t="s">
        <v>3292</v>
      </c>
      <c r="G1564" s="13" t="s">
        <v>6632</v>
      </c>
      <c r="H1564" s="40" t="s">
        <v>6716</v>
      </c>
      <c r="I1564" s="40" t="s">
        <v>109</v>
      </c>
      <c r="J1564" s="40" t="s">
        <v>47</v>
      </c>
      <c r="K1564" s="40"/>
      <c r="L1564" s="74" t="s">
        <v>6721</v>
      </c>
      <c r="M1564" s="74" t="s">
        <v>6722</v>
      </c>
      <c r="N1564" s="13" t="s">
        <v>6714</v>
      </c>
      <c r="O1564" s="40" t="s">
        <v>403</v>
      </c>
      <c r="P1564" s="40" t="s">
        <v>76</v>
      </c>
      <c r="Q1564" s="71"/>
      <c r="R1564" s="71"/>
      <c r="S1564" s="71"/>
      <c r="T1564" s="40"/>
      <c r="U1564" s="90" t="s">
        <v>6719</v>
      </c>
      <c r="V1564" s="11" t="s">
        <v>76</v>
      </c>
      <c r="W1564" s="79"/>
      <c r="X1564" s="3"/>
      <c r="Y1564" s="3"/>
      <c r="Z1564" s="3"/>
      <c r="AA1564" s="3"/>
    </row>
    <row r="1565" spans="1:27" ht="15.75" customHeight="1">
      <c r="A1565" s="40" t="s">
        <v>1121</v>
      </c>
      <c r="B1565" s="13" t="s">
        <v>188</v>
      </c>
      <c r="C1565" s="13" t="s">
        <v>6667</v>
      </c>
      <c r="D1565" s="71" t="s">
        <v>6668</v>
      </c>
      <c r="E1565" s="191" t="s">
        <v>6723</v>
      </c>
      <c r="F1565" s="40" t="s">
        <v>3292</v>
      </c>
      <c r="G1565" s="44" t="s">
        <v>6632</v>
      </c>
      <c r="H1565" s="40" t="s">
        <v>6724</v>
      </c>
      <c r="I1565" s="40" t="s">
        <v>109</v>
      </c>
      <c r="J1565" s="40" t="s">
        <v>47</v>
      </c>
      <c r="K1565" s="40"/>
      <c r="L1565" s="74" t="s">
        <v>6725</v>
      </c>
      <c r="M1565" s="74" t="s">
        <v>6726</v>
      </c>
      <c r="N1565" s="40" t="s">
        <v>6727</v>
      </c>
      <c r="O1565" s="40" t="s">
        <v>96</v>
      </c>
      <c r="P1565" s="40" t="s">
        <v>76</v>
      </c>
      <c r="Q1565" s="71"/>
      <c r="R1565" s="71"/>
      <c r="S1565" s="71"/>
      <c r="T1565" s="40"/>
      <c r="U1565" s="40"/>
      <c r="V1565" s="71"/>
      <c r="W1565" s="3"/>
      <c r="X1565" s="3"/>
      <c r="Y1565" s="3"/>
      <c r="Z1565" s="3"/>
      <c r="AA1565" s="3"/>
    </row>
    <row r="1566" spans="1:27" ht="15.75" customHeight="1">
      <c r="A1566" s="202" t="s">
        <v>1121</v>
      </c>
      <c r="B1566" s="204" t="s">
        <v>188</v>
      </c>
      <c r="C1566" s="204" t="s">
        <v>6667</v>
      </c>
      <c r="D1566" s="71" t="s">
        <v>6668</v>
      </c>
      <c r="E1566" s="11" t="s">
        <v>6728</v>
      </c>
      <c r="F1566" s="202" t="s">
        <v>3292</v>
      </c>
      <c r="G1566" s="214" t="s">
        <v>6632</v>
      </c>
      <c r="H1566" s="202" t="s">
        <v>6729</v>
      </c>
      <c r="I1566" s="202" t="s">
        <v>109</v>
      </c>
      <c r="J1566" s="202" t="s">
        <v>47</v>
      </c>
      <c r="K1566" s="202"/>
      <c r="L1566" s="74" t="s">
        <v>6730</v>
      </c>
      <c r="M1566" s="74" t="s">
        <v>6731</v>
      </c>
      <c r="N1566" s="202" t="s">
        <v>6732</v>
      </c>
      <c r="O1566" s="40" t="s">
        <v>403</v>
      </c>
      <c r="P1566" s="40" t="s">
        <v>403</v>
      </c>
      <c r="Q1566" s="203"/>
      <c r="R1566" s="203"/>
      <c r="S1566" s="203"/>
      <c r="T1566" s="202"/>
      <c r="U1566" s="202" t="s">
        <v>6733</v>
      </c>
      <c r="V1566" s="203"/>
    </row>
    <row r="1567" spans="1:27" ht="15.75" customHeight="1">
      <c r="A1567" s="40" t="s">
        <v>5940</v>
      </c>
      <c r="B1567" s="13" t="s">
        <v>188</v>
      </c>
      <c r="C1567" s="13" t="s">
        <v>6684</v>
      </c>
      <c r="D1567" s="71"/>
      <c r="E1567" s="11" t="s">
        <v>6734</v>
      </c>
      <c r="F1567" s="40" t="s">
        <v>3292</v>
      </c>
      <c r="G1567" s="44" t="s">
        <v>6632</v>
      </c>
      <c r="H1567" s="40" t="s">
        <v>6735</v>
      </c>
      <c r="I1567" s="40" t="s">
        <v>109</v>
      </c>
      <c r="J1567" s="40" t="s">
        <v>47</v>
      </c>
      <c r="K1567" s="40"/>
      <c r="L1567" s="74" t="s">
        <v>6736</v>
      </c>
      <c r="M1567" s="74" t="s">
        <v>6737</v>
      </c>
      <c r="N1567" s="40" t="s">
        <v>6738</v>
      </c>
      <c r="O1567" s="40" t="s">
        <v>403</v>
      </c>
      <c r="P1567" s="40" t="s">
        <v>403</v>
      </c>
      <c r="Q1567" s="203"/>
      <c r="R1567" s="203"/>
      <c r="S1567" s="203"/>
      <c r="T1567" s="202"/>
      <c r="U1567" s="202" t="s">
        <v>6733</v>
      </c>
      <c r="V1567" s="71"/>
    </row>
    <row r="1568" spans="1:27" ht="15.75" customHeight="1">
      <c r="A1568" s="71" t="s">
        <v>6739</v>
      </c>
      <c r="B1568" s="71" t="s">
        <v>104</v>
      </c>
      <c r="C1568" s="71" t="s">
        <v>5732</v>
      </c>
      <c r="D1568" s="71" t="s">
        <v>5733</v>
      </c>
      <c r="E1568" s="191" t="s">
        <v>6740</v>
      </c>
      <c r="F1568" s="40" t="s">
        <v>3292</v>
      </c>
      <c r="G1568" s="40" t="s">
        <v>6741</v>
      </c>
      <c r="H1568" s="40" t="s">
        <v>6742</v>
      </c>
      <c r="I1568" s="40" t="s">
        <v>46</v>
      </c>
      <c r="J1568" s="71" t="s">
        <v>47</v>
      </c>
      <c r="K1568" s="40"/>
      <c r="L1568" s="41" t="s">
        <v>6743</v>
      </c>
      <c r="M1568" s="74" t="s">
        <v>6744</v>
      </c>
      <c r="N1568" s="40" t="s">
        <v>485</v>
      </c>
      <c r="O1568" s="71" t="s">
        <v>96</v>
      </c>
      <c r="P1568" s="146" t="s">
        <v>96</v>
      </c>
      <c r="Q1568" s="71"/>
      <c r="R1568" s="71"/>
      <c r="S1568" s="71"/>
      <c r="T1568" s="40"/>
      <c r="U1568" s="40"/>
      <c r="V1568" s="11" t="s">
        <v>76</v>
      </c>
      <c r="W1568" s="31"/>
      <c r="X1568" s="31"/>
      <c r="Y1568" s="31"/>
      <c r="Z1568" s="31"/>
      <c r="AA1568" s="31"/>
    </row>
    <row r="1569" spans="1:27" ht="15.75" customHeight="1">
      <c r="A1569" s="71" t="s">
        <v>6739</v>
      </c>
      <c r="B1569" s="71" t="s">
        <v>104</v>
      </c>
      <c r="C1569" s="71" t="s">
        <v>5732</v>
      </c>
      <c r="D1569" s="71" t="s">
        <v>5733</v>
      </c>
      <c r="E1569" s="11" t="s">
        <v>6746</v>
      </c>
      <c r="F1569" s="40" t="s">
        <v>3292</v>
      </c>
      <c r="G1569" s="40" t="s">
        <v>6747</v>
      </c>
      <c r="H1569" s="40" t="s">
        <v>6748</v>
      </c>
      <c r="I1569" s="40" t="s">
        <v>46</v>
      </c>
      <c r="J1569" s="71" t="s">
        <v>47</v>
      </c>
      <c r="K1569" s="40"/>
      <c r="L1569" s="41" t="s">
        <v>6749</v>
      </c>
      <c r="M1569" s="74" t="s">
        <v>6750</v>
      </c>
      <c r="N1569" s="40" t="s">
        <v>485</v>
      </c>
      <c r="O1569" s="71" t="s">
        <v>96</v>
      </c>
      <c r="P1569" s="146" t="s">
        <v>96</v>
      </c>
      <c r="Q1569" s="71"/>
      <c r="R1569" s="71"/>
      <c r="S1569" s="71"/>
      <c r="T1569" s="40"/>
      <c r="U1569" s="40"/>
      <c r="V1569" s="11" t="s">
        <v>76</v>
      </c>
      <c r="W1569" s="31"/>
      <c r="X1569" s="31"/>
      <c r="Y1569" s="31"/>
      <c r="Z1569" s="31"/>
      <c r="AA1569" s="31"/>
    </row>
    <row r="1570" spans="1:27" ht="15.75" customHeight="1">
      <c r="A1570" s="203" t="s">
        <v>6739</v>
      </c>
      <c r="B1570" s="203" t="s">
        <v>188</v>
      </c>
      <c r="C1570" s="203" t="s">
        <v>5732</v>
      </c>
      <c r="D1570" s="203" t="s">
        <v>5733</v>
      </c>
      <c r="E1570" s="11" t="s">
        <v>6751</v>
      </c>
      <c r="F1570" s="202" t="s">
        <v>3292</v>
      </c>
      <c r="G1570" s="202" t="s">
        <v>6741</v>
      </c>
      <c r="H1570" s="202" t="s">
        <v>6753</v>
      </c>
      <c r="I1570" s="202" t="s">
        <v>46</v>
      </c>
      <c r="J1570" s="203" t="s">
        <v>47</v>
      </c>
      <c r="K1570" s="202"/>
      <c r="L1570" s="41" t="s">
        <v>6754</v>
      </c>
      <c r="M1570" s="74" t="s">
        <v>6755</v>
      </c>
      <c r="N1570" s="202" t="s">
        <v>485</v>
      </c>
      <c r="O1570" s="203" t="s">
        <v>65</v>
      </c>
      <c r="P1570" s="203" t="s">
        <v>65</v>
      </c>
      <c r="Q1570" s="203"/>
      <c r="R1570" s="203"/>
      <c r="S1570" s="203"/>
      <c r="T1570" s="203"/>
      <c r="U1570" s="202" t="s">
        <v>6756</v>
      </c>
      <c r="V1570" s="203"/>
      <c r="W1570" s="31"/>
      <c r="X1570" s="31"/>
      <c r="Y1570" s="31"/>
      <c r="Z1570" s="31"/>
      <c r="AA1570" s="31"/>
    </row>
    <row r="1571" spans="1:27" ht="15.75" customHeight="1">
      <c r="A1571" s="71" t="s">
        <v>6739</v>
      </c>
      <c r="B1571" s="71" t="s">
        <v>104</v>
      </c>
      <c r="C1571" s="71" t="s">
        <v>5732</v>
      </c>
      <c r="D1571" s="71" t="s">
        <v>5733</v>
      </c>
      <c r="E1571" s="191" t="s">
        <v>6757</v>
      </c>
      <c r="F1571" s="40" t="s">
        <v>3292</v>
      </c>
      <c r="G1571" s="40" t="s">
        <v>6747</v>
      </c>
      <c r="H1571" s="40" t="s">
        <v>6759</v>
      </c>
      <c r="I1571" s="40" t="s">
        <v>46</v>
      </c>
      <c r="J1571" s="71" t="s">
        <v>47</v>
      </c>
      <c r="K1571" s="40"/>
      <c r="L1571" s="41" t="s">
        <v>6760</v>
      </c>
      <c r="M1571" s="74" t="s">
        <v>6761</v>
      </c>
      <c r="N1571" s="40" t="s">
        <v>485</v>
      </c>
      <c r="O1571" s="71" t="s">
        <v>65</v>
      </c>
      <c r="P1571" s="71" t="s">
        <v>65</v>
      </c>
      <c r="Q1571" s="71"/>
      <c r="R1571" s="71"/>
      <c r="S1571" s="71"/>
      <c r="T1571" s="40"/>
      <c r="U1571" s="202" t="s">
        <v>6756</v>
      </c>
      <c r="V1571" s="11" t="s">
        <v>76</v>
      </c>
      <c r="W1571" s="31"/>
      <c r="X1571" s="31"/>
      <c r="Y1571" s="31"/>
      <c r="Z1571" s="31"/>
      <c r="AA1571" s="31"/>
    </row>
    <row r="1572" spans="1:27" ht="15.75" customHeight="1">
      <c r="A1572" s="71" t="s">
        <v>6739</v>
      </c>
      <c r="B1572" s="71" t="s">
        <v>104</v>
      </c>
      <c r="C1572" s="71" t="s">
        <v>5732</v>
      </c>
      <c r="D1572" s="71" t="s">
        <v>5733</v>
      </c>
      <c r="E1572" s="11" t="s">
        <v>6762</v>
      </c>
      <c r="F1572" s="40" t="s">
        <v>3325</v>
      </c>
      <c r="G1572" s="40" t="s">
        <v>6763</v>
      </c>
      <c r="H1572" s="40" t="s">
        <v>6742</v>
      </c>
      <c r="I1572" s="40" t="s">
        <v>46</v>
      </c>
      <c r="J1572" s="71" t="s">
        <v>47</v>
      </c>
      <c r="K1572" s="40"/>
      <c r="L1572" s="41" t="s">
        <v>6764</v>
      </c>
      <c r="M1572" s="74" t="s">
        <v>6765</v>
      </c>
      <c r="N1572" s="40" t="s">
        <v>485</v>
      </c>
      <c r="O1572" s="71" t="s">
        <v>96</v>
      </c>
      <c r="P1572" s="71" t="s">
        <v>96</v>
      </c>
      <c r="Q1572" s="71"/>
      <c r="R1572" s="71"/>
      <c r="S1572" s="71"/>
      <c r="T1572" s="40"/>
      <c r="U1572" s="40"/>
      <c r="V1572" s="11" t="s">
        <v>76</v>
      </c>
      <c r="W1572" s="31"/>
      <c r="X1572" s="31"/>
      <c r="Y1572" s="31"/>
      <c r="Z1572" s="31"/>
      <c r="AA1572" s="31"/>
    </row>
    <row r="1573" spans="1:27" ht="15.75" customHeight="1">
      <c r="A1573" s="71" t="s">
        <v>6739</v>
      </c>
      <c r="B1573" s="71" t="s">
        <v>104</v>
      </c>
      <c r="C1573" s="71" t="s">
        <v>5732</v>
      </c>
      <c r="D1573" s="71" t="s">
        <v>5733</v>
      </c>
      <c r="E1573" s="11" t="s">
        <v>6766</v>
      </c>
      <c r="F1573" s="40" t="s">
        <v>3325</v>
      </c>
      <c r="G1573" s="40" t="s">
        <v>6763</v>
      </c>
      <c r="H1573" s="40" t="s">
        <v>6753</v>
      </c>
      <c r="I1573" s="40" t="s">
        <v>46</v>
      </c>
      <c r="J1573" s="71" t="s">
        <v>47</v>
      </c>
      <c r="K1573" s="40"/>
      <c r="L1573" s="41" t="s">
        <v>6767</v>
      </c>
      <c r="M1573" s="74" t="s">
        <v>6792</v>
      </c>
      <c r="N1573" s="40" t="s">
        <v>485</v>
      </c>
      <c r="O1573" s="71" t="s">
        <v>65</v>
      </c>
      <c r="P1573" s="71" t="s">
        <v>65</v>
      </c>
      <c r="Q1573" s="71"/>
      <c r="R1573" s="71"/>
      <c r="S1573" s="71"/>
      <c r="T1573" s="40"/>
      <c r="U1573" s="40" t="s">
        <v>6768</v>
      </c>
      <c r="V1573" s="11" t="s">
        <v>76</v>
      </c>
      <c r="W1573" s="31"/>
      <c r="X1573" s="31"/>
      <c r="Y1573" s="31"/>
      <c r="Z1573" s="31"/>
      <c r="AA1573" s="31"/>
    </row>
    <row r="1574" spans="1:27" ht="15.75" customHeight="1">
      <c r="A1574" s="215" t="s">
        <v>1121</v>
      </c>
      <c r="B1574" s="216" t="s">
        <v>188</v>
      </c>
      <c r="C1574" s="216" t="s">
        <v>6770</v>
      </c>
      <c r="D1574" s="217" t="s">
        <v>6771</v>
      </c>
      <c r="E1574" s="218" t="s">
        <v>6772</v>
      </c>
      <c r="F1574" s="215" t="s">
        <v>6773</v>
      </c>
      <c r="G1574" s="215" t="s">
        <v>6774</v>
      </c>
      <c r="H1574" s="216" t="s">
        <v>6775</v>
      </c>
      <c r="I1574" s="215" t="s">
        <v>46</v>
      </c>
      <c r="J1574" s="215" t="s">
        <v>47</v>
      </c>
      <c r="K1574" s="215"/>
      <c r="L1574" s="219" t="s">
        <v>6776</v>
      </c>
      <c r="M1574" s="219" t="s">
        <v>6777</v>
      </c>
      <c r="N1574" s="220" t="s">
        <v>6778</v>
      </c>
      <c r="O1574" s="215" t="s">
        <v>403</v>
      </c>
      <c r="P1574" s="215" t="s">
        <v>403</v>
      </c>
      <c r="Q1574" s="217"/>
      <c r="R1574" s="217"/>
      <c r="S1574" s="217"/>
      <c r="T1574" s="215"/>
      <c r="U1574" s="221" t="s">
        <v>6779</v>
      </c>
      <c r="V1574" s="217"/>
      <c r="W1574" s="222"/>
      <c r="X1574" s="223"/>
      <c r="Y1574" s="223"/>
      <c r="Z1574" s="223"/>
      <c r="AA1574" s="223"/>
    </row>
    <row r="1575" spans="1:27" ht="15.75" customHeight="1">
      <c r="A1575" s="40" t="s">
        <v>1121</v>
      </c>
      <c r="B1575" s="13" t="s">
        <v>188</v>
      </c>
      <c r="C1575" s="13" t="s">
        <v>6770</v>
      </c>
      <c r="D1575" s="71" t="s">
        <v>6771</v>
      </c>
      <c r="E1575" s="11" t="s">
        <v>6780</v>
      </c>
      <c r="F1575" s="40" t="s">
        <v>6773</v>
      </c>
      <c r="G1575" s="40" t="s">
        <v>6774</v>
      </c>
      <c r="H1575" s="44" t="s">
        <v>6775</v>
      </c>
      <c r="I1575" s="40" t="s">
        <v>109</v>
      </c>
      <c r="J1575" s="40" t="s">
        <v>47</v>
      </c>
      <c r="K1575" s="40"/>
      <c r="L1575" s="74" t="s">
        <v>6781</v>
      </c>
      <c r="M1575" s="74" t="s">
        <v>6782</v>
      </c>
      <c r="N1575" s="187" t="s">
        <v>6783</v>
      </c>
      <c r="O1575" s="40" t="s">
        <v>403</v>
      </c>
      <c r="P1575" s="40" t="s">
        <v>403</v>
      </c>
      <c r="Q1575" s="71"/>
      <c r="R1575" s="71"/>
      <c r="S1575" s="71"/>
      <c r="T1575" s="40"/>
      <c r="U1575" s="40" t="s">
        <v>2334</v>
      </c>
      <c r="V1575" s="71"/>
      <c r="W1575" s="79"/>
      <c r="X1575" s="3"/>
      <c r="Y1575" s="3"/>
      <c r="Z1575" s="3"/>
      <c r="AA1575" s="3"/>
    </row>
    <row r="1576" spans="1:27" ht="15.75" customHeight="1">
      <c r="A1576" s="40" t="s">
        <v>1121</v>
      </c>
      <c r="B1576" s="13" t="s">
        <v>188</v>
      </c>
      <c r="C1576" s="13" t="s">
        <v>6770</v>
      </c>
      <c r="D1576" s="71" t="s">
        <v>6771</v>
      </c>
      <c r="E1576" s="11" t="s">
        <v>6784</v>
      </c>
      <c r="F1576" s="40" t="s">
        <v>6773</v>
      </c>
      <c r="G1576" s="44" t="s">
        <v>6775</v>
      </c>
      <c r="H1576" s="127" t="s">
        <v>6785</v>
      </c>
      <c r="I1576" s="40" t="s">
        <v>109</v>
      </c>
      <c r="J1576" s="40" t="s">
        <v>47</v>
      </c>
      <c r="K1576" s="40"/>
      <c r="L1576" s="74" t="s">
        <v>6797</v>
      </c>
      <c r="M1576" s="74" t="s">
        <v>6786</v>
      </c>
      <c r="N1576" s="116" t="s">
        <v>6787</v>
      </c>
      <c r="O1576" s="40" t="s">
        <v>403</v>
      </c>
      <c r="P1576" s="40" t="s">
        <v>403</v>
      </c>
      <c r="Q1576" s="71"/>
      <c r="R1576" s="71"/>
      <c r="S1576" s="71"/>
      <c r="T1576" s="40"/>
      <c r="U1576" s="40" t="s">
        <v>2334</v>
      </c>
      <c r="V1576" s="71"/>
      <c r="W1576" s="79"/>
      <c r="X1576" s="3"/>
      <c r="Y1576" s="3"/>
      <c r="Z1576" s="3"/>
      <c r="AA1576" s="3"/>
    </row>
    <row r="1577" spans="1:27" ht="15.75" customHeight="1">
      <c r="A1577" s="40" t="s">
        <v>1121</v>
      </c>
      <c r="B1577" s="13" t="s">
        <v>188</v>
      </c>
      <c r="C1577" s="13" t="s">
        <v>6770</v>
      </c>
      <c r="D1577" s="71" t="s">
        <v>6771</v>
      </c>
      <c r="E1577" s="191" t="s">
        <v>6788</v>
      </c>
      <c r="F1577" s="40" t="s">
        <v>6773</v>
      </c>
      <c r="G1577" s="44" t="s">
        <v>6775</v>
      </c>
      <c r="H1577" s="127" t="s">
        <v>6789</v>
      </c>
      <c r="I1577" s="40" t="s">
        <v>109</v>
      </c>
      <c r="J1577" s="40" t="s">
        <v>47</v>
      </c>
      <c r="K1577" s="40"/>
      <c r="L1577" s="74" t="s">
        <v>6808</v>
      </c>
      <c r="M1577" s="74" t="s">
        <v>6790</v>
      </c>
      <c r="N1577" s="116" t="s">
        <v>6791</v>
      </c>
      <c r="O1577" s="40" t="s">
        <v>403</v>
      </c>
      <c r="P1577" s="40" t="s">
        <v>403</v>
      </c>
      <c r="Q1577" s="71"/>
      <c r="R1577" s="71"/>
      <c r="S1577" s="71"/>
      <c r="T1577" s="40"/>
      <c r="U1577" s="40" t="s">
        <v>2334</v>
      </c>
      <c r="V1577" s="71"/>
      <c r="W1577" s="79"/>
      <c r="X1577" s="3"/>
      <c r="Y1577" s="3"/>
      <c r="Z1577" s="3"/>
      <c r="AA1577" s="3"/>
    </row>
    <row r="1578" spans="1:27" ht="15.75" customHeight="1">
      <c r="A1578" s="40" t="s">
        <v>1121</v>
      </c>
      <c r="B1578" s="13" t="s">
        <v>188</v>
      </c>
      <c r="C1578" s="13" t="s">
        <v>6770</v>
      </c>
      <c r="D1578" s="71" t="s">
        <v>6771</v>
      </c>
      <c r="E1578" s="11" t="s">
        <v>6793</v>
      </c>
      <c r="F1578" s="40" t="s">
        <v>6773</v>
      </c>
      <c r="G1578" s="44" t="s">
        <v>6775</v>
      </c>
      <c r="H1578" s="127" t="s">
        <v>6794</v>
      </c>
      <c r="I1578" s="40" t="s">
        <v>109</v>
      </c>
      <c r="J1578" s="40" t="s">
        <v>47</v>
      </c>
      <c r="K1578" s="40"/>
      <c r="L1578" s="74" t="s">
        <v>6824</v>
      </c>
      <c r="M1578" s="74" t="s">
        <v>6795</v>
      </c>
      <c r="N1578" s="116" t="s">
        <v>6796</v>
      </c>
      <c r="O1578" s="40" t="s">
        <v>403</v>
      </c>
      <c r="P1578" s="40" t="s">
        <v>403</v>
      </c>
      <c r="Q1578" s="71"/>
      <c r="R1578" s="71"/>
      <c r="S1578" s="71"/>
      <c r="T1578" s="40"/>
      <c r="U1578" s="40" t="s">
        <v>2334</v>
      </c>
      <c r="V1578" s="71"/>
      <c r="W1578" s="79"/>
      <c r="X1578" s="3"/>
      <c r="Y1578" s="3"/>
      <c r="Z1578" s="3"/>
      <c r="AA1578" s="3"/>
    </row>
    <row r="1579" spans="1:27" ht="15.75" customHeight="1">
      <c r="A1579" s="40" t="s">
        <v>1121</v>
      </c>
      <c r="B1579" s="13" t="s">
        <v>104</v>
      </c>
      <c r="C1579" s="13" t="s">
        <v>6770</v>
      </c>
      <c r="D1579" s="71" t="s">
        <v>6771</v>
      </c>
      <c r="E1579" s="11" t="s">
        <v>6798</v>
      </c>
      <c r="F1579" s="40" t="s">
        <v>6773</v>
      </c>
      <c r="G1579" s="44" t="s">
        <v>6775</v>
      </c>
      <c r="H1579" s="40" t="s">
        <v>6799</v>
      </c>
      <c r="I1579" s="40" t="s">
        <v>46</v>
      </c>
      <c r="J1579" s="40" t="s">
        <v>47</v>
      </c>
      <c r="K1579" s="40"/>
      <c r="L1579" s="74" t="s">
        <v>6800</v>
      </c>
      <c r="M1579" s="74" t="s">
        <v>6801</v>
      </c>
      <c r="N1579" s="187" t="s">
        <v>6783</v>
      </c>
      <c r="O1579" s="40" t="s">
        <v>65</v>
      </c>
      <c r="P1579" s="40" t="s">
        <v>65</v>
      </c>
      <c r="Q1579" s="71"/>
      <c r="R1579" s="71"/>
      <c r="S1579" s="71"/>
      <c r="T1579" s="40"/>
      <c r="U1579" s="40" t="s">
        <v>6802</v>
      </c>
      <c r="V1579" s="11" t="s">
        <v>76</v>
      </c>
      <c r="W1579" s="79"/>
      <c r="X1579" s="3"/>
      <c r="Y1579" s="3"/>
      <c r="Z1579" s="3"/>
      <c r="AA1579" s="3"/>
    </row>
    <row r="1580" spans="1:27" ht="15.75" customHeight="1">
      <c r="A1580" s="40" t="s">
        <v>1121</v>
      </c>
      <c r="B1580" s="13" t="s">
        <v>104</v>
      </c>
      <c r="C1580" s="13" t="s">
        <v>6770</v>
      </c>
      <c r="D1580" s="71" t="s">
        <v>6771</v>
      </c>
      <c r="E1580" s="191" t="s">
        <v>6803</v>
      </c>
      <c r="F1580" s="40" t="s">
        <v>6773</v>
      </c>
      <c r="G1580" s="44" t="s">
        <v>6775</v>
      </c>
      <c r="H1580" s="40" t="s">
        <v>6799</v>
      </c>
      <c r="I1580" s="40" t="s">
        <v>46</v>
      </c>
      <c r="J1580" s="40" t="s">
        <v>47</v>
      </c>
      <c r="K1580" s="40"/>
      <c r="L1580" s="74" t="s">
        <v>6804</v>
      </c>
      <c r="M1580" s="74" t="s">
        <v>6805</v>
      </c>
      <c r="N1580" s="187" t="s">
        <v>6783</v>
      </c>
      <c r="O1580" s="40" t="s">
        <v>65</v>
      </c>
      <c r="P1580" s="40" t="s">
        <v>65</v>
      </c>
      <c r="Q1580" s="71"/>
      <c r="R1580" s="71"/>
      <c r="S1580" s="71"/>
      <c r="T1580" s="40"/>
      <c r="U1580" s="40" t="s">
        <v>6802</v>
      </c>
      <c r="V1580" s="11" t="s">
        <v>76</v>
      </c>
      <c r="W1580" s="79"/>
      <c r="X1580" s="3"/>
      <c r="Y1580" s="3"/>
      <c r="Z1580" s="3"/>
      <c r="AA1580" s="3"/>
    </row>
    <row r="1581" spans="1:27" ht="15.75" customHeight="1">
      <c r="A1581" s="40" t="s">
        <v>1121</v>
      </c>
      <c r="B1581" s="13" t="s">
        <v>42</v>
      </c>
      <c r="C1581" s="13" t="s">
        <v>6770</v>
      </c>
      <c r="D1581" s="71" t="s">
        <v>6771</v>
      </c>
      <c r="E1581" s="11" t="s">
        <v>6806</v>
      </c>
      <c r="F1581" s="40" t="s">
        <v>6773</v>
      </c>
      <c r="G1581" s="44" t="s">
        <v>6775</v>
      </c>
      <c r="H1581" s="40" t="s">
        <v>6807</v>
      </c>
      <c r="I1581" s="40" t="s">
        <v>109</v>
      </c>
      <c r="J1581" s="40" t="s">
        <v>47</v>
      </c>
      <c r="K1581" s="40"/>
      <c r="L1581" s="74" t="s">
        <v>6809</v>
      </c>
      <c r="M1581" s="74" t="s">
        <v>6810</v>
      </c>
      <c r="N1581" s="40" t="s">
        <v>6811</v>
      </c>
      <c r="O1581" s="40" t="s">
        <v>76</v>
      </c>
      <c r="P1581" s="40" t="s">
        <v>76</v>
      </c>
      <c r="Q1581" s="71"/>
      <c r="R1581" s="71"/>
      <c r="S1581" s="71"/>
      <c r="T1581" s="40"/>
      <c r="U1581" s="40"/>
      <c r="V1581" s="11" t="s">
        <v>76</v>
      </c>
      <c r="W1581" s="79"/>
      <c r="X1581" s="3"/>
      <c r="Y1581" s="3"/>
      <c r="Z1581" s="3"/>
      <c r="AA1581" s="3"/>
    </row>
    <row r="1582" spans="1:27" ht="15.75" customHeight="1">
      <c r="A1582" s="40" t="s">
        <v>1121</v>
      </c>
      <c r="B1582" s="13" t="s">
        <v>104</v>
      </c>
      <c r="C1582" s="13" t="s">
        <v>6770</v>
      </c>
      <c r="D1582" s="71" t="s">
        <v>6771</v>
      </c>
      <c r="E1582" s="11" t="s">
        <v>6812</v>
      </c>
      <c r="F1582" s="40" t="s">
        <v>6773</v>
      </c>
      <c r="G1582" s="44" t="s">
        <v>6775</v>
      </c>
      <c r="H1582" s="40" t="s">
        <v>6813</v>
      </c>
      <c r="I1582" s="40" t="s">
        <v>109</v>
      </c>
      <c r="J1582" s="40" t="s">
        <v>47</v>
      </c>
      <c r="K1582" s="40"/>
      <c r="L1582" s="74" t="s">
        <v>6814</v>
      </c>
      <c r="M1582" s="74" t="s">
        <v>6815</v>
      </c>
      <c r="N1582" s="127" t="s">
        <v>6816</v>
      </c>
      <c r="O1582" s="40" t="s">
        <v>65</v>
      </c>
      <c r="P1582" s="40" t="s">
        <v>65</v>
      </c>
      <c r="Q1582" s="71"/>
      <c r="R1582" s="71"/>
      <c r="S1582" s="71"/>
      <c r="T1582" s="40"/>
      <c r="U1582" s="40" t="s">
        <v>6817</v>
      </c>
      <c r="V1582" s="11" t="s">
        <v>76</v>
      </c>
      <c r="W1582" s="79"/>
      <c r="X1582" s="3"/>
      <c r="Y1582" s="3"/>
      <c r="Z1582" s="3"/>
      <c r="AA1582" s="3"/>
    </row>
    <row r="1583" spans="1:27" ht="15.75" customHeight="1">
      <c r="A1583" s="40" t="s">
        <v>1121</v>
      </c>
      <c r="B1583" s="13" t="s">
        <v>104</v>
      </c>
      <c r="C1583" s="13" t="s">
        <v>6770</v>
      </c>
      <c r="D1583" s="71" t="s">
        <v>6771</v>
      </c>
      <c r="E1583" s="191" t="s">
        <v>6818</v>
      </c>
      <c r="F1583" s="40" t="s">
        <v>6773</v>
      </c>
      <c r="G1583" s="44" t="s">
        <v>6775</v>
      </c>
      <c r="H1583" s="44" t="s">
        <v>6819</v>
      </c>
      <c r="I1583" s="40" t="s">
        <v>46</v>
      </c>
      <c r="J1583" s="40" t="s">
        <v>47</v>
      </c>
      <c r="K1583" s="40"/>
      <c r="L1583" s="74" t="s">
        <v>6820</v>
      </c>
      <c r="M1583" s="74" t="s">
        <v>6821</v>
      </c>
      <c r="N1583" s="127" t="s">
        <v>6811</v>
      </c>
      <c r="O1583" s="40" t="s">
        <v>76</v>
      </c>
      <c r="P1583" s="40" t="s">
        <v>76</v>
      </c>
      <c r="Q1583" s="71"/>
      <c r="R1583" s="71"/>
      <c r="S1583" s="71"/>
      <c r="T1583" s="40"/>
      <c r="U1583" s="40" t="s">
        <v>2334</v>
      </c>
      <c r="V1583" s="11" t="s">
        <v>76</v>
      </c>
      <c r="W1583" s="79"/>
      <c r="X1583" s="3"/>
      <c r="Y1583" s="3"/>
      <c r="Z1583" s="3"/>
      <c r="AA1583" s="3"/>
    </row>
    <row r="1584" spans="1:27" ht="15.75" customHeight="1">
      <c r="A1584" s="40" t="s">
        <v>1121</v>
      </c>
      <c r="B1584" s="13" t="s">
        <v>104</v>
      </c>
      <c r="C1584" s="13" t="s">
        <v>6770</v>
      </c>
      <c r="D1584" s="71" t="s">
        <v>6771</v>
      </c>
      <c r="E1584" s="11" t="s">
        <v>6822</v>
      </c>
      <c r="F1584" s="40" t="s">
        <v>6773</v>
      </c>
      <c r="G1584" s="13" t="s">
        <v>6775</v>
      </c>
      <c r="H1584" s="13" t="s">
        <v>6823</v>
      </c>
      <c r="I1584" s="40" t="s">
        <v>46</v>
      </c>
      <c r="J1584" s="40" t="s">
        <v>47</v>
      </c>
      <c r="K1584" s="40"/>
      <c r="L1584" s="74" t="s">
        <v>6825</v>
      </c>
      <c r="M1584" s="74" t="s">
        <v>6826</v>
      </c>
      <c r="N1584" s="127" t="s">
        <v>6811</v>
      </c>
      <c r="O1584" s="40" t="s">
        <v>403</v>
      </c>
      <c r="P1584" s="40" t="s">
        <v>403</v>
      </c>
      <c r="Q1584" s="71"/>
      <c r="R1584" s="71"/>
      <c r="S1584" s="71"/>
      <c r="T1584" s="40"/>
      <c r="U1584" s="40" t="s">
        <v>2334</v>
      </c>
      <c r="V1584" s="11" t="s">
        <v>76</v>
      </c>
      <c r="W1584" s="79"/>
      <c r="X1584" s="3"/>
      <c r="Y1584" s="3"/>
      <c r="Z1584" s="3"/>
      <c r="AA1584" s="3"/>
    </row>
    <row r="1585" spans="1:27" ht="15.75" customHeight="1">
      <c r="A1585" s="40" t="s">
        <v>1121</v>
      </c>
      <c r="B1585" s="13" t="s">
        <v>104</v>
      </c>
      <c r="C1585" s="13" t="s">
        <v>6770</v>
      </c>
      <c r="D1585" s="71" t="s">
        <v>6771</v>
      </c>
      <c r="E1585" s="11" t="s">
        <v>6827</v>
      </c>
      <c r="F1585" s="40" t="s">
        <v>6773</v>
      </c>
      <c r="G1585" s="13" t="s">
        <v>6775</v>
      </c>
      <c r="H1585" s="13" t="s">
        <v>6828</v>
      </c>
      <c r="I1585" s="40" t="s">
        <v>46</v>
      </c>
      <c r="J1585" s="40" t="s">
        <v>47</v>
      </c>
      <c r="K1585" s="40"/>
      <c r="L1585" s="74" t="s">
        <v>6829</v>
      </c>
      <c r="M1585" s="74" t="s">
        <v>6830</v>
      </c>
      <c r="N1585" s="127" t="s">
        <v>6811</v>
      </c>
      <c r="O1585" s="40" t="s">
        <v>76</v>
      </c>
      <c r="P1585" s="40" t="s">
        <v>76</v>
      </c>
      <c r="Q1585" s="71"/>
      <c r="R1585" s="71"/>
      <c r="S1585" s="71"/>
      <c r="T1585" s="40"/>
      <c r="U1585" s="40" t="s">
        <v>2334</v>
      </c>
      <c r="V1585" s="11" t="s">
        <v>76</v>
      </c>
      <c r="W1585" s="79"/>
      <c r="X1585" s="3"/>
      <c r="Y1585" s="3"/>
      <c r="Z1585" s="3"/>
      <c r="AA1585" s="3"/>
    </row>
    <row r="1586" spans="1:27" ht="15.75" customHeight="1">
      <c r="A1586" s="40" t="s">
        <v>1121</v>
      </c>
      <c r="B1586" s="13" t="s">
        <v>104</v>
      </c>
      <c r="C1586" s="13" t="s">
        <v>6770</v>
      </c>
      <c r="D1586" s="71" t="s">
        <v>6771</v>
      </c>
      <c r="E1586" s="191" t="s">
        <v>6831</v>
      </c>
      <c r="F1586" s="40" t="s">
        <v>6773</v>
      </c>
      <c r="G1586" s="13" t="s">
        <v>6775</v>
      </c>
      <c r="H1586" s="44" t="s">
        <v>6832</v>
      </c>
      <c r="I1586" s="40" t="s">
        <v>46</v>
      </c>
      <c r="J1586" s="40" t="s">
        <v>47</v>
      </c>
      <c r="K1586" s="40"/>
      <c r="L1586" s="74" t="s">
        <v>6833</v>
      </c>
      <c r="M1586" s="74" t="s">
        <v>6834</v>
      </c>
      <c r="N1586" s="127" t="s">
        <v>6778</v>
      </c>
      <c r="O1586" s="40" t="s">
        <v>76</v>
      </c>
      <c r="P1586" s="40" t="s">
        <v>76</v>
      </c>
      <c r="Q1586" s="71"/>
      <c r="R1586" s="71"/>
      <c r="S1586" s="71"/>
      <c r="T1586" s="40"/>
      <c r="U1586" s="40" t="s">
        <v>2334</v>
      </c>
      <c r="V1586" s="11" t="s">
        <v>76</v>
      </c>
      <c r="W1586" s="79"/>
      <c r="X1586" s="3"/>
      <c r="Y1586" s="3"/>
      <c r="Z1586" s="3"/>
      <c r="AA1586" s="3"/>
    </row>
    <row r="1587" spans="1:27" ht="15.75" customHeight="1">
      <c r="A1587" s="40" t="s">
        <v>1121</v>
      </c>
      <c r="B1587" s="13" t="s">
        <v>104</v>
      </c>
      <c r="C1587" s="13" t="s">
        <v>6770</v>
      </c>
      <c r="D1587" s="71" t="s">
        <v>6771</v>
      </c>
      <c r="E1587" s="11" t="s">
        <v>6835</v>
      </c>
      <c r="F1587" s="40" t="s">
        <v>6773</v>
      </c>
      <c r="G1587" s="13" t="s">
        <v>6775</v>
      </c>
      <c r="H1587" s="44" t="s">
        <v>6832</v>
      </c>
      <c r="I1587" s="40" t="s">
        <v>46</v>
      </c>
      <c r="J1587" s="40" t="s">
        <v>47</v>
      </c>
      <c r="K1587" s="40"/>
      <c r="L1587" s="74" t="s">
        <v>6836</v>
      </c>
      <c r="M1587" s="74" t="s">
        <v>6834</v>
      </c>
      <c r="N1587" s="127" t="s">
        <v>6778</v>
      </c>
      <c r="O1587" s="40" t="s">
        <v>76</v>
      </c>
      <c r="P1587" s="40" t="s">
        <v>76</v>
      </c>
      <c r="Q1587" s="71"/>
      <c r="R1587" s="71"/>
      <c r="S1587" s="71"/>
      <c r="T1587" s="40"/>
      <c r="U1587" s="40" t="s">
        <v>2334</v>
      </c>
      <c r="V1587" s="11" t="s">
        <v>76</v>
      </c>
      <c r="W1587" s="79"/>
      <c r="X1587" s="3"/>
      <c r="Y1587" s="3"/>
      <c r="Z1587" s="3"/>
      <c r="AA1587" s="3"/>
    </row>
    <row r="1588" spans="1:27" ht="15.75" customHeight="1">
      <c r="A1588" s="40" t="s">
        <v>1121</v>
      </c>
      <c r="B1588" s="13" t="s">
        <v>104</v>
      </c>
      <c r="C1588" s="13" t="s">
        <v>6770</v>
      </c>
      <c r="D1588" s="71" t="s">
        <v>6771</v>
      </c>
      <c r="E1588" s="11" t="s">
        <v>6837</v>
      </c>
      <c r="F1588" s="40" t="s">
        <v>6773</v>
      </c>
      <c r="G1588" s="13" t="s">
        <v>6775</v>
      </c>
      <c r="H1588" s="44" t="s">
        <v>6832</v>
      </c>
      <c r="I1588" s="40" t="s">
        <v>46</v>
      </c>
      <c r="J1588" s="40" t="s">
        <v>47</v>
      </c>
      <c r="K1588" s="40"/>
      <c r="L1588" s="74" t="s">
        <v>6838</v>
      </c>
      <c r="M1588" s="74" t="s">
        <v>6834</v>
      </c>
      <c r="N1588" s="127" t="s">
        <v>6778</v>
      </c>
      <c r="O1588" s="40" t="s">
        <v>76</v>
      </c>
      <c r="P1588" s="40" t="s">
        <v>76</v>
      </c>
      <c r="Q1588" s="71"/>
      <c r="R1588" s="71"/>
      <c r="S1588" s="71"/>
      <c r="T1588" s="40"/>
      <c r="U1588" s="40" t="s">
        <v>2334</v>
      </c>
      <c r="V1588" s="11" t="s">
        <v>76</v>
      </c>
      <c r="W1588" s="79"/>
      <c r="X1588" s="3"/>
      <c r="Y1588" s="3"/>
      <c r="Z1588" s="3"/>
      <c r="AA1588" s="3"/>
    </row>
    <row r="1589" spans="1:27" ht="15.75" customHeight="1">
      <c r="A1589" s="40" t="s">
        <v>2320</v>
      </c>
      <c r="B1589" s="13" t="s">
        <v>104</v>
      </c>
      <c r="C1589" s="13" t="s">
        <v>6839</v>
      </c>
      <c r="D1589" s="71" t="s">
        <v>6840</v>
      </c>
      <c r="E1589" s="191" t="s">
        <v>6841</v>
      </c>
      <c r="F1589" s="40" t="s">
        <v>6773</v>
      </c>
      <c r="G1589" s="13" t="s">
        <v>6775</v>
      </c>
      <c r="H1589" s="44" t="s">
        <v>6842</v>
      </c>
      <c r="I1589" s="40" t="s">
        <v>46</v>
      </c>
      <c r="J1589" s="40" t="s">
        <v>47</v>
      </c>
      <c r="K1589" s="40"/>
      <c r="L1589" s="74" t="s">
        <v>6843</v>
      </c>
      <c r="M1589" s="74" t="s">
        <v>6863</v>
      </c>
      <c r="N1589" s="127" t="s">
        <v>6778</v>
      </c>
      <c r="O1589" s="40" t="s">
        <v>76</v>
      </c>
      <c r="P1589" s="40" t="s">
        <v>76</v>
      </c>
      <c r="Q1589" s="71"/>
      <c r="R1589" s="71"/>
      <c r="S1589" s="71"/>
      <c r="T1589" s="40"/>
      <c r="U1589" s="40" t="s">
        <v>6844</v>
      </c>
      <c r="V1589" s="11" t="s">
        <v>76</v>
      </c>
      <c r="W1589" s="79"/>
      <c r="X1589" s="3"/>
      <c r="Y1589" s="3"/>
      <c r="Z1589" s="3"/>
      <c r="AA1589" s="3"/>
    </row>
    <row r="1590" spans="1:27" ht="15.75" customHeight="1">
      <c r="A1590" s="40" t="s">
        <v>2320</v>
      </c>
      <c r="B1590" s="13" t="s">
        <v>104</v>
      </c>
      <c r="C1590" s="13" t="s">
        <v>6839</v>
      </c>
      <c r="D1590" s="71" t="s">
        <v>6840</v>
      </c>
      <c r="E1590" s="11" t="s">
        <v>6845</v>
      </c>
      <c r="F1590" s="40" t="s">
        <v>6773</v>
      </c>
      <c r="G1590" s="13" t="s">
        <v>6775</v>
      </c>
      <c r="H1590" s="44" t="s">
        <v>6846</v>
      </c>
      <c r="I1590" s="40" t="s">
        <v>46</v>
      </c>
      <c r="J1590" s="40" t="s">
        <v>47</v>
      </c>
      <c r="K1590" s="40"/>
      <c r="L1590" s="74" t="s">
        <v>6847</v>
      </c>
      <c r="M1590" s="74" t="s">
        <v>6864</v>
      </c>
      <c r="N1590" s="127" t="s">
        <v>6778</v>
      </c>
      <c r="O1590" s="40" t="s">
        <v>76</v>
      </c>
      <c r="P1590" s="40" t="s">
        <v>76</v>
      </c>
      <c r="Q1590" s="71"/>
      <c r="R1590" s="71"/>
      <c r="S1590" s="71"/>
      <c r="T1590" s="40"/>
      <c r="U1590" s="40" t="s">
        <v>6844</v>
      </c>
      <c r="V1590" s="11" t="s">
        <v>76</v>
      </c>
      <c r="W1590" s="79"/>
      <c r="X1590" s="3"/>
      <c r="Y1590" s="3"/>
      <c r="Z1590" s="3"/>
      <c r="AA1590" s="3"/>
    </row>
    <row r="1591" spans="1:27" ht="15.75" customHeight="1">
      <c r="A1591" s="40" t="s">
        <v>1121</v>
      </c>
      <c r="B1591" s="13" t="s">
        <v>104</v>
      </c>
      <c r="C1591" s="71" t="s">
        <v>6848</v>
      </c>
      <c r="D1591" s="71"/>
      <c r="E1591" s="11" t="s">
        <v>6849</v>
      </c>
      <c r="F1591" s="40" t="s">
        <v>6773</v>
      </c>
      <c r="G1591" s="13" t="s">
        <v>6775</v>
      </c>
      <c r="H1591" s="40" t="s">
        <v>6850</v>
      </c>
      <c r="I1591" s="40" t="s">
        <v>109</v>
      </c>
      <c r="J1591" s="40" t="s">
        <v>47</v>
      </c>
      <c r="K1591" s="40"/>
      <c r="L1591" s="74" t="s">
        <v>6851</v>
      </c>
      <c r="M1591" s="73" t="s">
        <v>6852</v>
      </c>
      <c r="N1591" s="116" t="s">
        <v>6853</v>
      </c>
      <c r="O1591" s="40" t="s">
        <v>65</v>
      </c>
      <c r="P1591" s="40" t="s">
        <v>65</v>
      </c>
      <c r="Q1591" s="71"/>
      <c r="R1591" s="71"/>
      <c r="S1591" s="71"/>
      <c r="T1591" s="40"/>
      <c r="U1591" s="40" t="s">
        <v>6854</v>
      </c>
      <c r="V1591" s="11" t="s">
        <v>76</v>
      </c>
      <c r="W1591" s="79"/>
      <c r="X1591" s="3"/>
      <c r="Y1591" s="3"/>
      <c r="Z1591" s="3"/>
      <c r="AA1591" s="3"/>
    </row>
    <row r="1592" spans="1:27" ht="15.75" customHeight="1">
      <c r="A1592" s="40" t="s">
        <v>1121</v>
      </c>
      <c r="B1592" s="13" t="s">
        <v>104</v>
      </c>
      <c r="C1592" s="71" t="s">
        <v>6848</v>
      </c>
      <c r="D1592" s="71"/>
      <c r="E1592" s="191" t="s">
        <v>6855</v>
      </c>
      <c r="F1592" s="40" t="s">
        <v>6773</v>
      </c>
      <c r="G1592" s="13" t="s">
        <v>6775</v>
      </c>
      <c r="H1592" s="40" t="s">
        <v>6850</v>
      </c>
      <c r="I1592" s="40" t="s">
        <v>406</v>
      </c>
      <c r="J1592" s="40" t="s">
        <v>47</v>
      </c>
      <c r="K1592" s="40"/>
      <c r="L1592" s="74" t="s">
        <v>6856</v>
      </c>
      <c r="M1592" s="74" t="s">
        <v>6857</v>
      </c>
      <c r="N1592" s="40" t="s">
        <v>485</v>
      </c>
      <c r="O1592" s="40" t="s">
        <v>76</v>
      </c>
      <c r="P1592" s="40" t="s">
        <v>76</v>
      </c>
      <c r="Q1592" s="71"/>
      <c r="R1592" s="71"/>
      <c r="S1592" s="71"/>
      <c r="T1592" s="40"/>
      <c r="U1592" s="40"/>
      <c r="V1592" s="11" t="s">
        <v>76</v>
      </c>
      <c r="W1592" s="79"/>
      <c r="X1592" s="3"/>
      <c r="Y1592" s="3"/>
      <c r="Z1592" s="3"/>
      <c r="AA1592" s="3"/>
    </row>
    <row r="1593" spans="1:27" ht="15.75" customHeight="1">
      <c r="A1593" s="40" t="s">
        <v>1121</v>
      </c>
      <c r="B1593" s="13" t="s">
        <v>104</v>
      </c>
      <c r="C1593" s="71" t="s">
        <v>6848</v>
      </c>
      <c r="D1593" s="71"/>
      <c r="E1593" s="11" t="s">
        <v>6858</v>
      </c>
      <c r="F1593" s="40" t="s">
        <v>6773</v>
      </c>
      <c r="G1593" s="13" t="s">
        <v>6775</v>
      </c>
      <c r="H1593" s="40" t="s">
        <v>6859</v>
      </c>
      <c r="I1593" s="40" t="s">
        <v>109</v>
      </c>
      <c r="J1593" s="40" t="s">
        <v>47</v>
      </c>
      <c r="K1593" s="40"/>
      <c r="L1593" s="74" t="s">
        <v>6860</v>
      </c>
      <c r="M1593" s="74" t="s">
        <v>6861</v>
      </c>
      <c r="N1593" s="75" t="s">
        <v>6862</v>
      </c>
      <c r="O1593" s="40" t="s">
        <v>76</v>
      </c>
      <c r="P1593" s="40" t="s">
        <v>76</v>
      </c>
      <c r="Q1593" s="71"/>
      <c r="R1593" s="71"/>
      <c r="S1593" s="71"/>
      <c r="T1593" s="40"/>
      <c r="U1593" s="40" t="s">
        <v>6865</v>
      </c>
      <c r="V1593" s="11" t="s">
        <v>76</v>
      </c>
      <c r="W1593" s="79"/>
      <c r="X1593" s="3"/>
      <c r="Y1593" s="3"/>
      <c r="Z1593" s="3"/>
      <c r="AA1593" s="3"/>
    </row>
    <row r="1594" spans="1:27" ht="15.75" customHeight="1">
      <c r="A1594" s="40" t="s">
        <v>1121</v>
      </c>
      <c r="B1594" s="13" t="s">
        <v>104</v>
      </c>
      <c r="C1594" s="71" t="s">
        <v>6848</v>
      </c>
      <c r="D1594" s="71"/>
      <c r="E1594" s="191" t="s">
        <v>6866</v>
      </c>
      <c r="F1594" s="40" t="s">
        <v>6773</v>
      </c>
      <c r="G1594" s="13" t="s">
        <v>6775</v>
      </c>
      <c r="H1594" s="40" t="s">
        <v>6859</v>
      </c>
      <c r="I1594" s="40" t="s">
        <v>406</v>
      </c>
      <c r="J1594" s="40" t="s">
        <v>47</v>
      </c>
      <c r="K1594" s="40"/>
      <c r="L1594" s="74" t="s">
        <v>6867</v>
      </c>
      <c r="M1594" s="74" t="s">
        <v>6868</v>
      </c>
      <c r="N1594" s="40" t="s">
        <v>485</v>
      </c>
      <c r="O1594" s="40" t="s">
        <v>403</v>
      </c>
      <c r="P1594" s="40" t="s">
        <v>403</v>
      </c>
      <c r="Q1594" s="71"/>
      <c r="R1594" s="71"/>
      <c r="S1594" s="71"/>
      <c r="T1594" s="40"/>
      <c r="U1594" s="40" t="s">
        <v>2334</v>
      </c>
      <c r="V1594" s="11" t="s">
        <v>76</v>
      </c>
      <c r="W1594" s="79"/>
      <c r="X1594" s="3"/>
      <c r="Y1594" s="3"/>
      <c r="Z1594" s="3"/>
      <c r="AA1594" s="3"/>
    </row>
    <row r="1595" spans="1:27" ht="15.75" customHeight="1">
      <c r="A1595" s="40" t="s">
        <v>1121</v>
      </c>
      <c r="B1595" s="13" t="s">
        <v>104</v>
      </c>
      <c r="C1595" s="13" t="s">
        <v>6770</v>
      </c>
      <c r="D1595" s="71" t="s">
        <v>6771</v>
      </c>
      <c r="E1595" s="11" t="s">
        <v>6869</v>
      </c>
      <c r="F1595" s="40" t="s">
        <v>6773</v>
      </c>
      <c r="G1595" s="44" t="s">
        <v>6870</v>
      </c>
      <c r="H1595" s="40" t="s">
        <v>6871</v>
      </c>
      <c r="I1595" s="40" t="s">
        <v>46</v>
      </c>
      <c r="J1595" s="40" t="s">
        <v>47</v>
      </c>
      <c r="K1595" s="40"/>
      <c r="L1595" s="74" t="s">
        <v>6872</v>
      </c>
      <c r="M1595" s="74" t="s">
        <v>6873</v>
      </c>
      <c r="N1595" s="127" t="s">
        <v>6811</v>
      </c>
      <c r="O1595" s="40" t="s">
        <v>76</v>
      </c>
      <c r="P1595" s="40" t="s">
        <v>76</v>
      </c>
      <c r="Q1595" s="71"/>
      <c r="R1595" s="71"/>
      <c r="S1595" s="71"/>
      <c r="T1595" s="40"/>
      <c r="U1595" s="40"/>
      <c r="V1595" s="11" t="s">
        <v>76</v>
      </c>
      <c r="W1595" s="79"/>
      <c r="X1595" s="3"/>
      <c r="Y1595" s="3"/>
      <c r="Z1595" s="3"/>
      <c r="AA1595" s="3"/>
    </row>
    <row r="1596" spans="1:27" ht="15.75" customHeight="1">
      <c r="A1596" s="40" t="s">
        <v>1121</v>
      </c>
      <c r="B1596" s="13" t="s">
        <v>188</v>
      </c>
      <c r="C1596" s="13" t="s">
        <v>6770</v>
      </c>
      <c r="D1596" s="71" t="s">
        <v>6771</v>
      </c>
      <c r="E1596" s="191" t="s">
        <v>6874</v>
      </c>
      <c r="F1596" s="40" t="s">
        <v>6773</v>
      </c>
      <c r="G1596" s="44" t="s">
        <v>6870</v>
      </c>
      <c r="H1596" s="40" t="s">
        <v>6871</v>
      </c>
      <c r="I1596" s="40" t="s">
        <v>109</v>
      </c>
      <c r="J1596" s="40" t="s">
        <v>47</v>
      </c>
      <c r="K1596" s="40"/>
      <c r="L1596" s="74" t="s">
        <v>6875</v>
      </c>
      <c r="M1596" s="74" t="s">
        <v>6876</v>
      </c>
      <c r="N1596" s="116" t="s">
        <v>6877</v>
      </c>
      <c r="O1596" s="40" t="s">
        <v>403</v>
      </c>
      <c r="P1596" s="40" t="s">
        <v>403</v>
      </c>
      <c r="Q1596" s="71"/>
      <c r="R1596" s="71"/>
      <c r="S1596" s="71"/>
      <c r="T1596" s="40"/>
      <c r="U1596" s="40"/>
      <c r="V1596" s="71"/>
      <c r="W1596" s="79"/>
      <c r="X1596" s="3"/>
      <c r="Y1596" s="3"/>
      <c r="Z1596" s="3"/>
      <c r="AA1596" s="3"/>
    </row>
    <row r="1597" spans="1:27" ht="15.75" customHeight="1">
      <c r="A1597" s="40" t="s">
        <v>1121</v>
      </c>
      <c r="B1597" s="13" t="s">
        <v>104</v>
      </c>
      <c r="C1597" s="13" t="s">
        <v>6770</v>
      </c>
      <c r="D1597" s="71" t="s">
        <v>6771</v>
      </c>
      <c r="E1597" s="11" t="s">
        <v>6878</v>
      </c>
      <c r="F1597" s="40" t="s">
        <v>6773</v>
      </c>
      <c r="G1597" s="44" t="s">
        <v>6870</v>
      </c>
      <c r="H1597" s="40" t="s">
        <v>6871</v>
      </c>
      <c r="I1597" s="40" t="s">
        <v>46</v>
      </c>
      <c r="J1597" s="40" t="s">
        <v>47</v>
      </c>
      <c r="K1597" s="40"/>
      <c r="L1597" s="74" t="s">
        <v>6879</v>
      </c>
      <c r="M1597" s="74" t="s">
        <v>6880</v>
      </c>
      <c r="N1597" s="116" t="s">
        <v>6877</v>
      </c>
      <c r="O1597" s="40" t="s">
        <v>76</v>
      </c>
      <c r="P1597" s="40" t="s">
        <v>76</v>
      </c>
      <c r="Q1597" s="71"/>
      <c r="R1597" s="71"/>
      <c r="S1597" s="71"/>
      <c r="T1597" s="40"/>
      <c r="U1597" s="40"/>
      <c r="V1597" s="11" t="s">
        <v>76</v>
      </c>
      <c r="W1597" s="79"/>
      <c r="X1597" s="3"/>
      <c r="Y1597" s="3"/>
      <c r="Z1597" s="3"/>
      <c r="AA1597" s="3"/>
    </row>
    <row r="1598" spans="1:27" ht="15.75" customHeight="1">
      <c r="A1598" s="40" t="s">
        <v>1121</v>
      </c>
      <c r="B1598" s="13" t="s">
        <v>104</v>
      </c>
      <c r="C1598" s="13" t="s">
        <v>6770</v>
      </c>
      <c r="D1598" s="71" t="s">
        <v>6771</v>
      </c>
      <c r="E1598" s="191" t="s">
        <v>6881</v>
      </c>
      <c r="F1598" s="40" t="s">
        <v>6773</v>
      </c>
      <c r="G1598" s="44" t="s">
        <v>6870</v>
      </c>
      <c r="H1598" s="40" t="s">
        <v>6871</v>
      </c>
      <c r="I1598" s="40" t="s">
        <v>46</v>
      </c>
      <c r="J1598" s="40" t="s">
        <v>47</v>
      </c>
      <c r="K1598" s="40"/>
      <c r="L1598" s="74" t="s">
        <v>6882</v>
      </c>
      <c r="M1598" s="74" t="s">
        <v>6883</v>
      </c>
      <c r="N1598" s="116" t="s">
        <v>6877</v>
      </c>
      <c r="O1598" s="40" t="s">
        <v>76</v>
      </c>
      <c r="P1598" s="40" t="s">
        <v>76</v>
      </c>
      <c r="Q1598" s="71"/>
      <c r="R1598" s="71"/>
      <c r="S1598" s="71"/>
      <c r="T1598" s="40"/>
      <c r="U1598" s="40"/>
      <c r="V1598" s="11" t="s">
        <v>76</v>
      </c>
      <c r="W1598" s="79"/>
      <c r="X1598" s="3"/>
      <c r="Y1598" s="3"/>
      <c r="Z1598" s="3"/>
      <c r="AA1598" s="3"/>
    </row>
    <row r="1599" spans="1:27" ht="15.75" customHeight="1">
      <c r="A1599" s="40" t="s">
        <v>1121</v>
      </c>
      <c r="B1599" s="13" t="s">
        <v>104</v>
      </c>
      <c r="C1599" s="13" t="s">
        <v>6770</v>
      </c>
      <c r="D1599" s="71" t="s">
        <v>6771</v>
      </c>
      <c r="E1599" s="11" t="s">
        <v>6884</v>
      </c>
      <c r="F1599" s="40" t="s">
        <v>6773</v>
      </c>
      <c r="G1599" s="44" t="s">
        <v>6870</v>
      </c>
      <c r="H1599" s="40" t="s">
        <v>6871</v>
      </c>
      <c r="I1599" s="40" t="s">
        <v>46</v>
      </c>
      <c r="J1599" s="40" t="s">
        <v>47</v>
      </c>
      <c r="K1599" s="40"/>
      <c r="L1599" s="74" t="s">
        <v>6885</v>
      </c>
      <c r="M1599" s="74" t="s">
        <v>6886</v>
      </c>
      <c r="N1599" s="116" t="s">
        <v>6877</v>
      </c>
      <c r="O1599" s="40" t="s">
        <v>76</v>
      </c>
      <c r="P1599" s="40" t="s">
        <v>76</v>
      </c>
      <c r="Q1599" s="71"/>
      <c r="R1599" s="71"/>
      <c r="S1599" s="71"/>
      <c r="T1599" s="40"/>
      <c r="U1599" s="40"/>
      <c r="V1599" s="11" t="s">
        <v>76</v>
      </c>
      <c r="W1599" s="79"/>
      <c r="X1599" s="3"/>
      <c r="Y1599" s="3"/>
      <c r="Z1599" s="3"/>
      <c r="AA1599" s="3"/>
    </row>
    <row r="1600" spans="1:27" ht="15.75" customHeight="1">
      <c r="A1600" s="40" t="s">
        <v>1121</v>
      </c>
      <c r="B1600" s="13" t="s">
        <v>104</v>
      </c>
      <c r="C1600" s="13" t="s">
        <v>6887</v>
      </c>
      <c r="D1600" s="71" t="s">
        <v>6888</v>
      </c>
      <c r="E1600" s="191" t="s">
        <v>6889</v>
      </c>
      <c r="F1600" s="13" t="s">
        <v>903</v>
      </c>
      <c r="G1600" s="13" t="s">
        <v>6890</v>
      </c>
      <c r="H1600" s="40" t="s">
        <v>6891</v>
      </c>
      <c r="I1600" s="40" t="s">
        <v>109</v>
      </c>
      <c r="J1600" s="40" t="s">
        <v>47</v>
      </c>
      <c r="K1600" s="40"/>
      <c r="L1600" s="74" t="s">
        <v>6892</v>
      </c>
      <c r="M1600" s="74" t="s">
        <v>6893</v>
      </c>
      <c r="N1600" s="116" t="s">
        <v>1132</v>
      </c>
      <c r="O1600" s="40" t="s">
        <v>65</v>
      </c>
      <c r="P1600" s="40" t="s">
        <v>65</v>
      </c>
      <c r="Q1600" s="71"/>
      <c r="R1600" s="71"/>
      <c r="S1600" s="71"/>
      <c r="T1600" s="40"/>
      <c r="U1600" s="40" t="s">
        <v>6802</v>
      </c>
      <c r="V1600" s="11" t="s">
        <v>76</v>
      </c>
      <c r="W1600" s="3"/>
      <c r="X1600" s="3"/>
      <c r="Y1600" s="3"/>
      <c r="Z1600" s="3"/>
      <c r="AA1600" s="3"/>
    </row>
    <row r="1601" spans="1:27" ht="15.75" customHeight="1">
      <c r="A1601" s="40" t="s">
        <v>1121</v>
      </c>
      <c r="B1601" s="13" t="s">
        <v>104</v>
      </c>
      <c r="C1601" s="13" t="s">
        <v>6887</v>
      </c>
      <c r="D1601" s="71" t="s">
        <v>6888</v>
      </c>
      <c r="E1601" s="11" t="s">
        <v>6894</v>
      </c>
      <c r="F1601" s="13" t="s">
        <v>903</v>
      </c>
      <c r="G1601" s="13" t="s">
        <v>6890</v>
      </c>
      <c r="H1601" s="40" t="s">
        <v>6895</v>
      </c>
      <c r="I1601" s="40" t="s">
        <v>46</v>
      </c>
      <c r="J1601" s="40" t="s">
        <v>47</v>
      </c>
      <c r="K1601" s="40"/>
      <c r="L1601" s="74" t="s">
        <v>6896</v>
      </c>
      <c r="M1601" s="74" t="s">
        <v>6897</v>
      </c>
      <c r="N1601" s="116" t="s">
        <v>1132</v>
      </c>
      <c r="O1601" s="40" t="s">
        <v>65</v>
      </c>
      <c r="P1601" s="40" t="s">
        <v>65</v>
      </c>
      <c r="Q1601" s="71"/>
      <c r="R1601" s="71"/>
      <c r="S1601" s="71"/>
      <c r="T1601" s="40"/>
      <c r="U1601" s="40" t="s">
        <v>6802</v>
      </c>
      <c r="V1601" s="11" t="s">
        <v>76</v>
      </c>
      <c r="W1601" s="3"/>
      <c r="X1601" s="3"/>
      <c r="Y1601" s="3"/>
      <c r="Z1601" s="3"/>
      <c r="AA1601" s="3"/>
    </row>
    <row r="1602" spans="1:27" ht="15.75" customHeight="1">
      <c r="A1602" s="40" t="s">
        <v>1121</v>
      </c>
      <c r="B1602" s="13" t="s">
        <v>188</v>
      </c>
      <c r="C1602" s="13" t="s">
        <v>6887</v>
      </c>
      <c r="D1602" s="71" t="s">
        <v>6888</v>
      </c>
      <c r="E1602" s="191" t="s">
        <v>6898</v>
      </c>
      <c r="F1602" s="13" t="s">
        <v>903</v>
      </c>
      <c r="G1602" s="13" t="s">
        <v>6890</v>
      </c>
      <c r="H1602" s="40" t="s">
        <v>6899</v>
      </c>
      <c r="I1602" s="40" t="s">
        <v>46</v>
      </c>
      <c r="J1602" s="40" t="s">
        <v>47</v>
      </c>
      <c r="K1602" s="40"/>
      <c r="L1602" s="74" t="s">
        <v>6900</v>
      </c>
      <c r="M1602" s="74" t="s">
        <v>6901</v>
      </c>
      <c r="N1602" s="75" t="s">
        <v>6472</v>
      </c>
      <c r="O1602" s="40" t="s">
        <v>65</v>
      </c>
      <c r="P1602" s="40" t="s">
        <v>65</v>
      </c>
      <c r="Q1602" s="71"/>
      <c r="R1602" s="71"/>
      <c r="S1602" s="71"/>
      <c r="T1602" s="40"/>
      <c r="U1602" s="40"/>
      <c r="V1602" s="71"/>
      <c r="W1602" s="3"/>
      <c r="X1602" s="3"/>
      <c r="Y1602" s="3"/>
      <c r="Z1602" s="3"/>
      <c r="AA1602" s="3"/>
    </row>
    <row r="1603" spans="1:27" ht="15.75" customHeight="1">
      <c r="A1603" s="40" t="s">
        <v>1121</v>
      </c>
      <c r="B1603" s="13" t="s">
        <v>104</v>
      </c>
      <c r="C1603" s="13" t="s">
        <v>6887</v>
      </c>
      <c r="D1603" s="71" t="s">
        <v>6888</v>
      </c>
      <c r="E1603" s="11" t="s">
        <v>6902</v>
      </c>
      <c r="F1603" s="13" t="s">
        <v>903</v>
      </c>
      <c r="G1603" s="13" t="s">
        <v>6890</v>
      </c>
      <c r="H1603" s="40" t="s">
        <v>6903</v>
      </c>
      <c r="I1603" s="40" t="s">
        <v>46</v>
      </c>
      <c r="J1603" s="40" t="s">
        <v>47</v>
      </c>
      <c r="K1603" s="40"/>
      <c r="L1603" s="74" t="s">
        <v>6904</v>
      </c>
      <c r="M1603" s="74" t="s">
        <v>6905</v>
      </c>
      <c r="N1603" s="40" t="s">
        <v>485</v>
      </c>
      <c r="O1603" s="40" t="s">
        <v>65</v>
      </c>
      <c r="P1603" s="40" t="s">
        <v>65</v>
      </c>
      <c r="Q1603" s="71"/>
      <c r="R1603" s="71"/>
      <c r="S1603" s="71"/>
      <c r="T1603" s="40"/>
      <c r="U1603" s="40" t="s">
        <v>6906</v>
      </c>
      <c r="V1603" s="11" t="s">
        <v>76</v>
      </c>
      <c r="W1603" s="3"/>
      <c r="X1603" s="3"/>
      <c r="Y1603" s="3"/>
      <c r="Z1603" s="3"/>
      <c r="AA1603" s="3"/>
    </row>
    <row r="1604" spans="1:27" ht="15.75" customHeight="1">
      <c r="A1604" s="40" t="s">
        <v>1121</v>
      </c>
      <c r="B1604" s="13" t="s">
        <v>104</v>
      </c>
      <c r="C1604" s="13" t="s">
        <v>6887</v>
      </c>
      <c r="D1604" s="71" t="s">
        <v>6888</v>
      </c>
      <c r="E1604" s="191" t="s">
        <v>6907</v>
      </c>
      <c r="F1604" s="13" t="s">
        <v>903</v>
      </c>
      <c r="G1604" s="13" t="s">
        <v>6890</v>
      </c>
      <c r="H1604" s="40" t="s">
        <v>6908</v>
      </c>
      <c r="I1604" s="40" t="s">
        <v>46</v>
      </c>
      <c r="J1604" s="40" t="s">
        <v>47</v>
      </c>
      <c r="K1604" s="40"/>
      <c r="L1604" s="74" t="s">
        <v>6909</v>
      </c>
      <c r="M1604" s="74" t="s">
        <v>6937</v>
      </c>
      <c r="N1604" s="40" t="s">
        <v>485</v>
      </c>
      <c r="O1604" s="40" t="s">
        <v>65</v>
      </c>
      <c r="P1604" s="40" t="s">
        <v>65</v>
      </c>
      <c r="Q1604" s="71"/>
      <c r="R1604" s="71"/>
      <c r="S1604" s="71"/>
      <c r="T1604" s="40"/>
      <c r="U1604" s="40" t="s">
        <v>6906</v>
      </c>
      <c r="V1604" s="11" t="s">
        <v>76</v>
      </c>
      <c r="W1604" s="79"/>
      <c r="X1604" s="3"/>
      <c r="Y1604" s="3"/>
      <c r="Z1604" s="3"/>
      <c r="AA1604" s="3"/>
    </row>
    <row r="1605" spans="1:27" ht="15.75" customHeight="1">
      <c r="A1605" s="40" t="s">
        <v>1121</v>
      </c>
      <c r="B1605" s="13" t="s">
        <v>104</v>
      </c>
      <c r="C1605" s="204" t="s">
        <v>6667</v>
      </c>
      <c r="D1605" s="71" t="s">
        <v>6668</v>
      </c>
      <c r="E1605" s="11" t="s">
        <v>6910</v>
      </c>
      <c r="F1605" s="40" t="s">
        <v>3292</v>
      </c>
      <c r="G1605" s="44" t="s">
        <v>6632</v>
      </c>
      <c r="H1605" s="40" t="s">
        <v>6911</v>
      </c>
      <c r="I1605" s="40" t="s">
        <v>46</v>
      </c>
      <c r="J1605" s="40" t="s">
        <v>47</v>
      </c>
      <c r="K1605" s="40"/>
      <c r="L1605" s="74" t="s">
        <v>6912</v>
      </c>
      <c r="M1605" s="74" t="s">
        <v>6913</v>
      </c>
      <c r="N1605" s="40" t="s">
        <v>6914</v>
      </c>
      <c r="O1605" s="40" t="s">
        <v>96</v>
      </c>
      <c r="P1605" s="40" t="s">
        <v>76</v>
      </c>
      <c r="Q1605" s="71"/>
      <c r="R1605" s="71"/>
      <c r="S1605" s="71"/>
      <c r="T1605" s="40"/>
      <c r="U1605" s="40" t="s">
        <v>6915</v>
      </c>
      <c r="V1605" s="11" t="s">
        <v>76</v>
      </c>
      <c r="W1605" s="3"/>
      <c r="X1605" s="3"/>
      <c r="Y1605" s="3"/>
      <c r="Z1605" s="3"/>
      <c r="AA1605" s="3"/>
    </row>
    <row r="1606" spans="1:27" ht="15.75" customHeight="1">
      <c r="A1606" s="40" t="s">
        <v>2320</v>
      </c>
      <c r="B1606" s="13" t="s">
        <v>104</v>
      </c>
      <c r="C1606" s="13" t="s">
        <v>6707</v>
      </c>
      <c r="D1606" s="71"/>
      <c r="E1606" s="191" t="s">
        <v>6916</v>
      </c>
      <c r="F1606" s="40" t="s">
        <v>3292</v>
      </c>
      <c r="G1606" s="44" t="s">
        <v>6632</v>
      </c>
      <c r="H1606" s="40" t="s">
        <v>6917</v>
      </c>
      <c r="I1606" s="40" t="s">
        <v>46</v>
      </c>
      <c r="J1606" s="40" t="s">
        <v>47</v>
      </c>
      <c r="K1606" s="40"/>
      <c r="L1606" s="74" t="s">
        <v>6918</v>
      </c>
      <c r="M1606" s="74" t="s">
        <v>6919</v>
      </c>
      <c r="N1606" s="40" t="s">
        <v>6920</v>
      </c>
      <c r="O1606" s="40" t="s">
        <v>65</v>
      </c>
      <c r="P1606" s="40" t="s">
        <v>65</v>
      </c>
      <c r="Q1606" s="71"/>
      <c r="R1606" s="71"/>
      <c r="S1606" s="71"/>
      <c r="T1606" s="40"/>
      <c r="U1606" s="40" t="s">
        <v>6921</v>
      </c>
      <c r="V1606" s="11" t="s">
        <v>76</v>
      </c>
      <c r="W1606" s="3"/>
      <c r="X1606" s="3"/>
      <c r="Y1606" s="3"/>
      <c r="Z1606" s="3"/>
      <c r="AA1606" s="3"/>
    </row>
    <row r="1607" spans="1:27" ht="15.75" customHeight="1">
      <c r="A1607" s="40" t="s">
        <v>2320</v>
      </c>
      <c r="B1607" s="13" t="s">
        <v>104</v>
      </c>
      <c r="C1607" s="13" t="s">
        <v>6707</v>
      </c>
      <c r="D1607" s="71"/>
      <c r="E1607" s="11" t="s">
        <v>6922</v>
      </c>
      <c r="F1607" s="40" t="s">
        <v>3292</v>
      </c>
      <c r="G1607" s="44" t="s">
        <v>6632</v>
      </c>
      <c r="H1607" s="40" t="s">
        <v>6923</v>
      </c>
      <c r="I1607" s="40" t="s">
        <v>46</v>
      </c>
      <c r="J1607" s="40" t="s">
        <v>47</v>
      </c>
      <c r="K1607" s="40"/>
      <c r="L1607" s="74" t="s">
        <v>6924</v>
      </c>
      <c r="M1607" s="74" t="s">
        <v>6925</v>
      </c>
      <c r="N1607" s="40" t="s">
        <v>6920</v>
      </c>
      <c r="O1607" s="40" t="s">
        <v>65</v>
      </c>
      <c r="P1607" s="40" t="s">
        <v>65</v>
      </c>
      <c r="Q1607" s="71"/>
      <c r="R1607" s="71"/>
      <c r="S1607" s="71"/>
      <c r="T1607" s="40"/>
      <c r="U1607" s="40"/>
      <c r="V1607" s="11" t="s">
        <v>76</v>
      </c>
      <c r="W1607" s="3"/>
      <c r="X1607" s="3"/>
      <c r="Y1607" s="3"/>
      <c r="Z1607" s="3"/>
      <c r="AA1607" s="3"/>
    </row>
    <row r="1608" spans="1:27" ht="15.75" customHeight="1">
      <c r="A1608" s="40" t="s">
        <v>2320</v>
      </c>
      <c r="B1608" s="13" t="s">
        <v>104</v>
      </c>
      <c r="C1608" s="13" t="s">
        <v>6707</v>
      </c>
      <c r="D1608" s="71"/>
      <c r="E1608" s="191" t="s">
        <v>6926</v>
      </c>
      <c r="F1608" s="40" t="s">
        <v>3292</v>
      </c>
      <c r="G1608" s="44" t="s">
        <v>6632</v>
      </c>
      <c r="H1608" s="40" t="s">
        <v>6927</v>
      </c>
      <c r="I1608" s="40" t="s">
        <v>46</v>
      </c>
      <c r="J1608" s="40" t="s">
        <v>47</v>
      </c>
      <c r="K1608" s="40"/>
      <c r="L1608" s="74" t="s">
        <v>6928</v>
      </c>
      <c r="M1608" s="74" t="s">
        <v>6929</v>
      </c>
      <c r="N1608" s="40" t="s">
        <v>6930</v>
      </c>
      <c r="O1608" s="40" t="s">
        <v>65</v>
      </c>
      <c r="P1608" s="40" t="s">
        <v>65</v>
      </c>
      <c r="Q1608" s="71"/>
      <c r="R1608" s="71"/>
      <c r="S1608" s="71"/>
      <c r="T1608" s="40"/>
      <c r="U1608" s="40" t="s">
        <v>6931</v>
      </c>
      <c r="V1608" s="11" t="s">
        <v>76</v>
      </c>
      <c r="W1608" s="3"/>
      <c r="X1608" s="3"/>
      <c r="Y1608" s="3"/>
      <c r="Z1608" s="3"/>
      <c r="AA1608" s="3"/>
    </row>
    <row r="1609" spans="1:27" ht="15.75" customHeight="1">
      <c r="A1609" s="40" t="s">
        <v>2320</v>
      </c>
      <c r="B1609" s="13" t="s">
        <v>42</v>
      </c>
      <c r="C1609" s="13" t="s">
        <v>6707</v>
      </c>
      <c r="D1609" s="71"/>
      <c r="E1609" s="11" t="s">
        <v>656</v>
      </c>
      <c r="F1609" s="40" t="s">
        <v>3292</v>
      </c>
      <c r="G1609" s="44" t="s">
        <v>6632</v>
      </c>
      <c r="H1609" s="40" t="s">
        <v>6932</v>
      </c>
      <c r="I1609" s="40" t="s">
        <v>46</v>
      </c>
      <c r="J1609" s="40" t="s">
        <v>47</v>
      </c>
      <c r="K1609" s="40"/>
      <c r="L1609" s="74" t="s">
        <v>6933</v>
      </c>
      <c r="M1609" s="74" t="s">
        <v>6934</v>
      </c>
      <c r="N1609" s="40" t="s">
        <v>6930</v>
      </c>
      <c r="O1609" s="40" t="s">
        <v>96</v>
      </c>
      <c r="P1609" s="90" t="s">
        <v>96</v>
      </c>
      <c r="Q1609" s="71"/>
      <c r="R1609" s="71"/>
      <c r="S1609" s="71"/>
      <c r="T1609" s="40"/>
      <c r="U1609" s="40"/>
      <c r="V1609" s="11" t="s">
        <v>76</v>
      </c>
      <c r="W1609" s="3"/>
      <c r="X1609" s="3"/>
      <c r="Y1609" s="3"/>
      <c r="Z1609" s="3"/>
      <c r="AA1609" s="3"/>
    </row>
    <row r="1610" spans="1:27" ht="15.75" customHeight="1">
      <c r="A1610" s="40" t="s">
        <v>2320</v>
      </c>
      <c r="B1610" s="13" t="s">
        <v>42</v>
      </c>
      <c r="C1610" s="13" t="s">
        <v>6707</v>
      </c>
      <c r="D1610" s="71"/>
      <c r="E1610" s="191" t="s">
        <v>658</v>
      </c>
      <c r="F1610" s="40" t="s">
        <v>3292</v>
      </c>
      <c r="G1610" s="44" t="s">
        <v>6632</v>
      </c>
      <c r="H1610" s="40" t="s">
        <v>6932</v>
      </c>
      <c r="I1610" s="40" t="s">
        <v>46</v>
      </c>
      <c r="J1610" s="40" t="s">
        <v>47</v>
      </c>
      <c r="K1610" s="40"/>
      <c r="L1610" s="74" t="s">
        <v>6935</v>
      </c>
      <c r="M1610" s="74" t="s">
        <v>6936</v>
      </c>
      <c r="N1610" s="40" t="s">
        <v>6930</v>
      </c>
      <c r="O1610" s="40" t="s">
        <v>96</v>
      </c>
      <c r="P1610" s="90" t="s">
        <v>96</v>
      </c>
      <c r="Q1610" s="71"/>
      <c r="R1610" s="71"/>
      <c r="S1610" s="71"/>
      <c r="T1610" s="40"/>
      <c r="U1610" s="40"/>
      <c r="V1610" s="11" t="s">
        <v>76</v>
      </c>
      <c r="W1610" s="3"/>
      <c r="X1610" s="3"/>
      <c r="Y1610" s="3"/>
      <c r="Z1610" s="3"/>
      <c r="AA1610" s="3"/>
    </row>
    <row r="1611" spans="1:27" ht="15.75" customHeight="1">
      <c r="A1611" s="40" t="s">
        <v>2320</v>
      </c>
      <c r="B1611" s="13" t="s">
        <v>42</v>
      </c>
      <c r="C1611" s="13" t="s">
        <v>6707</v>
      </c>
      <c r="D1611" s="71"/>
      <c r="E1611" s="11" t="s">
        <v>659</v>
      </c>
      <c r="F1611" s="40" t="s">
        <v>3292</v>
      </c>
      <c r="G1611" s="44" t="s">
        <v>6632</v>
      </c>
      <c r="H1611" s="40" t="s">
        <v>6932</v>
      </c>
      <c r="I1611" s="40" t="s">
        <v>46</v>
      </c>
      <c r="J1611" s="40" t="s">
        <v>47</v>
      </c>
      <c r="K1611" s="40"/>
      <c r="L1611" s="74" t="s">
        <v>6938</v>
      </c>
      <c r="M1611" s="74" t="s">
        <v>6939</v>
      </c>
      <c r="N1611" s="40" t="s">
        <v>6930</v>
      </c>
      <c r="O1611" s="40" t="s">
        <v>96</v>
      </c>
      <c r="P1611" s="90" t="s">
        <v>96</v>
      </c>
      <c r="Q1611" s="71"/>
      <c r="R1611" s="71"/>
      <c r="S1611" s="71"/>
      <c r="T1611" s="40"/>
      <c r="U1611" s="40"/>
      <c r="V1611" s="11" t="s">
        <v>76</v>
      </c>
      <c r="W1611" s="3"/>
      <c r="X1611" s="3"/>
      <c r="Y1611" s="3"/>
      <c r="Z1611" s="3"/>
      <c r="AA1611" s="3"/>
    </row>
    <row r="1612" spans="1:27" ht="15.75" customHeight="1">
      <c r="A1612" s="40" t="s">
        <v>5940</v>
      </c>
      <c r="B1612" s="13" t="s">
        <v>104</v>
      </c>
      <c r="C1612" s="13" t="s">
        <v>6684</v>
      </c>
      <c r="D1612" s="71"/>
      <c r="E1612" s="191" t="s">
        <v>6940</v>
      </c>
      <c r="F1612" s="40" t="s">
        <v>3292</v>
      </c>
      <c r="G1612" s="44" t="s">
        <v>6632</v>
      </c>
      <c r="H1612" s="40" t="s">
        <v>6932</v>
      </c>
      <c r="I1612" s="40" t="s">
        <v>46</v>
      </c>
      <c r="J1612" s="40" t="s">
        <v>47</v>
      </c>
      <c r="K1612" s="40"/>
      <c r="L1612" s="74" t="s">
        <v>6941</v>
      </c>
      <c r="M1612" s="74" t="s">
        <v>6942</v>
      </c>
      <c r="N1612" s="40" t="s">
        <v>6930</v>
      </c>
      <c r="O1612" s="40" t="s">
        <v>96</v>
      </c>
      <c r="P1612" s="90" t="s">
        <v>96</v>
      </c>
      <c r="Q1612" s="71"/>
      <c r="R1612" s="71"/>
      <c r="S1612" s="71"/>
      <c r="T1612" s="40"/>
      <c r="U1612" s="40"/>
      <c r="V1612" s="11" t="s">
        <v>76</v>
      </c>
      <c r="W1612" s="3"/>
      <c r="X1612" s="3"/>
      <c r="Y1612" s="3"/>
      <c r="Z1612" s="3"/>
      <c r="AA1612" s="3"/>
    </row>
    <row r="1613" spans="1:27" ht="15.75" customHeight="1">
      <c r="A1613" s="40" t="s">
        <v>101</v>
      </c>
      <c r="B1613" s="13" t="s">
        <v>188</v>
      </c>
      <c r="C1613" s="13" t="s">
        <v>6684</v>
      </c>
      <c r="D1613" s="71"/>
      <c r="E1613" s="11" t="s">
        <v>6943</v>
      </c>
      <c r="F1613" s="40" t="s">
        <v>3292</v>
      </c>
      <c r="G1613" s="44" t="s">
        <v>6632</v>
      </c>
      <c r="H1613" s="40" t="s">
        <v>6932</v>
      </c>
      <c r="I1613" s="40" t="s">
        <v>46</v>
      </c>
      <c r="J1613" s="40" t="s">
        <v>47</v>
      </c>
      <c r="K1613" s="40"/>
      <c r="L1613" s="74" t="s">
        <v>6935</v>
      </c>
      <c r="M1613" s="74" t="s">
        <v>6942</v>
      </c>
      <c r="N1613" s="40" t="s">
        <v>6930</v>
      </c>
      <c r="O1613" s="13" t="s">
        <v>101</v>
      </c>
      <c r="P1613" s="13" t="s">
        <v>101</v>
      </c>
      <c r="Q1613" s="71"/>
      <c r="R1613" s="71"/>
      <c r="S1613" s="71"/>
      <c r="T1613" s="40"/>
      <c r="U1613" s="23" t="s">
        <v>330</v>
      </c>
      <c r="V1613" s="71"/>
      <c r="W1613" s="3"/>
      <c r="X1613" s="3"/>
      <c r="Y1613" s="3"/>
      <c r="Z1613" s="3"/>
      <c r="AA1613" s="3"/>
    </row>
    <row r="1614" spans="1:27" ht="15.75" customHeight="1">
      <c r="A1614" s="40" t="s">
        <v>5940</v>
      </c>
      <c r="B1614" s="13" t="s">
        <v>42</v>
      </c>
      <c r="C1614" s="13" t="s">
        <v>6707</v>
      </c>
      <c r="D1614" s="71"/>
      <c r="E1614" s="191" t="s">
        <v>660</v>
      </c>
      <c r="F1614" s="40" t="s">
        <v>3292</v>
      </c>
      <c r="G1614" s="44" t="s">
        <v>6632</v>
      </c>
      <c r="H1614" s="40" t="s">
        <v>6944</v>
      </c>
      <c r="I1614" s="40" t="s">
        <v>46</v>
      </c>
      <c r="J1614" s="40" t="s">
        <v>47</v>
      </c>
      <c r="K1614" s="40"/>
      <c r="L1614" s="74" t="s">
        <v>6957</v>
      </c>
      <c r="M1614" s="74" t="s">
        <v>6945</v>
      </c>
      <c r="N1614" s="40" t="s">
        <v>6930</v>
      </c>
      <c r="O1614" s="40" t="s">
        <v>96</v>
      </c>
      <c r="P1614" s="90" t="s">
        <v>96</v>
      </c>
      <c r="Q1614" s="71"/>
      <c r="R1614" s="71"/>
      <c r="S1614" s="71"/>
      <c r="T1614" s="40"/>
      <c r="U1614" s="40"/>
      <c r="V1614" s="11" t="s">
        <v>76</v>
      </c>
      <c r="W1614" s="3"/>
      <c r="X1614" s="3"/>
      <c r="Y1614" s="3"/>
      <c r="Z1614" s="3"/>
      <c r="AA1614" s="3"/>
    </row>
    <row r="1615" spans="1:27" ht="15.75" customHeight="1">
      <c r="A1615" s="40" t="s">
        <v>5940</v>
      </c>
      <c r="B1615" s="13" t="s">
        <v>42</v>
      </c>
      <c r="C1615" s="13" t="s">
        <v>6707</v>
      </c>
      <c r="D1615" s="71"/>
      <c r="E1615" s="11" t="s">
        <v>661</v>
      </c>
      <c r="F1615" s="40" t="s">
        <v>3292</v>
      </c>
      <c r="G1615" s="44" t="s">
        <v>6632</v>
      </c>
      <c r="H1615" s="40" t="s">
        <v>6944</v>
      </c>
      <c r="I1615" s="40" t="s">
        <v>46</v>
      </c>
      <c r="J1615" s="40" t="s">
        <v>47</v>
      </c>
      <c r="K1615" s="40"/>
      <c r="L1615" s="74" t="s">
        <v>6946</v>
      </c>
      <c r="M1615" s="74" t="s">
        <v>6947</v>
      </c>
      <c r="N1615" s="40" t="s">
        <v>6930</v>
      </c>
      <c r="O1615" s="40" t="s">
        <v>96</v>
      </c>
      <c r="P1615" s="90" t="s">
        <v>96</v>
      </c>
      <c r="Q1615" s="71"/>
      <c r="R1615" s="71"/>
      <c r="S1615" s="71"/>
      <c r="T1615" s="40"/>
      <c r="U1615" s="40" t="s">
        <v>2334</v>
      </c>
      <c r="V1615" s="11" t="s">
        <v>76</v>
      </c>
      <c r="W1615" s="3"/>
      <c r="X1615" s="3"/>
      <c r="Y1615" s="3"/>
      <c r="Z1615" s="3"/>
      <c r="AA1615" s="3"/>
    </row>
    <row r="1616" spans="1:27" ht="15.75" customHeight="1">
      <c r="A1616" s="40" t="s">
        <v>5940</v>
      </c>
      <c r="B1616" s="13" t="s">
        <v>104</v>
      </c>
      <c r="C1616" s="13" t="s">
        <v>6684</v>
      </c>
      <c r="D1616" s="71"/>
      <c r="E1616" s="191" t="s">
        <v>663</v>
      </c>
      <c r="F1616" s="40" t="s">
        <v>3292</v>
      </c>
      <c r="G1616" s="44" t="s">
        <v>6632</v>
      </c>
      <c r="H1616" s="40" t="s">
        <v>6944</v>
      </c>
      <c r="I1616" s="40" t="s">
        <v>46</v>
      </c>
      <c r="J1616" s="40" t="s">
        <v>47</v>
      </c>
      <c r="K1616" s="40"/>
      <c r="L1616" s="74" t="s">
        <v>6948</v>
      </c>
      <c r="M1616" s="74" t="s">
        <v>6949</v>
      </c>
      <c r="N1616" s="40" t="s">
        <v>6930</v>
      </c>
      <c r="O1616" s="40" t="s">
        <v>96</v>
      </c>
      <c r="P1616" s="90" t="s">
        <v>96</v>
      </c>
      <c r="Q1616" s="71"/>
      <c r="R1616" s="71"/>
      <c r="S1616" s="71"/>
      <c r="T1616" s="40"/>
      <c r="U1616" s="40"/>
      <c r="V1616" s="11" t="s">
        <v>76</v>
      </c>
      <c r="W1616" s="3"/>
      <c r="X1616" s="3"/>
      <c r="Y1616" s="3"/>
      <c r="Z1616" s="3"/>
      <c r="AA1616" s="3"/>
    </row>
    <row r="1617" spans="1:27" ht="15.75" customHeight="1">
      <c r="A1617" s="40" t="s">
        <v>2320</v>
      </c>
      <c r="B1617" s="13" t="s">
        <v>42</v>
      </c>
      <c r="C1617" s="13" t="s">
        <v>6707</v>
      </c>
      <c r="D1617" s="71"/>
      <c r="E1617" s="11" t="s">
        <v>666</v>
      </c>
      <c r="F1617" s="40" t="s">
        <v>3292</v>
      </c>
      <c r="G1617" s="44" t="s">
        <v>6632</v>
      </c>
      <c r="H1617" s="40" t="s">
        <v>6950</v>
      </c>
      <c r="I1617" s="40" t="s">
        <v>46</v>
      </c>
      <c r="J1617" s="40" t="s">
        <v>47</v>
      </c>
      <c r="K1617" s="40"/>
      <c r="L1617" s="74" t="s">
        <v>6951</v>
      </c>
      <c r="M1617" s="74" t="s">
        <v>6952</v>
      </c>
      <c r="N1617" s="40" t="s">
        <v>6930</v>
      </c>
      <c r="O1617" s="40" t="s">
        <v>96</v>
      </c>
      <c r="P1617" s="90" t="s">
        <v>96</v>
      </c>
      <c r="Q1617" s="71"/>
      <c r="R1617" s="71"/>
      <c r="S1617" s="71"/>
      <c r="T1617" s="40"/>
      <c r="U1617" s="40" t="s">
        <v>2334</v>
      </c>
      <c r="V1617" s="11" t="s">
        <v>76</v>
      </c>
      <c r="W1617" s="3"/>
      <c r="X1617" s="3"/>
      <c r="Y1617" s="3"/>
      <c r="Z1617" s="3"/>
      <c r="AA1617" s="3"/>
    </row>
    <row r="1618" spans="1:27" ht="15.75" customHeight="1">
      <c r="A1618" s="40" t="s">
        <v>2320</v>
      </c>
      <c r="B1618" s="13" t="s">
        <v>42</v>
      </c>
      <c r="C1618" s="13" t="s">
        <v>6707</v>
      </c>
      <c r="D1618" s="71"/>
      <c r="E1618" s="191" t="s">
        <v>669</v>
      </c>
      <c r="F1618" s="40" t="s">
        <v>3292</v>
      </c>
      <c r="G1618" s="44" t="s">
        <v>6632</v>
      </c>
      <c r="H1618" s="40" t="s">
        <v>6950</v>
      </c>
      <c r="I1618" s="40" t="s">
        <v>46</v>
      </c>
      <c r="J1618" s="40" t="s">
        <v>47</v>
      </c>
      <c r="K1618" s="40"/>
      <c r="L1618" s="74" t="s">
        <v>6953</v>
      </c>
      <c r="M1618" s="74" t="s">
        <v>6954</v>
      </c>
      <c r="N1618" s="40" t="s">
        <v>6930</v>
      </c>
      <c r="O1618" s="40" t="s">
        <v>96</v>
      </c>
      <c r="P1618" s="90" t="s">
        <v>96</v>
      </c>
      <c r="Q1618" s="71"/>
      <c r="R1618" s="71"/>
      <c r="S1618" s="71"/>
      <c r="T1618" s="40"/>
      <c r="U1618" s="40" t="s">
        <v>2334</v>
      </c>
      <c r="V1618" s="11" t="s">
        <v>76</v>
      </c>
      <c r="W1618" s="3"/>
      <c r="X1618" s="3"/>
      <c r="Y1618" s="3"/>
      <c r="Z1618" s="3"/>
      <c r="AA1618" s="3"/>
    </row>
    <row r="1619" spans="1:27" ht="15.75" customHeight="1">
      <c r="A1619" s="40" t="s">
        <v>2320</v>
      </c>
      <c r="B1619" s="13" t="s">
        <v>42</v>
      </c>
      <c r="C1619" s="13" t="s">
        <v>6707</v>
      </c>
      <c r="D1619" s="71"/>
      <c r="E1619" s="11" t="s">
        <v>671</v>
      </c>
      <c r="F1619" s="40" t="s">
        <v>3292</v>
      </c>
      <c r="G1619" s="44" t="s">
        <v>6632</v>
      </c>
      <c r="H1619" s="40" t="s">
        <v>6950</v>
      </c>
      <c r="I1619" s="40" t="s">
        <v>46</v>
      </c>
      <c r="J1619" s="40" t="s">
        <v>47</v>
      </c>
      <c r="K1619" s="40"/>
      <c r="L1619" s="74" t="s">
        <v>6955</v>
      </c>
      <c r="M1619" s="74" t="s">
        <v>6956</v>
      </c>
      <c r="N1619" s="40" t="s">
        <v>6930</v>
      </c>
      <c r="O1619" s="40" t="s">
        <v>96</v>
      </c>
      <c r="P1619" s="90" t="s">
        <v>96</v>
      </c>
      <c r="Q1619" s="71"/>
      <c r="R1619" s="71"/>
      <c r="S1619" s="71"/>
      <c r="T1619" s="40"/>
      <c r="U1619" s="40" t="s">
        <v>2334</v>
      </c>
      <c r="V1619" s="11" t="s">
        <v>76</v>
      </c>
      <c r="W1619" s="3"/>
      <c r="X1619" s="3"/>
      <c r="Y1619" s="3"/>
      <c r="Z1619" s="3"/>
      <c r="AA1619" s="3"/>
    </row>
    <row r="1620" spans="1:27" ht="15.75" customHeight="1">
      <c r="A1620" s="40" t="s">
        <v>5940</v>
      </c>
      <c r="B1620" s="13" t="s">
        <v>104</v>
      </c>
      <c r="C1620" s="13" t="s">
        <v>6684</v>
      </c>
      <c r="D1620" s="71"/>
      <c r="E1620" s="191" t="s">
        <v>6958</v>
      </c>
      <c r="F1620" s="40" t="s">
        <v>3292</v>
      </c>
      <c r="G1620" s="44" t="s">
        <v>6632</v>
      </c>
      <c r="H1620" s="40" t="s">
        <v>6950</v>
      </c>
      <c r="I1620" s="40" t="s">
        <v>46</v>
      </c>
      <c r="J1620" s="40" t="s">
        <v>47</v>
      </c>
      <c r="K1620" s="40"/>
      <c r="L1620" s="74" t="s">
        <v>6959</v>
      </c>
      <c r="M1620" s="74" t="s">
        <v>6960</v>
      </c>
      <c r="N1620" s="40" t="s">
        <v>6930</v>
      </c>
      <c r="O1620" s="40" t="s">
        <v>96</v>
      </c>
      <c r="P1620" s="90" t="s">
        <v>96</v>
      </c>
      <c r="Q1620" s="71"/>
      <c r="R1620" s="71"/>
      <c r="S1620" s="71"/>
      <c r="T1620" s="40"/>
      <c r="U1620" s="40"/>
      <c r="V1620" s="11" t="s">
        <v>76</v>
      </c>
      <c r="W1620" s="3"/>
      <c r="X1620" s="3"/>
      <c r="Y1620" s="3"/>
      <c r="Z1620" s="3"/>
      <c r="AA1620" s="3"/>
    </row>
    <row r="1621" spans="1:27" ht="15.75" customHeight="1">
      <c r="A1621" s="40" t="s">
        <v>101</v>
      </c>
      <c r="B1621" s="13" t="s">
        <v>188</v>
      </c>
      <c r="C1621" s="13" t="s">
        <v>6707</v>
      </c>
      <c r="D1621" s="71"/>
      <c r="E1621" s="11" t="s">
        <v>6961</v>
      </c>
      <c r="F1621" s="40" t="s">
        <v>3292</v>
      </c>
      <c r="G1621" s="44" t="s">
        <v>6632</v>
      </c>
      <c r="H1621" s="40" t="s">
        <v>6950</v>
      </c>
      <c r="I1621" s="40" t="s">
        <v>46</v>
      </c>
      <c r="J1621" s="40" t="s">
        <v>47</v>
      </c>
      <c r="K1621" s="40"/>
      <c r="L1621" s="74" t="s">
        <v>6962</v>
      </c>
      <c r="M1621" s="74" t="s">
        <v>6960</v>
      </c>
      <c r="N1621" s="40" t="s">
        <v>6930</v>
      </c>
      <c r="O1621" s="13" t="s">
        <v>101</v>
      </c>
      <c r="P1621" s="13" t="s">
        <v>101</v>
      </c>
      <c r="Q1621" s="71"/>
      <c r="R1621" s="71"/>
      <c r="S1621" s="71"/>
      <c r="T1621" s="40"/>
      <c r="U1621" s="23" t="s">
        <v>330</v>
      </c>
      <c r="V1621" s="71"/>
      <c r="W1621" s="3"/>
      <c r="X1621" s="3"/>
      <c r="Y1621" s="3"/>
      <c r="Z1621" s="3"/>
      <c r="AA1621" s="3"/>
    </row>
    <row r="1622" spans="1:27" ht="15.75" customHeight="1">
      <c r="A1622" s="40" t="s">
        <v>2320</v>
      </c>
      <c r="B1622" s="13" t="s">
        <v>42</v>
      </c>
      <c r="C1622" s="13" t="s">
        <v>6707</v>
      </c>
      <c r="D1622" s="71"/>
      <c r="E1622" s="191" t="s">
        <v>6963</v>
      </c>
      <c r="F1622" s="40" t="s">
        <v>3292</v>
      </c>
      <c r="G1622" s="44" t="s">
        <v>6632</v>
      </c>
      <c r="H1622" s="40" t="s">
        <v>6964</v>
      </c>
      <c r="I1622" s="40" t="s">
        <v>46</v>
      </c>
      <c r="J1622" s="40" t="s">
        <v>47</v>
      </c>
      <c r="K1622" s="40"/>
      <c r="L1622" s="74" t="s">
        <v>6965</v>
      </c>
      <c r="M1622" s="74" t="s">
        <v>6966</v>
      </c>
      <c r="N1622" s="40" t="s">
        <v>6930</v>
      </c>
      <c r="O1622" s="90" t="s">
        <v>403</v>
      </c>
      <c r="P1622" s="90" t="s">
        <v>403</v>
      </c>
      <c r="Q1622" s="71"/>
      <c r="R1622" s="71"/>
      <c r="S1622" s="71"/>
      <c r="T1622" s="40"/>
      <c r="U1622" s="90" t="s">
        <v>6967</v>
      </c>
      <c r="V1622" s="11" t="s">
        <v>76</v>
      </c>
      <c r="W1622" s="3"/>
      <c r="X1622" s="3"/>
      <c r="Y1622" s="3"/>
      <c r="Z1622" s="3"/>
      <c r="AA1622" s="3"/>
    </row>
    <row r="1623" spans="1:27" ht="15.75" customHeight="1">
      <c r="A1623" s="40" t="s">
        <v>5940</v>
      </c>
      <c r="B1623" s="13" t="s">
        <v>104</v>
      </c>
      <c r="C1623" s="13" t="s">
        <v>6684</v>
      </c>
      <c r="D1623" s="71"/>
      <c r="E1623" s="11" t="s">
        <v>6968</v>
      </c>
      <c r="F1623" s="40" t="s">
        <v>3292</v>
      </c>
      <c r="G1623" s="44" t="s">
        <v>6632</v>
      </c>
      <c r="H1623" s="40" t="s">
        <v>6964</v>
      </c>
      <c r="I1623" s="40" t="s">
        <v>46</v>
      </c>
      <c r="J1623" s="40" t="s">
        <v>47</v>
      </c>
      <c r="K1623" s="40"/>
      <c r="L1623" s="74" t="s">
        <v>6969</v>
      </c>
      <c r="M1623" s="74" t="s">
        <v>6970</v>
      </c>
      <c r="N1623" s="40" t="s">
        <v>6930</v>
      </c>
      <c r="O1623" s="40" t="s">
        <v>96</v>
      </c>
      <c r="P1623" s="40" t="s">
        <v>76</v>
      </c>
      <c r="Q1623" s="71"/>
      <c r="R1623" s="71"/>
      <c r="S1623" s="71"/>
      <c r="T1623" s="40"/>
      <c r="U1623" s="40"/>
      <c r="V1623" s="11" t="s">
        <v>76</v>
      </c>
      <c r="W1623" s="3"/>
      <c r="X1623" s="3"/>
      <c r="Y1623" s="3"/>
      <c r="Z1623" s="3"/>
      <c r="AA1623" s="3"/>
    </row>
    <row r="1624" spans="1:27" ht="15.75" customHeight="1">
      <c r="A1624" s="40" t="s">
        <v>5940</v>
      </c>
      <c r="B1624" s="13" t="s">
        <v>42</v>
      </c>
      <c r="C1624" s="13" t="s">
        <v>6684</v>
      </c>
      <c r="D1624" s="71"/>
      <c r="E1624" s="191" t="s">
        <v>6971</v>
      </c>
      <c r="F1624" s="40" t="s">
        <v>3292</v>
      </c>
      <c r="G1624" s="44" t="s">
        <v>6632</v>
      </c>
      <c r="H1624" s="40" t="s">
        <v>6972</v>
      </c>
      <c r="I1624" s="40" t="s">
        <v>46</v>
      </c>
      <c r="J1624" s="40" t="s">
        <v>47</v>
      </c>
      <c r="K1624" s="40"/>
      <c r="L1624" s="74" t="s">
        <v>6973</v>
      </c>
      <c r="M1624" s="74" t="s">
        <v>6974</v>
      </c>
      <c r="N1624" s="40" t="s">
        <v>6975</v>
      </c>
      <c r="O1624" s="40" t="s">
        <v>96</v>
      </c>
      <c r="P1624" s="40" t="s">
        <v>76</v>
      </c>
      <c r="Q1624" s="71"/>
      <c r="R1624" s="71"/>
      <c r="S1624" s="71"/>
      <c r="T1624" s="40"/>
      <c r="U1624" s="40" t="s">
        <v>6976</v>
      </c>
      <c r="V1624" s="11" t="s">
        <v>76</v>
      </c>
      <c r="W1624" s="3"/>
      <c r="X1624" s="3"/>
      <c r="Y1624" s="3"/>
      <c r="Z1624" s="3"/>
      <c r="AA1624" s="3"/>
    </row>
    <row r="1625" spans="1:27" ht="15.75" customHeight="1">
      <c r="A1625" s="40" t="s">
        <v>2320</v>
      </c>
      <c r="B1625" s="13" t="s">
        <v>42</v>
      </c>
      <c r="C1625" s="13" t="s">
        <v>6707</v>
      </c>
      <c r="D1625" s="71"/>
      <c r="E1625" s="11" t="s">
        <v>6977</v>
      </c>
      <c r="F1625" s="40" t="s">
        <v>3292</v>
      </c>
      <c r="G1625" s="44" t="s">
        <v>6632</v>
      </c>
      <c r="H1625" s="40" t="s">
        <v>6978</v>
      </c>
      <c r="I1625" s="40" t="s">
        <v>46</v>
      </c>
      <c r="J1625" s="40" t="s">
        <v>47</v>
      </c>
      <c r="K1625" s="40"/>
      <c r="L1625" s="74" t="s">
        <v>6979</v>
      </c>
      <c r="M1625" s="74" t="s">
        <v>6980</v>
      </c>
      <c r="N1625" s="40" t="s">
        <v>6975</v>
      </c>
      <c r="O1625" s="40" t="s">
        <v>403</v>
      </c>
      <c r="P1625" s="40" t="s">
        <v>403</v>
      </c>
      <c r="Q1625" s="71"/>
      <c r="R1625" s="71"/>
      <c r="S1625" s="71"/>
      <c r="T1625" s="40"/>
      <c r="U1625" s="90" t="s">
        <v>6981</v>
      </c>
      <c r="V1625" s="11" t="s">
        <v>76</v>
      </c>
      <c r="W1625" s="3"/>
      <c r="X1625" s="3"/>
      <c r="Y1625" s="3"/>
      <c r="Z1625" s="3"/>
      <c r="AA1625" s="3"/>
    </row>
    <row r="1626" spans="1:27" ht="15.75" customHeight="1">
      <c r="A1626" s="40" t="s">
        <v>2320</v>
      </c>
      <c r="B1626" s="13" t="s">
        <v>188</v>
      </c>
      <c r="C1626" s="13" t="s">
        <v>6707</v>
      </c>
      <c r="D1626" s="71"/>
      <c r="E1626" s="191" t="s">
        <v>6982</v>
      </c>
      <c r="F1626" s="40" t="s">
        <v>3292</v>
      </c>
      <c r="G1626" s="44" t="s">
        <v>6632</v>
      </c>
      <c r="H1626" s="40" t="s">
        <v>6983</v>
      </c>
      <c r="I1626" s="40" t="s">
        <v>46</v>
      </c>
      <c r="J1626" s="40" t="s">
        <v>47</v>
      </c>
      <c r="K1626" s="40"/>
      <c r="L1626" s="74" t="s">
        <v>6984</v>
      </c>
      <c r="M1626" s="74" t="s">
        <v>6985</v>
      </c>
      <c r="N1626" s="40" t="s">
        <v>6975</v>
      </c>
      <c r="O1626" s="40" t="s">
        <v>403</v>
      </c>
      <c r="P1626" s="40" t="s">
        <v>403</v>
      </c>
      <c r="Q1626" s="71"/>
      <c r="R1626" s="71"/>
      <c r="S1626" s="71"/>
      <c r="T1626" s="40"/>
      <c r="U1626" s="40"/>
      <c r="V1626" s="71"/>
      <c r="W1626" s="3"/>
      <c r="X1626" s="3"/>
      <c r="Y1626" s="3"/>
      <c r="Z1626" s="3"/>
      <c r="AA1626" s="3"/>
    </row>
    <row r="1627" spans="1:27" ht="15.75" customHeight="1">
      <c r="A1627" s="40" t="s">
        <v>2320</v>
      </c>
      <c r="B1627" s="13" t="s">
        <v>188</v>
      </c>
      <c r="C1627" s="13" t="s">
        <v>6707</v>
      </c>
      <c r="D1627" s="71"/>
      <c r="E1627" s="11" t="s">
        <v>6986</v>
      </c>
      <c r="F1627" s="40" t="s">
        <v>3292</v>
      </c>
      <c r="G1627" s="44" t="s">
        <v>6632</v>
      </c>
      <c r="H1627" s="40" t="s">
        <v>6987</v>
      </c>
      <c r="I1627" s="40" t="s">
        <v>46</v>
      </c>
      <c r="J1627" s="40" t="s">
        <v>47</v>
      </c>
      <c r="K1627" s="40"/>
      <c r="L1627" s="74" t="s">
        <v>6988</v>
      </c>
      <c r="M1627" s="74" t="s">
        <v>6989</v>
      </c>
      <c r="N1627" s="40" t="s">
        <v>6975</v>
      </c>
      <c r="O1627" s="90" t="s">
        <v>403</v>
      </c>
      <c r="P1627" s="90" t="s">
        <v>403</v>
      </c>
      <c r="Q1627" s="71"/>
      <c r="R1627" s="71"/>
      <c r="S1627" s="71"/>
      <c r="T1627" s="40"/>
      <c r="U1627" s="90" t="s">
        <v>6981</v>
      </c>
      <c r="V1627" s="71" t="s">
        <v>76</v>
      </c>
      <c r="W1627" s="3"/>
      <c r="X1627" s="3"/>
      <c r="Y1627" s="3"/>
      <c r="Z1627" s="3"/>
      <c r="AA1627" s="3"/>
    </row>
    <row r="1628" spans="1:27" ht="15.75" customHeight="1">
      <c r="A1628" s="40" t="s">
        <v>2320</v>
      </c>
      <c r="B1628" s="13" t="s">
        <v>188</v>
      </c>
      <c r="C1628" s="13" t="s">
        <v>6707</v>
      </c>
      <c r="D1628" s="71"/>
      <c r="E1628" s="191" t="s">
        <v>6990</v>
      </c>
      <c r="F1628" s="40" t="s">
        <v>3292</v>
      </c>
      <c r="G1628" s="44" t="s">
        <v>6632</v>
      </c>
      <c r="H1628" s="40" t="s">
        <v>6987</v>
      </c>
      <c r="I1628" s="40" t="s">
        <v>46</v>
      </c>
      <c r="J1628" s="40" t="s">
        <v>47</v>
      </c>
      <c r="K1628" s="40"/>
      <c r="L1628" s="74" t="s">
        <v>6991</v>
      </c>
      <c r="M1628" s="74" t="s">
        <v>6992</v>
      </c>
      <c r="N1628" s="40" t="s">
        <v>6975</v>
      </c>
      <c r="O1628" s="40" t="s">
        <v>96</v>
      </c>
      <c r="P1628" s="40" t="s">
        <v>76</v>
      </c>
      <c r="Q1628" s="71"/>
      <c r="R1628" s="71"/>
      <c r="S1628" s="71"/>
      <c r="T1628" s="40"/>
      <c r="U1628" s="40"/>
      <c r="V1628" s="71" t="s">
        <v>76</v>
      </c>
      <c r="W1628" s="3"/>
      <c r="X1628" s="3"/>
      <c r="Y1628" s="3"/>
      <c r="Z1628" s="3"/>
      <c r="AA1628" s="3"/>
    </row>
    <row r="1629" spans="1:27" ht="15.75" customHeight="1">
      <c r="A1629" s="40" t="s">
        <v>2320</v>
      </c>
      <c r="B1629" s="13" t="s">
        <v>188</v>
      </c>
      <c r="C1629" s="13" t="s">
        <v>6707</v>
      </c>
      <c r="D1629" s="71"/>
      <c r="E1629" s="11" t="s">
        <v>6993</v>
      </c>
      <c r="F1629" s="40" t="s">
        <v>3292</v>
      </c>
      <c r="G1629" s="44" t="s">
        <v>6632</v>
      </c>
      <c r="H1629" s="40" t="s">
        <v>6994</v>
      </c>
      <c r="I1629" s="40" t="s">
        <v>109</v>
      </c>
      <c r="J1629" s="40" t="s">
        <v>47</v>
      </c>
      <c r="K1629" s="40"/>
      <c r="L1629" s="74" t="s">
        <v>6995</v>
      </c>
      <c r="M1629" s="74" t="s">
        <v>6996</v>
      </c>
      <c r="N1629" s="40" t="s">
        <v>6975</v>
      </c>
      <c r="O1629" s="90" t="s">
        <v>403</v>
      </c>
      <c r="P1629" s="90" t="s">
        <v>403</v>
      </c>
      <c r="Q1629" s="71"/>
      <c r="R1629" s="71"/>
      <c r="S1629" s="71"/>
      <c r="T1629" s="40"/>
      <c r="U1629" s="90" t="s">
        <v>6981</v>
      </c>
      <c r="V1629" s="71" t="s">
        <v>76</v>
      </c>
      <c r="W1629" s="3"/>
      <c r="X1629" s="3"/>
      <c r="Y1629" s="3"/>
      <c r="Z1629" s="3"/>
      <c r="AA1629" s="3"/>
    </row>
    <row r="1630" spans="1:27" ht="15.75" customHeight="1">
      <c r="A1630" s="40" t="s">
        <v>5940</v>
      </c>
      <c r="B1630" s="13" t="s">
        <v>42</v>
      </c>
      <c r="C1630" s="13" t="s">
        <v>6361</v>
      </c>
      <c r="D1630" s="13" t="s">
        <v>6362</v>
      </c>
      <c r="E1630" s="191" t="s">
        <v>6997</v>
      </c>
      <c r="F1630" s="40" t="s">
        <v>1125</v>
      </c>
      <c r="G1630" s="40" t="s">
        <v>1126</v>
      </c>
      <c r="H1630" s="40" t="s">
        <v>6998</v>
      </c>
      <c r="I1630" s="40" t="s">
        <v>109</v>
      </c>
      <c r="J1630" s="40" t="s">
        <v>47</v>
      </c>
      <c r="K1630" s="40"/>
      <c r="L1630" s="74" t="s">
        <v>6999</v>
      </c>
      <c r="M1630" s="74" t="s">
        <v>7000</v>
      </c>
      <c r="N1630" s="40" t="s">
        <v>7001</v>
      </c>
      <c r="O1630" s="40" t="s">
        <v>76</v>
      </c>
      <c r="P1630" s="40" t="s">
        <v>76</v>
      </c>
      <c r="Q1630" s="71"/>
      <c r="R1630" s="71"/>
      <c r="S1630" s="71"/>
      <c r="T1630" s="40"/>
      <c r="U1630" s="40" t="s">
        <v>7002</v>
      </c>
      <c r="V1630" s="11" t="s">
        <v>76</v>
      </c>
      <c r="W1630" s="3"/>
      <c r="X1630" s="3"/>
      <c r="Y1630" s="3"/>
      <c r="Z1630" s="3"/>
      <c r="AA1630" s="3"/>
    </row>
    <row r="1631" spans="1:27" ht="15.75" customHeight="1">
      <c r="A1631" s="40" t="s">
        <v>5940</v>
      </c>
      <c r="B1631" s="13" t="s">
        <v>42</v>
      </c>
      <c r="C1631" s="13" t="s">
        <v>6361</v>
      </c>
      <c r="D1631" s="13" t="s">
        <v>6362</v>
      </c>
      <c r="E1631" s="11" t="s">
        <v>7003</v>
      </c>
      <c r="F1631" s="40" t="s">
        <v>1125</v>
      </c>
      <c r="G1631" s="40" t="s">
        <v>1126</v>
      </c>
      <c r="H1631" s="40" t="s">
        <v>7004</v>
      </c>
      <c r="I1631" s="40" t="s">
        <v>109</v>
      </c>
      <c r="J1631" s="40" t="s">
        <v>47</v>
      </c>
      <c r="K1631" s="40"/>
      <c r="L1631" s="74" t="s">
        <v>7005</v>
      </c>
      <c r="M1631" s="74" t="s">
        <v>7006</v>
      </c>
      <c r="N1631" s="40" t="s">
        <v>7001</v>
      </c>
      <c r="O1631" s="40" t="s">
        <v>76</v>
      </c>
      <c r="P1631" s="40" t="s">
        <v>76</v>
      </c>
      <c r="Q1631" s="71"/>
      <c r="R1631" s="71"/>
      <c r="S1631" s="71"/>
      <c r="T1631" s="40"/>
      <c r="U1631" s="40" t="s">
        <v>7002</v>
      </c>
      <c r="V1631" s="11" t="s">
        <v>76</v>
      </c>
      <c r="W1631" s="3"/>
      <c r="X1631" s="3"/>
      <c r="Y1631" s="3"/>
      <c r="Z1631" s="3"/>
      <c r="AA1631" s="3"/>
    </row>
    <row r="1632" spans="1:27" ht="15.75" customHeight="1">
      <c r="A1632" s="40" t="s">
        <v>5940</v>
      </c>
      <c r="B1632" s="13" t="s">
        <v>104</v>
      </c>
      <c r="C1632" s="13" t="s">
        <v>6361</v>
      </c>
      <c r="D1632" s="13" t="s">
        <v>6362</v>
      </c>
      <c r="E1632" s="191" t="s">
        <v>7007</v>
      </c>
      <c r="F1632" s="40" t="s">
        <v>1125</v>
      </c>
      <c r="G1632" s="40" t="s">
        <v>1126</v>
      </c>
      <c r="H1632" s="40" t="s">
        <v>7008</v>
      </c>
      <c r="I1632" s="40" t="s">
        <v>109</v>
      </c>
      <c r="J1632" s="40" t="s">
        <v>47</v>
      </c>
      <c r="K1632" s="40"/>
      <c r="L1632" s="74" t="s">
        <v>7009</v>
      </c>
      <c r="M1632" s="74" t="s">
        <v>7010</v>
      </c>
      <c r="N1632" s="40" t="s">
        <v>7001</v>
      </c>
      <c r="O1632" s="40" t="s">
        <v>76</v>
      </c>
      <c r="P1632" s="40" t="s">
        <v>76</v>
      </c>
      <c r="Q1632" s="71"/>
      <c r="R1632" s="71"/>
      <c r="S1632" s="71"/>
      <c r="T1632" s="40"/>
      <c r="U1632" s="40" t="s">
        <v>7002</v>
      </c>
      <c r="V1632" s="11" t="s">
        <v>76</v>
      </c>
      <c r="W1632" s="3"/>
      <c r="X1632" s="3"/>
      <c r="Y1632" s="3"/>
      <c r="Z1632" s="3"/>
      <c r="AA1632" s="3"/>
    </row>
    <row r="1633" spans="1:27" ht="15.75" customHeight="1">
      <c r="A1633" s="40" t="s">
        <v>5940</v>
      </c>
      <c r="B1633" s="13" t="s">
        <v>104</v>
      </c>
      <c r="C1633" s="13" t="s">
        <v>6361</v>
      </c>
      <c r="D1633" s="13" t="s">
        <v>6362</v>
      </c>
      <c r="E1633" s="11" t="s">
        <v>7011</v>
      </c>
      <c r="F1633" s="40" t="s">
        <v>1125</v>
      </c>
      <c r="G1633" s="40" t="s">
        <v>1126</v>
      </c>
      <c r="H1633" s="40" t="s">
        <v>7012</v>
      </c>
      <c r="I1633" s="40" t="s">
        <v>109</v>
      </c>
      <c r="J1633" s="40" t="s">
        <v>47</v>
      </c>
      <c r="K1633" s="40"/>
      <c r="L1633" s="74" t="s">
        <v>7013</v>
      </c>
      <c r="M1633" s="74" t="s">
        <v>7014</v>
      </c>
      <c r="N1633" s="40" t="s">
        <v>7015</v>
      </c>
      <c r="O1633" s="40" t="s">
        <v>76</v>
      </c>
      <c r="P1633" s="40" t="s">
        <v>76</v>
      </c>
      <c r="Q1633" s="71"/>
      <c r="R1633" s="71"/>
      <c r="S1633" s="71"/>
      <c r="T1633" s="40"/>
      <c r="U1633" s="40" t="s">
        <v>7002</v>
      </c>
      <c r="V1633" s="11" t="s">
        <v>76</v>
      </c>
      <c r="W1633" s="3"/>
      <c r="X1633" s="3"/>
      <c r="Y1633" s="3"/>
      <c r="Z1633" s="3"/>
      <c r="AA1633" s="3"/>
    </row>
    <row r="1634" spans="1:27" ht="15.75" customHeight="1">
      <c r="A1634" s="40" t="s">
        <v>5940</v>
      </c>
      <c r="B1634" s="13" t="s">
        <v>188</v>
      </c>
      <c r="C1634" s="13" t="s">
        <v>6361</v>
      </c>
      <c r="D1634" s="13" t="s">
        <v>6362</v>
      </c>
      <c r="E1634" s="191" t="s">
        <v>7016</v>
      </c>
      <c r="F1634" s="40" t="s">
        <v>1125</v>
      </c>
      <c r="G1634" s="40" t="s">
        <v>1126</v>
      </c>
      <c r="H1634" s="40" t="s">
        <v>7017</v>
      </c>
      <c r="I1634" s="40" t="s">
        <v>46</v>
      </c>
      <c r="J1634" s="40" t="s">
        <v>47</v>
      </c>
      <c r="K1634" s="40"/>
      <c r="L1634" s="74" t="s">
        <v>7018</v>
      </c>
      <c r="M1634" s="74" t="s">
        <v>7019</v>
      </c>
      <c r="N1634" s="40" t="s">
        <v>7015</v>
      </c>
      <c r="O1634" s="40" t="s">
        <v>76</v>
      </c>
      <c r="P1634" s="40" t="s">
        <v>76</v>
      </c>
      <c r="Q1634" s="71"/>
      <c r="R1634" s="71"/>
      <c r="S1634" s="71"/>
      <c r="T1634" s="40"/>
      <c r="U1634" s="40" t="s">
        <v>7002</v>
      </c>
      <c r="V1634" s="71"/>
      <c r="W1634" s="3"/>
      <c r="X1634" s="3"/>
      <c r="Y1634" s="3"/>
      <c r="Z1634" s="3"/>
      <c r="AA1634" s="3"/>
    </row>
    <row r="1635" spans="1:27" ht="15.75" customHeight="1">
      <c r="A1635" s="40" t="s">
        <v>5940</v>
      </c>
      <c r="B1635" s="13" t="s">
        <v>104</v>
      </c>
      <c r="C1635" s="13" t="s">
        <v>6361</v>
      </c>
      <c r="D1635" s="13" t="s">
        <v>6362</v>
      </c>
      <c r="E1635" s="11" t="s">
        <v>7020</v>
      </c>
      <c r="F1635" s="40" t="s">
        <v>1125</v>
      </c>
      <c r="G1635" s="40" t="s">
        <v>1126</v>
      </c>
      <c r="H1635" s="40" t="s">
        <v>7021</v>
      </c>
      <c r="I1635" s="40" t="s">
        <v>46</v>
      </c>
      <c r="J1635" s="40" t="s">
        <v>47</v>
      </c>
      <c r="K1635" s="40"/>
      <c r="L1635" s="74" t="s">
        <v>7022</v>
      </c>
      <c r="M1635" s="74" t="s">
        <v>7023</v>
      </c>
      <c r="N1635" s="40" t="s">
        <v>7015</v>
      </c>
      <c r="O1635" s="40" t="s">
        <v>76</v>
      </c>
      <c r="P1635" s="40" t="s">
        <v>76</v>
      </c>
      <c r="Q1635" s="71"/>
      <c r="R1635" s="71"/>
      <c r="S1635" s="71"/>
      <c r="T1635" s="40"/>
      <c r="U1635" s="40" t="s">
        <v>7002</v>
      </c>
      <c r="V1635" s="11" t="s">
        <v>76</v>
      </c>
      <c r="W1635" s="3"/>
      <c r="X1635" s="3"/>
      <c r="Y1635" s="3"/>
      <c r="Z1635" s="3"/>
      <c r="AA1635" s="3"/>
    </row>
    <row r="1636" spans="1:27" ht="15.75" customHeight="1">
      <c r="A1636" s="40" t="s">
        <v>2320</v>
      </c>
      <c r="B1636" s="13" t="s">
        <v>42</v>
      </c>
      <c r="C1636" s="13"/>
      <c r="D1636" s="71"/>
      <c r="E1636" s="191" t="s">
        <v>7024</v>
      </c>
      <c r="F1636" s="40" t="s">
        <v>1125</v>
      </c>
      <c r="G1636" s="40" t="s">
        <v>1126</v>
      </c>
      <c r="H1636" s="40" t="s">
        <v>7025</v>
      </c>
      <c r="I1636" s="40" t="s">
        <v>46</v>
      </c>
      <c r="J1636" s="40" t="s">
        <v>47</v>
      </c>
      <c r="K1636" s="40"/>
      <c r="L1636" s="74" t="s">
        <v>7026</v>
      </c>
      <c r="M1636" s="74" t="s">
        <v>6302</v>
      </c>
      <c r="N1636" s="40" t="s">
        <v>7015</v>
      </c>
      <c r="O1636" s="40" t="s">
        <v>76</v>
      </c>
      <c r="P1636" s="40" t="s">
        <v>76</v>
      </c>
      <c r="Q1636" s="71"/>
      <c r="R1636" s="71"/>
      <c r="S1636" s="71"/>
      <c r="T1636" s="40"/>
      <c r="U1636" s="40" t="s">
        <v>7027</v>
      </c>
      <c r="V1636" s="11" t="s">
        <v>76</v>
      </c>
      <c r="W1636" s="3"/>
      <c r="X1636" s="3"/>
      <c r="Y1636" s="3"/>
      <c r="Z1636" s="3"/>
      <c r="AA1636" s="3"/>
    </row>
    <row r="1637" spans="1:27" ht="15.75" customHeight="1">
      <c r="A1637" s="40" t="s">
        <v>2320</v>
      </c>
      <c r="B1637" s="13" t="s">
        <v>188</v>
      </c>
      <c r="C1637" s="13"/>
      <c r="D1637" s="71"/>
      <c r="E1637" s="11" t="s">
        <v>7028</v>
      </c>
      <c r="F1637" s="40" t="s">
        <v>1125</v>
      </c>
      <c r="G1637" s="40" t="s">
        <v>1126</v>
      </c>
      <c r="H1637" s="40" t="s">
        <v>7029</v>
      </c>
      <c r="I1637" s="40" t="s">
        <v>109</v>
      </c>
      <c r="J1637" s="40" t="s">
        <v>47</v>
      </c>
      <c r="K1637" s="40"/>
      <c r="L1637" s="74" t="s">
        <v>7030</v>
      </c>
      <c r="M1637" s="74" t="s">
        <v>7031</v>
      </c>
      <c r="N1637" s="40" t="s">
        <v>7032</v>
      </c>
      <c r="O1637" s="40" t="s">
        <v>403</v>
      </c>
      <c r="P1637" s="40" t="s">
        <v>403</v>
      </c>
      <c r="Q1637" s="71"/>
      <c r="R1637" s="71"/>
      <c r="S1637" s="71"/>
      <c r="T1637" s="40"/>
      <c r="U1637" s="40" t="s">
        <v>7027</v>
      </c>
      <c r="V1637" s="71"/>
      <c r="W1637" s="3"/>
      <c r="X1637" s="3"/>
      <c r="Y1637" s="3"/>
      <c r="Z1637" s="3"/>
      <c r="AA1637" s="3"/>
    </row>
    <row r="1638" spans="1:27" ht="15.75" customHeight="1">
      <c r="A1638" s="40" t="s">
        <v>2320</v>
      </c>
      <c r="B1638" s="13" t="s">
        <v>188</v>
      </c>
      <c r="C1638" s="13"/>
      <c r="D1638" s="71"/>
      <c r="E1638" s="191" t="s">
        <v>7033</v>
      </c>
      <c r="F1638" s="40" t="s">
        <v>1125</v>
      </c>
      <c r="G1638" s="40" t="s">
        <v>1126</v>
      </c>
      <c r="H1638" s="40" t="s">
        <v>7034</v>
      </c>
      <c r="I1638" s="40" t="s">
        <v>46</v>
      </c>
      <c r="J1638" s="40" t="s">
        <v>47</v>
      </c>
      <c r="K1638" s="40"/>
      <c r="L1638" s="74" t="s">
        <v>7035</v>
      </c>
      <c r="M1638" s="74" t="s">
        <v>7036</v>
      </c>
      <c r="N1638" s="40" t="s">
        <v>7032</v>
      </c>
      <c r="O1638" s="40" t="s">
        <v>403</v>
      </c>
      <c r="P1638" s="40" t="s">
        <v>403</v>
      </c>
      <c r="Q1638" s="71"/>
      <c r="R1638" s="71"/>
      <c r="S1638" s="71"/>
      <c r="T1638" s="40"/>
      <c r="U1638" s="40" t="s">
        <v>7027</v>
      </c>
      <c r="V1638" s="71"/>
      <c r="W1638" s="3"/>
      <c r="X1638" s="3"/>
      <c r="Y1638" s="3"/>
      <c r="Z1638" s="3"/>
      <c r="AA1638" s="3"/>
    </row>
    <row r="1639" spans="1:27" ht="15.75" customHeight="1">
      <c r="A1639" s="40" t="s">
        <v>2320</v>
      </c>
      <c r="B1639" s="13" t="s">
        <v>42</v>
      </c>
      <c r="C1639" s="13"/>
      <c r="D1639" s="71"/>
      <c r="E1639" s="11" t="s">
        <v>7037</v>
      </c>
      <c r="F1639" s="40" t="s">
        <v>1125</v>
      </c>
      <c r="G1639" s="40" t="s">
        <v>1126</v>
      </c>
      <c r="H1639" s="40" t="s">
        <v>7038</v>
      </c>
      <c r="I1639" s="40" t="s">
        <v>46</v>
      </c>
      <c r="J1639" s="40" t="s">
        <v>47</v>
      </c>
      <c r="K1639" s="40"/>
      <c r="L1639" s="74" t="s">
        <v>7039</v>
      </c>
      <c r="M1639" s="74" t="s">
        <v>7040</v>
      </c>
      <c r="N1639" s="40" t="s">
        <v>7032</v>
      </c>
      <c r="O1639" s="40" t="s">
        <v>76</v>
      </c>
      <c r="P1639" s="40" t="s">
        <v>76</v>
      </c>
      <c r="Q1639" s="71"/>
      <c r="R1639" s="71"/>
      <c r="S1639" s="71"/>
      <c r="T1639" s="40"/>
      <c r="U1639" s="40" t="s">
        <v>7027</v>
      </c>
      <c r="V1639" s="11" t="s">
        <v>76</v>
      </c>
      <c r="W1639" s="3"/>
      <c r="X1639" s="3"/>
      <c r="Y1639" s="3"/>
      <c r="Z1639" s="3"/>
      <c r="AA1639" s="3"/>
    </row>
    <row r="1640" spans="1:27" ht="15.75" customHeight="1">
      <c r="A1640" s="40" t="s">
        <v>2320</v>
      </c>
      <c r="B1640" s="13" t="s">
        <v>188</v>
      </c>
      <c r="C1640" s="13"/>
      <c r="D1640" s="71"/>
      <c r="E1640" s="191" t="s">
        <v>7041</v>
      </c>
      <c r="F1640" s="40" t="s">
        <v>1125</v>
      </c>
      <c r="G1640" s="40" t="s">
        <v>1126</v>
      </c>
      <c r="H1640" s="40" t="s">
        <v>7042</v>
      </c>
      <c r="I1640" s="40" t="s">
        <v>109</v>
      </c>
      <c r="J1640" s="40" t="s">
        <v>47</v>
      </c>
      <c r="K1640" s="40"/>
      <c r="L1640" s="74" t="s">
        <v>7043</v>
      </c>
      <c r="M1640" s="74" t="s">
        <v>6320</v>
      </c>
      <c r="N1640" s="40" t="s">
        <v>7032</v>
      </c>
      <c r="O1640" s="40" t="s">
        <v>403</v>
      </c>
      <c r="P1640" s="40" t="s">
        <v>403</v>
      </c>
      <c r="Q1640" s="71"/>
      <c r="R1640" s="71"/>
      <c r="S1640" s="71"/>
      <c r="T1640" s="40"/>
      <c r="U1640" s="40" t="s">
        <v>7027</v>
      </c>
      <c r="V1640" s="71"/>
      <c r="W1640" s="3"/>
      <c r="X1640" s="3"/>
      <c r="Y1640" s="3"/>
      <c r="Z1640" s="3"/>
      <c r="AA1640" s="3"/>
    </row>
    <row r="1641" spans="1:27" ht="15.75" customHeight="1">
      <c r="A1641" s="40" t="s">
        <v>2320</v>
      </c>
      <c r="B1641" s="13" t="s">
        <v>188</v>
      </c>
      <c r="C1641" s="13"/>
      <c r="D1641" s="71"/>
      <c r="E1641" s="11" t="s">
        <v>7044</v>
      </c>
      <c r="F1641" s="40" t="s">
        <v>1125</v>
      </c>
      <c r="G1641" s="40" t="s">
        <v>1126</v>
      </c>
      <c r="H1641" s="40" t="s">
        <v>7045</v>
      </c>
      <c r="I1641" s="40" t="s">
        <v>46</v>
      </c>
      <c r="J1641" s="40" t="s">
        <v>47</v>
      </c>
      <c r="K1641" s="40"/>
      <c r="L1641" s="74" t="s">
        <v>7046</v>
      </c>
      <c r="M1641" s="74" t="s">
        <v>7047</v>
      </c>
      <c r="N1641" s="40" t="s">
        <v>7032</v>
      </c>
      <c r="O1641" s="40" t="s">
        <v>403</v>
      </c>
      <c r="P1641" s="40" t="s">
        <v>403</v>
      </c>
      <c r="Q1641" s="71"/>
      <c r="R1641" s="71"/>
      <c r="S1641" s="71"/>
      <c r="T1641" s="40"/>
      <c r="U1641" s="40" t="s">
        <v>7027</v>
      </c>
      <c r="V1641" s="71"/>
      <c r="W1641" s="3"/>
      <c r="X1641" s="3"/>
      <c r="Y1641" s="3"/>
      <c r="Z1641" s="3"/>
      <c r="AA1641" s="3"/>
    </row>
    <row r="1642" spans="1:27" ht="15.75" customHeight="1">
      <c r="A1642" s="40" t="s">
        <v>2320</v>
      </c>
      <c r="B1642" s="13" t="s">
        <v>42</v>
      </c>
      <c r="C1642" s="13"/>
      <c r="D1642" s="71"/>
      <c r="E1642" s="191" t="s">
        <v>7048</v>
      </c>
      <c r="F1642" s="40" t="s">
        <v>1125</v>
      </c>
      <c r="G1642" s="40" t="s">
        <v>1126</v>
      </c>
      <c r="H1642" s="40" t="s">
        <v>7049</v>
      </c>
      <c r="I1642" s="40" t="s">
        <v>46</v>
      </c>
      <c r="J1642" s="40" t="s">
        <v>47</v>
      </c>
      <c r="K1642" s="40"/>
      <c r="L1642" s="74" t="s">
        <v>7050</v>
      </c>
      <c r="M1642" s="74" t="s">
        <v>7051</v>
      </c>
      <c r="N1642" s="40" t="s">
        <v>7032</v>
      </c>
      <c r="O1642" s="40" t="s">
        <v>76</v>
      </c>
      <c r="P1642" s="40" t="s">
        <v>76</v>
      </c>
      <c r="Q1642" s="71"/>
      <c r="R1642" s="71"/>
      <c r="S1642" s="71"/>
      <c r="T1642" s="40"/>
      <c r="U1642" s="40" t="s">
        <v>7027</v>
      </c>
      <c r="V1642" s="11" t="s">
        <v>76</v>
      </c>
      <c r="W1642" s="3"/>
      <c r="X1642" s="3"/>
      <c r="Y1642" s="3"/>
      <c r="Z1642" s="3"/>
      <c r="AA1642" s="3"/>
    </row>
    <row r="1643" spans="1:27" ht="15.75" customHeight="1">
      <c r="A1643" s="40" t="s">
        <v>2320</v>
      </c>
      <c r="B1643" s="13" t="s">
        <v>42</v>
      </c>
      <c r="C1643" s="13"/>
      <c r="D1643" s="71"/>
      <c r="E1643" s="11" t="s">
        <v>7052</v>
      </c>
      <c r="F1643" s="40" t="s">
        <v>1125</v>
      </c>
      <c r="G1643" s="40" t="s">
        <v>1126</v>
      </c>
      <c r="H1643" s="40" t="s">
        <v>7053</v>
      </c>
      <c r="I1643" s="40" t="s">
        <v>46</v>
      </c>
      <c r="J1643" s="40" t="s">
        <v>47</v>
      </c>
      <c r="K1643" s="40"/>
      <c r="L1643" s="74" t="s">
        <v>7054</v>
      </c>
      <c r="M1643" s="74" t="s">
        <v>7055</v>
      </c>
      <c r="N1643" s="40" t="s">
        <v>7056</v>
      </c>
      <c r="O1643" s="40" t="s">
        <v>76</v>
      </c>
      <c r="P1643" s="40" t="s">
        <v>76</v>
      </c>
      <c r="Q1643" s="71"/>
      <c r="R1643" s="71"/>
      <c r="S1643" s="71"/>
      <c r="T1643" s="40"/>
      <c r="U1643" s="40" t="s">
        <v>7027</v>
      </c>
      <c r="V1643" s="11" t="s">
        <v>76</v>
      </c>
      <c r="W1643" s="3"/>
      <c r="X1643" s="3"/>
      <c r="Y1643" s="3"/>
      <c r="Z1643" s="3"/>
      <c r="AA1643" s="3"/>
    </row>
    <row r="1644" spans="1:27" ht="15.75" customHeight="1">
      <c r="A1644" s="40" t="s">
        <v>2320</v>
      </c>
      <c r="B1644" s="13" t="s">
        <v>188</v>
      </c>
      <c r="C1644" s="13"/>
      <c r="D1644" s="71"/>
      <c r="E1644" s="191" t="s">
        <v>7057</v>
      </c>
      <c r="F1644" s="40" t="s">
        <v>1125</v>
      </c>
      <c r="G1644" s="40" t="s">
        <v>1126</v>
      </c>
      <c r="H1644" s="40" t="s">
        <v>7058</v>
      </c>
      <c r="I1644" s="40" t="s">
        <v>109</v>
      </c>
      <c r="J1644" s="40" t="s">
        <v>47</v>
      </c>
      <c r="K1644" s="40"/>
      <c r="L1644" s="74" t="s">
        <v>7059</v>
      </c>
      <c r="M1644" s="74" t="s">
        <v>7060</v>
      </c>
      <c r="N1644" s="40" t="s">
        <v>7061</v>
      </c>
      <c r="O1644" s="40" t="s">
        <v>403</v>
      </c>
      <c r="P1644" s="40" t="s">
        <v>403</v>
      </c>
      <c r="Q1644" s="71"/>
      <c r="R1644" s="71"/>
      <c r="S1644" s="71"/>
      <c r="T1644" s="40"/>
      <c r="U1644" s="40" t="s">
        <v>7027</v>
      </c>
      <c r="V1644" s="71"/>
      <c r="W1644" s="3"/>
      <c r="X1644" s="3"/>
      <c r="Y1644" s="3"/>
      <c r="Z1644" s="3"/>
      <c r="AA1644" s="3"/>
    </row>
    <row r="1645" spans="1:27" ht="15.75" customHeight="1">
      <c r="A1645" s="40" t="s">
        <v>2320</v>
      </c>
      <c r="B1645" s="13" t="s">
        <v>188</v>
      </c>
      <c r="C1645" s="13"/>
      <c r="D1645" s="71"/>
      <c r="E1645" s="11" t="s">
        <v>7062</v>
      </c>
      <c r="F1645" s="40" t="s">
        <v>1125</v>
      </c>
      <c r="G1645" s="40" t="s">
        <v>1126</v>
      </c>
      <c r="H1645" s="40" t="s">
        <v>7063</v>
      </c>
      <c r="I1645" s="40" t="s">
        <v>46</v>
      </c>
      <c r="J1645" s="40" t="s">
        <v>47</v>
      </c>
      <c r="K1645" s="40"/>
      <c r="L1645" s="74" t="s">
        <v>7064</v>
      </c>
      <c r="M1645" s="73" t="s">
        <v>7065</v>
      </c>
      <c r="N1645" s="40" t="s">
        <v>7061</v>
      </c>
      <c r="O1645" s="40" t="s">
        <v>403</v>
      </c>
      <c r="P1645" s="40" t="s">
        <v>403</v>
      </c>
      <c r="Q1645" s="71"/>
      <c r="R1645" s="71"/>
      <c r="S1645" s="71"/>
      <c r="T1645" s="40"/>
      <c r="U1645" s="40" t="s">
        <v>7027</v>
      </c>
      <c r="V1645" s="71"/>
      <c r="W1645" s="3"/>
      <c r="X1645" s="3"/>
      <c r="Y1645" s="3"/>
      <c r="Z1645" s="3"/>
      <c r="AA1645" s="3"/>
    </row>
    <row r="1646" spans="1:27" ht="15.75" customHeight="1">
      <c r="A1646" s="40" t="s">
        <v>2320</v>
      </c>
      <c r="B1646" s="13" t="s">
        <v>42</v>
      </c>
      <c r="C1646" s="13"/>
      <c r="D1646" s="71"/>
      <c r="E1646" s="191" t="s">
        <v>7066</v>
      </c>
      <c r="F1646" s="40" t="s">
        <v>1125</v>
      </c>
      <c r="G1646" s="40" t="s">
        <v>1126</v>
      </c>
      <c r="H1646" s="40" t="s">
        <v>7067</v>
      </c>
      <c r="I1646" s="40" t="s">
        <v>46</v>
      </c>
      <c r="J1646" s="40" t="s">
        <v>47</v>
      </c>
      <c r="K1646" s="40"/>
      <c r="L1646" s="74" t="s">
        <v>7068</v>
      </c>
      <c r="M1646" s="74" t="s">
        <v>7069</v>
      </c>
      <c r="N1646" s="40" t="s">
        <v>7061</v>
      </c>
      <c r="O1646" s="40" t="s">
        <v>76</v>
      </c>
      <c r="P1646" s="40" t="s">
        <v>76</v>
      </c>
      <c r="Q1646" s="71"/>
      <c r="R1646" s="71"/>
      <c r="S1646" s="71"/>
      <c r="T1646" s="40"/>
      <c r="U1646" s="40" t="s">
        <v>7027</v>
      </c>
      <c r="V1646" s="11" t="s">
        <v>76</v>
      </c>
      <c r="W1646" s="3"/>
      <c r="X1646" s="3"/>
      <c r="Y1646" s="3"/>
      <c r="Z1646" s="3"/>
      <c r="AA1646" s="3"/>
    </row>
    <row r="1647" spans="1:27" ht="15.75" customHeight="1">
      <c r="A1647" s="40" t="s">
        <v>2320</v>
      </c>
      <c r="B1647" s="13" t="s">
        <v>188</v>
      </c>
      <c r="C1647" s="13"/>
      <c r="D1647" s="71"/>
      <c r="E1647" s="11" t="s">
        <v>7070</v>
      </c>
      <c r="F1647" s="40" t="s">
        <v>1125</v>
      </c>
      <c r="G1647" s="40" t="s">
        <v>1126</v>
      </c>
      <c r="H1647" s="40" t="s">
        <v>7071</v>
      </c>
      <c r="I1647" s="40" t="s">
        <v>109</v>
      </c>
      <c r="J1647" s="40" t="s">
        <v>47</v>
      </c>
      <c r="K1647" s="40"/>
      <c r="L1647" s="74" t="s">
        <v>7072</v>
      </c>
      <c r="M1647" s="74" t="s">
        <v>7073</v>
      </c>
      <c r="N1647" s="40" t="s">
        <v>7056</v>
      </c>
      <c r="O1647" s="40" t="s">
        <v>403</v>
      </c>
      <c r="P1647" s="40" t="s">
        <v>403</v>
      </c>
      <c r="Q1647" s="71"/>
      <c r="R1647" s="71"/>
      <c r="S1647" s="71"/>
      <c r="T1647" s="40"/>
      <c r="U1647" s="40" t="s">
        <v>7027</v>
      </c>
      <c r="V1647" s="71"/>
      <c r="W1647" s="3"/>
      <c r="X1647" s="3"/>
      <c r="Y1647" s="3"/>
      <c r="Z1647" s="3"/>
      <c r="AA1647" s="3"/>
    </row>
    <row r="1648" spans="1:27" ht="15.75" customHeight="1">
      <c r="A1648" s="40" t="s">
        <v>2320</v>
      </c>
      <c r="B1648" s="13" t="s">
        <v>188</v>
      </c>
      <c r="C1648" s="13"/>
      <c r="D1648" s="71"/>
      <c r="E1648" s="191" t="s">
        <v>7074</v>
      </c>
      <c r="F1648" s="40" t="s">
        <v>1125</v>
      </c>
      <c r="G1648" s="40" t="s">
        <v>1126</v>
      </c>
      <c r="H1648" s="40" t="s">
        <v>7075</v>
      </c>
      <c r="I1648" s="40" t="s">
        <v>46</v>
      </c>
      <c r="J1648" s="40" t="s">
        <v>47</v>
      </c>
      <c r="K1648" s="40"/>
      <c r="L1648" s="74" t="s">
        <v>7076</v>
      </c>
      <c r="M1648" s="74" t="s">
        <v>7077</v>
      </c>
      <c r="N1648" s="40"/>
      <c r="O1648" s="40" t="s">
        <v>403</v>
      </c>
      <c r="P1648" s="40" t="s">
        <v>403</v>
      </c>
      <c r="Q1648" s="71"/>
      <c r="R1648" s="71"/>
      <c r="S1648" s="71"/>
      <c r="T1648" s="40"/>
      <c r="U1648" s="40" t="s">
        <v>7027</v>
      </c>
      <c r="V1648" s="71"/>
      <c r="W1648" s="3"/>
      <c r="X1648" s="3"/>
      <c r="Y1648" s="3"/>
      <c r="Z1648" s="3"/>
      <c r="AA1648" s="3"/>
    </row>
    <row r="1649" spans="1:27" ht="15.75" customHeight="1">
      <c r="A1649" s="40" t="s">
        <v>2320</v>
      </c>
      <c r="B1649" s="13" t="s">
        <v>42</v>
      </c>
      <c r="C1649" s="13"/>
      <c r="D1649" s="71"/>
      <c r="E1649" s="11" t="s">
        <v>7078</v>
      </c>
      <c r="F1649" s="40" t="s">
        <v>1125</v>
      </c>
      <c r="G1649" s="40" t="s">
        <v>1126</v>
      </c>
      <c r="H1649" s="40" t="s">
        <v>7079</v>
      </c>
      <c r="I1649" s="40" t="s">
        <v>46</v>
      </c>
      <c r="J1649" s="40" t="s">
        <v>47</v>
      </c>
      <c r="K1649" s="40"/>
      <c r="L1649" s="74" t="s">
        <v>7080</v>
      </c>
      <c r="M1649" s="74" t="s">
        <v>7081</v>
      </c>
      <c r="N1649" s="40" t="s">
        <v>7056</v>
      </c>
      <c r="O1649" s="40" t="s">
        <v>76</v>
      </c>
      <c r="P1649" s="40" t="s">
        <v>76</v>
      </c>
      <c r="Q1649" s="71"/>
      <c r="R1649" s="71"/>
      <c r="S1649" s="71"/>
      <c r="T1649" s="40"/>
      <c r="U1649" s="40" t="s">
        <v>7027</v>
      </c>
      <c r="V1649" s="11" t="s">
        <v>76</v>
      </c>
      <c r="W1649" s="3"/>
      <c r="X1649" s="3"/>
      <c r="Y1649" s="3"/>
      <c r="Z1649" s="3"/>
      <c r="AA1649" s="3"/>
    </row>
    <row r="1650" spans="1:27" ht="15.75" customHeight="1">
      <c r="A1650" s="40" t="s">
        <v>101</v>
      </c>
      <c r="B1650" s="13" t="s">
        <v>42</v>
      </c>
      <c r="C1650" s="13"/>
      <c r="D1650" s="71"/>
      <c r="E1650" s="191" t="s">
        <v>7082</v>
      </c>
      <c r="F1650" s="40" t="s">
        <v>6773</v>
      </c>
      <c r="G1650" s="40" t="s">
        <v>7083</v>
      </c>
      <c r="H1650" s="40" t="s">
        <v>7084</v>
      </c>
      <c r="I1650" s="40" t="s">
        <v>46</v>
      </c>
      <c r="J1650" s="40" t="s">
        <v>47</v>
      </c>
      <c r="K1650" s="40"/>
      <c r="L1650" s="74" t="s">
        <v>7085</v>
      </c>
      <c r="M1650" s="74" t="s">
        <v>7109</v>
      </c>
      <c r="N1650" s="40" t="s">
        <v>7086</v>
      </c>
      <c r="O1650" s="13" t="s">
        <v>101</v>
      </c>
      <c r="P1650" s="13" t="s">
        <v>101</v>
      </c>
      <c r="Q1650" s="71"/>
      <c r="R1650" s="71"/>
      <c r="S1650" s="71"/>
      <c r="T1650" s="40"/>
      <c r="U1650" s="23" t="s">
        <v>330</v>
      </c>
      <c r="V1650" s="71"/>
      <c r="W1650" s="3"/>
      <c r="X1650" s="3"/>
      <c r="Y1650" s="3"/>
      <c r="Z1650" s="3"/>
      <c r="AA1650" s="3"/>
    </row>
    <row r="1651" spans="1:27" ht="15.75" customHeight="1">
      <c r="A1651" s="40" t="s">
        <v>2320</v>
      </c>
      <c r="B1651" s="13" t="s">
        <v>42</v>
      </c>
      <c r="C1651" s="13" t="s">
        <v>7087</v>
      </c>
      <c r="D1651" s="71" t="s">
        <v>7088</v>
      </c>
      <c r="E1651" s="11" t="s">
        <v>7089</v>
      </c>
      <c r="F1651" s="40" t="s">
        <v>6773</v>
      </c>
      <c r="G1651" s="40" t="s">
        <v>7083</v>
      </c>
      <c r="H1651" s="40" t="s">
        <v>7090</v>
      </c>
      <c r="I1651" s="40" t="s">
        <v>46</v>
      </c>
      <c r="J1651" s="40" t="s">
        <v>47</v>
      </c>
      <c r="K1651" s="40"/>
      <c r="L1651" s="74" t="s">
        <v>7091</v>
      </c>
      <c r="M1651" s="74" t="s">
        <v>7092</v>
      </c>
      <c r="N1651" s="40" t="s">
        <v>7086</v>
      </c>
      <c r="O1651" s="40" t="s">
        <v>76</v>
      </c>
      <c r="P1651" s="40" t="s">
        <v>76</v>
      </c>
      <c r="Q1651" s="71"/>
      <c r="R1651" s="71"/>
      <c r="S1651" s="71"/>
      <c r="T1651" s="40"/>
      <c r="U1651" s="40" t="s">
        <v>7093</v>
      </c>
      <c r="V1651" s="11" t="s">
        <v>76</v>
      </c>
      <c r="W1651" s="3"/>
      <c r="X1651" s="3"/>
      <c r="Y1651" s="3"/>
      <c r="Z1651" s="3"/>
      <c r="AA1651" s="3"/>
    </row>
    <row r="1652" spans="1:27" ht="15.75" customHeight="1">
      <c r="A1652" s="40" t="s">
        <v>2320</v>
      </c>
      <c r="B1652" s="13" t="s">
        <v>42</v>
      </c>
      <c r="C1652" s="13" t="s">
        <v>7087</v>
      </c>
      <c r="D1652" s="71" t="s">
        <v>7088</v>
      </c>
      <c r="E1652" s="191" t="s">
        <v>7094</v>
      </c>
      <c r="F1652" s="40" t="s">
        <v>6773</v>
      </c>
      <c r="G1652" s="40" t="s">
        <v>7083</v>
      </c>
      <c r="H1652" s="40" t="s">
        <v>7095</v>
      </c>
      <c r="I1652" s="40" t="s">
        <v>46</v>
      </c>
      <c r="J1652" s="40" t="s">
        <v>47</v>
      </c>
      <c r="K1652" s="40"/>
      <c r="L1652" s="74" t="s">
        <v>7096</v>
      </c>
      <c r="M1652" s="74" t="s">
        <v>7097</v>
      </c>
      <c r="N1652" s="40" t="s">
        <v>7086</v>
      </c>
      <c r="O1652" s="40" t="s">
        <v>76</v>
      </c>
      <c r="P1652" s="40" t="s">
        <v>76</v>
      </c>
      <c r="Q1652" s="71"/>
      <c r="R1652" s="71"/>
      <c r="S1652" s="71"/>
      <c r="T1652" s="40"/>
      <c r="U1652" s="40" t="s">
        <v>7098</v>
      </c>
      <c r="V1652" s="11" t="s">
        <v>76</v>
      </c>
      <c r="W1652" s="3"/>
      <c r="X1652" s="3"/>
      <c r="Y1652" s="3"/>
      <c r="Z1652" s="3"/>
      <c r="AA1652" s="3"/>
    </row>
    <row r="1653" spans="1:27" ht="15.75" customHeight="1">
      <c r="A1653" s="40" t="s">
        <v>2320</v>
      </c>
      <c r="B1653" s="13" t="s">
        <v>42</v>
      </c>
      <c r="C1653" s="13" t="s">
        <v>7087</v>
      </c>
      <c r="D1653" s="71" t="s">
        <v>7088</v>
      </c>
      <c r="E1653" s="11" t="s">
        <v>7099</v>
      </c>
      <c r="F1653" s="40" t="s">
        <v>6773</v>
      </c>
      <c r="G1653" s="40" t="s">
        <v>7083</v>
      </c>
      <c r="H1653" s="40" t="s">
        <v>7095</v>
      </c>
      <c r="I1653" s="40" t="s">
        <v>46</v>
      </c>
      <c r="J1653" s="40" t="s">
        <v>47</v>
      </c>
      <c r="K1653" s="40"/>
      <c r="L1653" s="74" t="s">
        <v>7100</v>
      </c>
      <c r="M1653" s="74" t="s">
        <v>7101</v>
      </c>
      <c r="N1653" s="40" t="s">
        <v>7086</v>
      </c>
      <c r="O1653" s="40" t="s">
        <v>76</v>
      </c>
      <c r="P1653" s="40" t="s">
        <v>76</v>
      </c>
      <c r="Q1653" s="71"/>
      <c r="R1653" s="71"/>
      <c r="S1653" s="71"/>
      <c r="T1653" s="40"/>
      <c r="U1653" s="40" t="s">
        <v>7093</v>
      </c>
      <c r="V1653" s="11" t="s">
        <v>76</v>
      </c>
      <c r="W1653" s="3"/>
      <c r="X1653" s="3"/>
      <c r="Y1653" s="3"/>
      <c r="Z1653" s="3"/>
      <c r="AA1653" s="3"/>
    </row>
    <row r="1654" spans="1:27" ht="15.75" customHeight="1">
      <c r="A1654" s="40" t="s">
        <v>2320</v>
      </c>
      <c r="B1654" s="13" t="s">
        <v>42</v>
      </c>
      <c r="C1654" s="13" t="s">
        <v>7087</v>
      </c>
      <c r="D1654" s="71" t="s">
        <v>7088</v>
      </c>
      <c r="E1654" s="191" t="s">
        <v>7102</v>
      </c>
      <c r="F1654" s="40" t="s">
        <v>6773</v>
      </c>
      <c r="G1654" s="40" t="s">
        <v>7083</v>
      </c>
      <c r="H1654" s="40" t="s">
        <v>7103</v>
      </c>
      <c r="I1654" s="40" t="s">
        <v>46</v>
      </c>
      <c r="J1654" s="40" t="s">
        <v>47</v>
      </c>
      <c r="K1654" s="40"/>
      <c r="L1654" s="74" t="s">
        <v>7104</v>
      </c>
      <c r="M1654" s="74" t="s">
        <v>7105</v>
      </c>
      <c r="N1654" s="40" t="s">
        <v>7086</v>
      </c>
      <c r="O1654" s="40" t="s">
        <v>76</v>
      </c>
      <c r="P1654" s="40" t="s">
        <v>76</v>
      </c>
      <c r="Q1654" s="71"/>
      <c r="R1654" s="71"/>
      <c r="S1654" s="71"/>
      <c r="T1654" s="40"/>
      <c r="U1654" s="40" t="s">
        <v>2334</v>
      </c>
      <c r="V1654" s="11" t="s">
        <v>76</v>
      </c>
      <c r="W1654" s="3"/>
      <c r="X1654" s="3"/>
      <c r="Y1654" s="3"/>
      <c r="Z1654" s="3"/>
      <c r="AA1654" s="3"/>
    </row>
    <row r="1655" spans="1:27" ht="15.75" customHeight="1">
      <c r="A1655" s="40" t="s">
        <v>2320</v>
      </c>
      <c r="B1655" s="13" t="s">
        <v>104</v>
      </c>
      <c r="C1655" s="13" t="s">
        <v>7087</v>
      </c>
      <c r="D1655" s="71" t="s">
        <v>7088</v>
      </c>
      <c r="E1655" s="11" t="s">
        <v>7106</v>
      </c>
      <c r="F1655" s="40" t="s">
        <v>6773</v>
      </c>
      <c r="G1655" s="40" t="s">
        <v>7083</v>
      </c>
      <c r="H1655" s="40" t="s">
        <v>7107</v>
      </c>
      <c r="I1655" s="40" t="s">
        <v>46</v>
      </c>
      <c r="J1655" s="40" t="s">
        <v>47</v>
      </c>
      <c r="K1655" s="40"/>
      <c r="L1655" s="74" t="s">
        <v>7108</v>
      </c>
      <c r="M1655" s="74" t="s">
        <v>7118</v>
      </c>
      <c r="N1655" s="40" t="s">
        <v>7086</v>
      </c>
      <c r="O1655" s="40" t="s">
        <v>76</v>
      </c>
      <c r="P1655" s="40" t="s">
        <v>76</v>
      </c>
      <c r="Q1655" s="71"/>
      <c r="R1655" s="71"/>
      <c r="S1655" s="71"/>
      <c r="T1655" s="40"/>
      <c r="U1655" s="40" t="s">
        <v>7093</v>
      </c>
      <c r="V1655" s="11" t="s">
        <v>76</v>
      </c>
      <c r="W1655" s="3"/>
      <c r="X1655" s="3"/>
      <c r="Y1655" s="3"/>
      <c r="Z1655" s="3"/>
      <c r="AA1655" s="3"/>
    </row>
    <row r="1656" spans="1:27" ht="15.75" customHeight="1">
      <c r="A1656" s="40" t="s">
        <v>2320</v>
      </c>
      <c r="B1656" s="13" t="s">
        <v>188</v>
      </c>
      <c r="C1656" s="13" t="s">
        <v>7110</v>
      </c>
      <c r="D1656" s="71" t="s">
        <v>7088</v>
      </c>
      <c r="E1656" s="191" t="s">
        <v>7111</v>
      </c>
      <c r="F1656" s="40" t="s">
        <v>6773</v>
      </c>
      <c r="G1656" s="40" t="s">
        <v>7083</v>
      </c>
      <c r="H1656" s="40" t="s">
        <v>7112</v>
      </c>
      <c r="I1656" s="40" t="s">
        <v>109</v>
      </c>
      <c r="J1656" s="40" t="s">
        <v>47</v>
      </c>
      <c r="K1656" s="40"/>
      <c r="L1656" s="74" t="s">
        <v>7113</v>
      </c>
      <c r="M1656" s="74" t="s">
        <v>7114</v>
      </c>
      <c r="N1656" s="116" t="s">
        <v>7115</v>
      </c>
      <c r="O1656" s="40" t="s">
        <v>403</v>
      </c>
      <c r="P1656" s="40" t="s">
        <v>403</v>
      </c>
      <c r="Q1656" s="71"/>
      <c r="R1656" s="71"/>
      <c r="S1656" s="71"/>
      <c r="T1656" s="40"/>
      <c r="U1656" s="40" t="s">
        <v>7093</v>
      </c>
      <c r="V1656" s="71"/>
      <c r="W1656" s="3"/>
      <c r="X1656" s="3"/>
      <c r="Y1656" s="3"/>
      <c r="Z1656" s="3"/>
      <c r="AA1656" s="3"/>
    </row>
    <row r="1657" spans="1:27" ht="15.75" customHeight="1">
      <c r="A1657" s="40" t="s">
        <v>2320</v>
      </c>
      <c r="B1657" s="13" t="s">
        <v>104</v>
      </c>
      <c r="C1657" s="13" t="s">
        <v>7110</v>
      </c>
      <c r="D1657" s="71" t="s">
        <v>7088</v>
      </c>
      <c r="E1657" s="11" t="s">
        <v>7116</v>
      </c>
      <c r="F1657" s="40" t="s">
        <v>6773</v>
      </c>
      <c r="G1657" s="40" t="s">
        <v>7083</v>
      </c>
      <c r="H1657" s="40" t="s">
        <v>7117</v>
      </c>
      <c r="I1657" s="40" t="s">
        <v>46</v>
      </c>
      <c r="J1657" s="40" t="s">
        <v>47</v>
      </c>
      <c r="K1657" s="40"/>
      <c r="L1657" s="74" t="s">
        <v>7119</v>
      </c>
      <c r="M1657" s="74" t="s">
        <v>7120</v>
      </c>
      <c r="N1657" s="40" t="s">
        <v>7121</v>
      </c>
      <c r="O1657" s="40" t="s">
        <v>76</v>
      </c>
      <c r="P1657" s="40" t="s">
        <v>76</v>
      </c>
      <c r="Q1657" s="71"/>
      <c r="R1657" s="71"/>
      <c r="S1657" s="71"/>
      <c r="T1657" s="40"/>
      <c r="U1657" s="40" t="s">
        <v>7093</v>
      </c>
      <c r="V1657" s="11" t="s">
        <v>76</v>
      </c>
      <c r="W1657" s="3"/>
      <c r="X1657" s="3"/>
      <c r="Y1657" s="3"/>
      <c r="Z1657" s="3"/>
      <c r="AA1657" s="3"/>
    </row>
    <row r="1658" spans="1:27" ht="15.75" customHeight="1">
      <c r="A1658" s="40" t="s">
        <v>2320</v>
      </c>
      <c r="B1658" s="13" t="s">
        <v>104</v>
      </c>
      <c r="C1658" s="13" t="s">
        <v>7110</v>
      </c>
      <c r="D1658" s="71" t="s">
        <v>7088</v>
      </c>
      <c r="E1658" s="11" t="s">
        <v>7122</v>
      </c>
      <c r="F1658" s="40" t="s">
        <v>6773</v>
      </c>
      <c r="G1658" s="40" t="s">
        <v>7083</v>
      </c>
      <c r="H1658" s="40" t="s">
        <v>7123</v>
      </c>
      <c r="I1658" s="40" t="s">
        <v>46</v>
      </c>
      <c r="J1658" s="40" t="s">
        <v>47</v>
      </c>
      <c r="K1658" s="40"/>
      <c r="L1658" s="74" t="s">
        <v>7124</v>
      </c>
      <c r="M1658" s="74" t="s">
        <v>7125</v>
      </c>
      <c r="N1658" s="40" t="s">
        <v>7086</v>
      </c>
      <c r="O1658" s="40" t="s">
        <v>76</v>
      </c>
      <c r="P1658" s="40" t="s">
        <v>76</v>
      </c>
      <c r="Q1658" s="71"/>
      <c r="R1658" s="71"/>
      <c r="S1658" s="71"/>
      <c r="T1658" s="40"/>
      <c r="U1658" s="40"/>
      <c r="V1658" s="11" t="s">
        <v>76</v>
      </c>
      <c r="W1658" s="3"/>
      <c r="X1658" s="3"/>
      <c r="Y1658" s="3"/>
      <c r="Z1658" s="3"/>
      <c r="AA1658" s="3"/>
    </row>
    <row r="1659" spans="1:27" ht="15.75" customHeight="1">
      <c r="A1659" s="40" t="s">
        <v>1121</v>
      </c>
      <c r="B1659" s="13" t="s">
        <v>104</v>
      </c>
      <c r="C1659" s="13"/>
      <c r="D1659" s="71"/>
      <c r="E1659" s="191" t="s">
        <v>7126</v>
      </c>
      <c r="F1659" s="13" t="s">
        <v>1125</v>
      </c>
      <c r="G1659" s="13" t="s">
        <v>1136</v>
      </c>
      <c r="H1659" s="13" t="s">
        <v>7127</v>
      </c>
      <c r="I1659" s="13" t="s">
        <v>46</v>
      </c>
      <c r="J1659" s="13" t="s">
        <v>47</v>
      </c>
      <c r="K1659" s="13"/>
      <c r="L1659" s="14" t="s">
        <v>7128</v>
      </c>
      <c r="M1659" s="14" t="s">
        <v>7129</v>
      </c>
      <c r="N1659" s="116" t="s">
        <v>7130</v>
      </c>
      <c r="O1659" s="40" t="s">
        <v>96</v>
      </c>
      <c r="P1659" s="40" t="s">
        <v>76</v>
      </c>
      <c r="Q1659" s="71"/>
      <c r="R1659" s="71"/>
      <c r="S1659" s="71"/>
      <c r="T1659" s="40"/>
      <c r="U1659" s="23"/>
      <c r="V1659" s="11" t="s">
        <v>76</v>
      </c>
      <c r="W1659" s="3"/>
      <c r="X1659" s="3"/>
      <c r="Y1659" s="3"/>
      <c r="Z1659" s="3"/>
      <c r="AA1659" s="3"/>
    </row>
    <row r="1660" spans="1:27" ht="15.75" customHeight="1">
      <c r="A1660" s="40" t="s">
        <v>1121</v>
      </c>
      <c r="B1660" s="13" t="s">
        <v>42</v>
      </c>
      <c r="C1660" s="13"/>
      <c r="D1660" s="71"/>
      <c r="E1660" s="11" t="s">
        <v>7131</v>
      </c>
      <c r="F1660" s="13" t="s">
        <v>1125</v>
      </c>
      <c r="G1660" s="13" t="s">
        <v>1136</v>
      </c>
      <c r="H1660" s="13" t="s">
        <v>7132</v>
      </c>
      <c r="I1660" s="13" t="s">
        <v>46</v>
      </c>
      <c r="J1660" s="13" t="s">
        <v>47</v>
      </c>
      <c r="K1660" s="13"/>
      <c r="L1660" s="14" t="s">
        <v>7133</v>
      </c>
      <c r="M1660" s="14" t="s">
        <v>7134</v>
      </c>
      <c r="N1660" s="116" t="s">
        <v>7130</v>
      </c>
      <c r="O1660" s="40" t="s">
        <v>96</v>
      </c>
      <c r="P1660" s="40" t="s">
        <v>76</v>
      </c>
      <c r="Q1660" s="71"/>
      <c r="R1660" s="71"/>
      <c r="S1660" s="71"/>
      <c r="T1660" s="40"/>
      <c r="U1660" s="23" t="s">
        <v>1235</v>
      </c>
      <c r="V1660" s="11" t="s">
        <v>76</v>
      </c>
      <c r="W1660" s="3"/>
      <c r="X1660" s="3"/>
      <c r="Y1660" s="3"/>
      <c r="Z1660" s="3"/>
      <c r="AA1660" s="3"/>
    </row>
    <row r="1661" spans="1:27" ht="15.75" customHeight="1">
      <c r="A1661" s="40" t="s">
        <v>1121</v>
      </c>
      <c r="B1661" s="13" t="s">
        <v>42</v>
      </c>
      <c r="C1661" s="13"/>
      <c r="D1661" s="71"/>
      <c r="E1661" s="11" t="s">
        <v>7135</v>
      </c>
      <c r="F1661" s="13" t="s">
        <v>1125</v>
      </c>
      <c r="G1661" s="13" t="s">
        <v>1136</v>
      </c>
      <c r="H1661" s="13" t="s">
        <v>7136</v>
      </c>
      <c r="I1661" s="13" t="s">
        <v>46</v>
      </c>
      <c r="J1661" s="13" t="s">
        <v>47</v>
      </c>
      <c r="K1661" s="13"/>
      <c r="L1661" s="14" t="s">
        <v>7137</v>
      </c>
      <c r="M1661" s="14" t="s">
        <v>7138</v>
      </c>
      <c r="N1661" s="116" t="s">
        <v>7130</v>
      </c>
      <c r="O1661" s="40" t="s">
        <v>96</v>
      </c>
      <c r="P1661" s="40" t="s">
        <v>76</v>
      </c>
      <c r="Q1661" s="71"/>
      <c r="R1661" s="71"/>
      <c r="S1661" s="71"/>
      <c r="T1661" s="40"/>
      <c r="U1661" s="23" t="s">
        <v>1235</v>
      </c>
      <c r="V1661" s="11" t="s">
        <v>76</v>
      </c>
      <c r="W1661" s="3"/>
      <c r="X1661" s="3"/>
      <c r="Y1661" s="3"/>
      <c r="Z1661" s="3"/>
      <c r="AA1661" s="3"/>
    </row>
    <row r="1662" spans="1:27" ht="15.75" customHeight="1">
      <c r="A1662" s="40" t="s">
        <v>1121</v>
      </c>
      <c r="B1662" s="13" t="s">
        <v>42</v>
      </c>
      <c r="C1662" s="13"/>
      <c r="D1662" s="71"/>
      <c r="E1662" s="191" t="s">
        <v>7139</v>
      </c>
      <c r="F1662" s="13" t="s">
        <v>1125</v>
      </c>
      <c r="G1662" s="13" t="s">
        <v>1136</v>
      </c>
      <c r="H1662" s="40" t="s">
        <v>7140</v>
      </c>
      <c r="I1662" s="13" t="s">
        <v>46</v>
      </c>
      <c r="J1662" s="13" t="s">
        <v>47</v>
      </c>
      <c r="K1662" s="40"/>
      <c r="L1662" s="74" t="s">
        <v>7141</v>
      </c>
      <c r="M1662" s="74" t="s">
        <v>7142</v>
      </c>
      <c r="N1662" s="116" t="s">
        <v>7130</v>
      </c>
      <c r="O1662" s="40" t="s">
        <v>96</v>
      </c>
      <c r="P1662" s="40" t="s">
        <v>76</v>
      </c>
      <c r="Q1662" s="71"/>
      <c r="R1662" s="71"/>
      <c r="S1662" s="71"/>
      <c r="T1662" s="40"/>
      <c r="U1662" s="23"/>
      <c r="V1662" s="11" t="s">
        <v>76</v>
      </c>
      <c r="W1662" s="3"/>
      <c r="X1662" s="3"/>
      <c r="Y1662" s="3"/>
      <c r="Z1662" s="3"/>
      <c r="AA1662" s="3"/>
    </row>
    <row r="1663" spans="1:27" ht="15.75" customHeight="1">
      <c r="A1663" s="40" t="s">
        <v>1121</v>
      </c>
      <c r="B1663" s="13" t="s">
        <v>42</v>
      </c>
      <c r="C1663" s="13"/>
      <c r="D1663" s="71"/>
      <c r="E1663" s="11" t="s">
        <v>7143</v>
      </c>
      <c r="F1663" s="13" t="s">
        <v>1125</v>
      </c>
      <c r="G1663" s="13" t="s">
        <v>1136</v>
      </c>
      <c r="H1663" s="40" t="s">
        <v>7144</v>
      </c>
      <c r="I1663" s="13" t="s">
        <v>46</v>
      </c>
      <c r="J1663" s="13" t="s">
        <v>47</v>
      </c>
      <c r="K1663" s="40"/>
      <c r="L1663" s="74" t="s">
        <v>7145</v>
      </c>
      <c r="M1663" s="74" t="s">
        <v>7146</v>
      </c>
      <c r="N1663" s="116" t="s">
        <v>7130</v>
      </c>
      <c r="O1663" s="40" t="s">
        <v>96</v>
      </c>
      <c r="P1663" s="40" t="s">
        <v>76</v>
      </c>
      <c r="Q1663" s="71"/>
      <c r="R1663" s="71"/>
      <c r="S1663" s="71"/>
      <c r="T1663" s="40"/>
      <c r="U1663" s="23"/>
      <c r="V1663" s="11" t="s">
        <v>76</v>
      </c>
      <c r="W1663" s="3"/>
      <c r="X1663" s="3"/>
      <c r="Y1663" s="3"/>
      <c r="Z1663" s="3"/>
      <c r="AA1663" s="3"/>
    </row>
    <row r="1664" spans="1:27" ht="15.75" customHeight="1">
      <c r="A1664" s="40" t="s">
        <v>1121</v>
      </c>
      <c r="B1664" s="13" t="s">
        <v>104</v>
      </c>
      <c r="C1664" s="13"/>
      <c r="D1664" s="71"/>
      <c r="E1664" s="11" t="s">
        <v>7147</v>
      </c>
      <c r="F1664" s="13" t="s">
        <v>1125</v>
      </c>
      <c r="G1664" s="13" t="s">
        <v>1136</v>
      </c>
      <c r="H1664" s="13" t="s">
        <v>7148</v>
      </c>
      <c r="I1664" s="13" t="s">
        <v>46</v>
      </c>
      <c r="J1664" s="13" t="s">
        <v>47</v>
      </c>
      <c r="K1664" s="13"/>
      <c r="L1664" s="14" t="s">
        <v>7149</v>
      </c>
      <c r="M1664" s="14" t="s">
        <v>7150</v>
      </c>
      <c r="N1664" s="116" t="s">
        <v>7130</v>
      </c>
      <c r="O1664" s="40" t="s">
        <v>96</v>
      </c>
      <c r="P1664" s="40" t="s">
        <v>403</v>
      </c>
      <c r="Q1664" s="71"/>
      <c r="R1664" s="71"/>
      <c r="S1664" s="71"/>
      <c r="T1664" s="40"/>
      <c r="U1664" s="23" t="s">
        <v>1235</v>
      </c>
      <c r="V1664" s="11" t="s">
        <v>76</v>
      </c>
      <c r="W1664" s="3"/>
      <c r="X1664" s="3"/>
      <c r="Y1664" s="3"/>
      <c r="Z1664" s="3"/>
      <c r="AA1664" s="3"/>
    </row>
    <row r="1665" spans="1:27" ht="15.75" customHeight="1">
      <c r="A1665" s="40" t="s">
        <v>1121</v>
      </c>
      <c r="B1665" s="13" t="s">
        <v>42</v>
      </c>
      <c r="C1665" s="13"/>
      <c r="D1665" s="71"/>
      <c r="E1665" s="191" t="s">
        <v>7151</v>
      </c>
      <c r="F1665" s="13" t="s">
        <v>1125</v>
      </c>
      <c r="G1665" s="13" t="s">
        <v>1136</v>
      </c>
      <c r="H1665" s="13" t="s">
        <v>7152</v>
      </c>
      <c r="I1665" s="13" t="s">
        <v>46</v>
      </c>
      <c r="J1665" s="13" t="s">
        <v>47</v>
      </c>
      <c r="K1665" s="13"/>
      <c r="L1665" s="14" t="s">
        <v>7153</v>
      </c>
      <c r="M1665" s="14" t="s">
        <v>7154</v>
      </c>
      <c r="N1665" s="116" t="s">
        <v>7130</v>
      </c>
      <c r="O1665" s="40" t="s">
        <v>96</v>
      </c>
      <c r="P1665" s="40" t="s">
        <v>403</v>
      </c>
      <c r="Q1665" s="71"/>
      <c r="R1665" s="71"/>
      <c r="S1665" s="71"/>
      <c r="T1665" s="40"/>
      <c r="U1665" s="23" t="s">
        <v>1235</v>
      </c>
      <c r="V1665" s="11" t="s">
        <v>76</v>
      </c>
      <c r="W1665" s="3"/>
      <c r="X1665" s="3"/>
      <c r="Y1665" s="3"/>
      <c r="Z1665" s="3"/>
      <c r="AA1665" s="3"/>
    </row>
    <row r="1666" spans="1:27" ht="15.75" customHeight="1">
      <c r="A1666" s="40" t="s">
        <v>1121</v>
      </c>
      <c r="B1666" s="13" t="s">
        <v>42</v>
      </c>
      <c r="C1666" s="13"/>
      <c r="D1666" s="71"/>
      <c r="E1666" s="11" t="s">
        <v>7155</v>
      </c>
      <c r="F1666" s="13" t="s">
        <v>1125</v>
      </c>
      <c r="G1666" s="13" t="s">
        <v>1136</v>
      </c>
      <c r="H1666" s="13" t="s">
        <v>7156</v>
      </c>
      <c r="I1666" s="13" t="s">
        <v>46</v>
      </c>
      <c r="J1666" s="13" t="s">
        <v>47</v>
      </c>
      <c r="K1666" s="13"/>
      <c r="L1666" s="14" t="s">
        <v>7157</v>
      </c>
      <c r="M1666" s="14" t="s">
        <v>7158</v>
      </c>
      <c r="N1666" s="116" t="s">
        <v>7130</v>
      </c>
      <c r="O1666" s="40" t="s">
        <v>96</v>
      </c>
      <c r="P1666" s="40" t="s">
        <v>403</v>
      </c>
      <c r="Q1666" s="71"/>
      <c r="R1666" s="71"/>
      <c r="S1666" s="71"/>
      <c r="T1666" s="40"/>
      <c r="U1666" s="23" t="s">
        <v>1235</v>
      </c>
      <c r="V1666" s="11" t="s">
        <v>76</v>
      </c>
      <c r="W1666" s="3"/>
      <c r="X1666" s="3"/>
      <c r="Y1666" s="3"/>
      <c r="Z1666" s="3"/>
      <c r="AA1666" s="3"/>
    </row>
    <row r="1667" spans="1:27" ht="15.75" customHeight="1">
      <c r="A1667" s="40" t="s">
        <v>1121</v>
      </c>
      <c r="B1667" s="13" t="s">
        <v>42</v>
      </c>
      <c r="C1667" s="13"/>
      <c r="D1667" s="71"/>
      <c r="E1667" s="11" t="s">
        <v>7159</v>
      </c>
      <c r="F1667" s="13" t="s">
        <v>1125</v>
      </c>
      <c r="G1667" s="13" t="s">
        <v>1136</v>
      </c>
      <c r="H1667" s="40" t="s">
        <v>7160</v>
      </c>
      <c r="I1667" s="13" t="s">
        <v>46</v>
      </c>
      <c r="J1667" s="13" t="s">
        <v>47</v>
      </c>
      <c r="K1667" s="40"/>
      <c r="L1667" s="74" t="s">
        <v>7161</v>
      </c>
      <c r="M1667" s="74" t="s">
        <v>7162</v>
      </c>
      <c r="N1667" s="116" t="s">
        <v>7130</v>
      </c>
      <c r="O1667" s="40" t="s">
        <v>96</v>
      </c>
      <c r="P1667" s="40" t="s">
        <v>403</v>
      </c>
      <c r="Q1667" s="71"/>
      <c r="R1667" s="71"/>
      <c r="S1667" s="71"/>
      <c r="T1667" s="40"/>
      <c r="U1667" s="23" t="s">
        <v>1235</v>
      </c>
      <c r="V1667" s="11" t="s">
        <v>76</v>
      </c>
      <c r="W1667" s="3"/>
      <c r="X1667" s="3"/>
      <c r="Y1667" s="3"/>
      <c r="Z1667" s="3"/>
      <c r="AA1667" s="3"/>
    </row>
    <row r="1668" spans="1:27" ht="15.75" customHeight="1">
      <c r="A1668" s="40" t="s">
        <v>1121</v>
      </c>
      <c r="B1668" s="13" t="s">
        <v>42</v>
      </c>
      <c r="C1668" s="13"/>
      <c r="D1668" s="71"/>
      <c r="E1668" s="191" t="s">
        <v>7163</v>
      </c>
      <c r="F1668" s="13" t="s">
        <v>1125</v>
      </c>
      <c r="G1668" s="13" t="s">
        <v>1136</v>
      </c>
      <c r="H1668" s="40" t="s">
        <v>7164</v>
      </c>
      <c r="I1668" s="13" t="s">
        <v>46</v>
      </c>
      <c r="J1668" s="13" t="s">
        <v>47</v>
      </c>
      <c r="K1668" s="40"/>
      <c r="L1668" s="74" t="s">
        <v>7165</v>
      </c>
      <c r="M1668" s="74" t="s">
        <v>7166</v>
      </c>
      <c r="N1668" s="116" t="s">
        <v>7130</v>
      </c>
      <c r="O1668" s="40" t="s">
        <v>76</v>
      </c>
      <c r="P1668" s="40" t="s">
        <v>76</v>
      </c>
      <c r="Q1668" s="71"/>
      <c r="R1668" s="71"/>
      <c r="S1668" s="71"/>
      <c r="T1668" s="40"/>
      <c r="U1668" s="23" t="s">
        <v>1235</v>
      </c>
      <c r="V1668" s="11" t="s">
        <v>76</v>
      </c>
      <c r="W1668" s="3"/>
      <c r="X1668" s="3"/>
      <c r="Y1668" s="3"/>
      <c r="Z1668" s="3"/>
      <c r="AA1668" s="3"/>
    </row>
    <row r="1669" spans="1:27" ht="15.75" customHeight="1">
      <c r="A1669" s="40" t="s">
        <v>1121</v>
      </c>
      <c r="B1669" s="13" t="s">
        <v>104</v>
      </c>
      <c r="C1669" s="13"/>
      <c r="D1669" s="71"/>
      <c r="E1669" s="11" t="s">
        <v>7167</v>
      </c>
      <c r="F1669" s="13" t="s">
        <v>1125</v>
      </c>
      <c r="G1669" s="13" t="s">
        <v>1136</v>
      </c>
      <c r="H1669" s="13" t="s">
        <v>7168</v>
      </c>
      <c r="I1669" s="13" t="s">
        <v>46</v>
      </c>
      <c r="J1669" s="13" t="s">
        <v>47</v>
      </c>
      <c r="K1669" s="13"/>
      <c r="L1669" s="14" t="s">
        <v>7169</v>
      </c>
      <c r="M1669" s="14" t="s">
        <v>7170</v>
      </c>
      <c r="N1669" s="116"/>
      <c r="O1669" s="40" t="s">
        <v>96</v>
      </c>
      <c r="P1669" s="90" t="s">
        <v>96</v>
      </c>
      <c r="Q1669" s="71"/>
      <c r="R1669" s="71"/>
      <c r="S1669" s="71"/>
      <c r="T1669" s="40"/>
      <c r="U1669" s="23" t="s">
        <v>1235</v>
      </c>
      <c r="V1669" s="11" t="s">
        <v>76</v>
      </c>
      <c r="W1669" s="3"/>
      <c r="X1669" s="3"/>
      <c r="Y1669" s="3"/>
      <c r="Z1669" s="3"/>
      <c r="AA1669" s="3"/>
    </row>
    <row r="1670" spans="1:27" ht="15.75" customHeight="1">
      <c r="A1670" s="40" t="s">
        <v>1121</v>
      </c>
      <c r="B1670" s="13" t="s">
        <v>42</v>
      </c>
      <c r="C1670" s="13"/>
      <c r="D1670" s="71"/>
      <c r="E1670" s="11" t="s">
        <v>7171</v>
      </c>
      <c r="F1670" s="13" t="s">
        <v>1125</v>
      </c>
      <c r="G1670" s="13" t="s">
        <v>1136</v>
      </c>
      <c r="H1670" s="13" t="s">
        <v>7172</v>
      </c>
      <c r="I1670" s="13" t="s">
        <v>46</v>
      </c>
      <c r="J1670" s="13" t="s">
        <v>47</v>
      </c>
      <c r="K1670" s="13"/>
      <c r="L1670" s="14" t="s">
        <v>7173</v>
      </c>
      <c r="M1670" s="14" t="s">
        <v>7174</v>
      </c>
      <c r="N1670" s="116"/>
      <c r="O1670" s="40" t="s">
        <v>96</v>
      </c>
      <c r="P1670" s="40" t="s">
        <v>96</v>
      </c>
      <c r="Q1670" s="71"/>
      <c r="R1670" s="71"/>
      <c r="S1670" s="71"/>
      <c r="T1670" s="40"/>
      <c r="U1670" s="23" t="s">
        <v>1235</v>
      </c>
      <c r="V1670" s="11" t="s">
        <v>76</v>
      </c>
      <c r="W1670" s="3"/>
      <c r="X1670" s="3"/>
      <c r="Y1670" s="3"/>
      <c r="Z1670" s="3"/>
      <c r="AA1670" s="3"/>
    </row>
    <row r="1671" spans="1:27" ht="15.75" customHeight="1">
      <c r="A1671" s="40" t="s">
        <v>1121</v>
      </c>
      <c r="B1671" s="13" t="s">
        <v>42</v>
      </c>
      <c r="C1671" s="13"/>
      <c r="D1671" s="71"/>
      <c r="E1671" s="191" t="s">
        <v>7175</v>
      </c>
      <c r="F1671" s="13" t="s">
        <v>1125</v>
      </c>
      <c r="G1671" s="13" t="s">
        <v>1136</v>
      </c>
      <c r="H1671" s="13" t="s">
        <v>7176</v>
      </c>
      <c r="I1671" s="13" t="s">
        <v>46</v>
      </c>
      <c r="J1671" s="13" t="s">
        <v>47</v>
      </c>
      <c r="K1671" s="13"/>
      <c r="L1671" s="14" t="s">
        <v>7177</v>
      </c>
      <c r="M1671" s="14" t="s">
        <v>7178</v>
      </c>
      <c r="N1671" s="116"/>
      <c r="O1671" s="40" t="s">
        <v>96</v>
      </c>
      <c r="P1671" s="40" t="s">
        <v>96</v>
      </c>
      <c r="Q1671" s="71"/>
      <c r="R1671" s="71"/>
      <c r="S1671" s="71"/>
      <c r="T1671" s="40"/>
      <c r="U1671" s="23" t="s">
        <v>1235</v>
      </c>
      <c r="V1671" s="11" t="s">
        <v>76</v>
      </c>
      <c r="W1671" s="3"/>
      <c r="X1671" s="3"/>
      <c r="Y1671" s="3"/>
      <c r="Z1671" s="3"/>
      <c r="AA1671" s="3"/>
    </row>
    <row r="1672" spans="1:27" ht="15.75" customHeight="1">
      <c r="A1672" s="40" t="s">
        <v>1121</v>
      </c>
      <c r="B1672" s="13" t="s">
        <v>42</v>
      </c>
      <c r="C1672" s="13"/>
      <c r="D1672" s="71"/>
      <c r="E1672" s="11" t="s">
        <v>7179</v>
      </c>
      <c r="F1672" s="13" t="s">
        <v>1125</v>
      </c>
      <c r="G1672" s="13" t="s">
        <v>1136</v>
      </c>
      <c r="H1672" s="40" t="s">
        <v>7180</v>
      </c>
      <c r="I1672" s="13" t="s">
        <v>46</v>
      </c>
      <c r="J1672" s="13" t="s">
        <v>47</v>
      </c>
      <c r="K1672" s="40"/>
      <c r="L1672" s="74" t="s">
        <v>7181</v>
      </c>
      <c r="M1672" s="74" t="s">
        <v>7182</v>
      </c>
      <c r="N1672" s="116"/>
      <c r="O1672" s="90" t="s">
        <v>503</v>
      </c>
      <c r="P1672" s="146" t="s">
        <v>96</v>
      </c>
      <c r="Q1672" s="71"/>
      <c r="R1672" s="71"/>
      <c r="S1672" s="71"/>
      <c r="T1672" s="40"/>
      <c r="U1672" s="23"/>
      <c r="V1672" s="11" t="s">
        <v>76</v>
      </c>
      <c r="W1672" s="3"/>
      <c r="X1672" s="3"/>
      <c r="Y1672" s="3"/>
      <c r="Z1672" s="3"/>
      <c r="AA1672" s="3"/>
    </row>
    <row r="1673" spans="1:27" ht="15.75" customHeight="1">
      <c r="A1673" s="40" t="s">
        <v>1121</v>
      </c>
      <c r="B1673" s="13" t="s">
        <v>42</v>
      </c>
      <c r="C1673" s="13"/>
      <c r="D1673" s="71"/>
      <c r="E1673" s="11" t="s">
        <v>747</v>
      </c>
      <c r="F1673" s="13" t="s">
        <v>1125</v>
      </c>
      <c r="G1673" s="13" t="s">
        <v>1136</v>
      </c>
      <c r="H1673" s="40" t="s">
        <v>7183</v>
      </c>
      <c r="I1673" s="13" t="s">
        <v>46</v>
      </c>
      <c r="J1673" s="13" t="s">
        <v>47</v>
      </c>
      <c r="K1673" s="40"/>
      <c r="L1673" s="74" t="s">
        <v>7184</v>
      </c>
      <c r="M1673" s="74" t="s">
        <v>7185</v>
      </c>
      <c r="N1673" s="116"/>
      <c r="O1673" s="90" t="s">
        <v>503</v>
      </c>
      <c r="P1673" s="146" t="s">
        <v>96</v>
      </c>
      <c r="Q1673" s="71"/>
      <c r="R1673" s="71"/>
      <c r="S1673" s="71"/>
      <c r="T1673" s="40"/>
      <c r="U1673" s="23"/>
      <c r="V1673" s="11" t="s">
        <v>76</v>
      </c>
      <c r="W1673" s="3"/>
      <c r="X1673" s="3"/>
      <c r="Y1673" s="3"/>
      <c r="Z1673" s="3"/>
      <c r="AA1673" s="3"/>
    </row>
    <row r="1674" spans="1:27" ht="15.75" customHeight="1">
      <c r="A1674" s="40" t="s">
        <v>2320</v>
      </c>
      <c r="B1674" s="13" t="s">
        <v>104</v>
      </c>
      <c r="C1674" s="13" t="s">
        <v>6492</v>
      </c>
      <c r="D1674" s="71" t="s">
        <v>6493</v>
      </c>
      <c r="E1674" s="191" t="s">
        <v>7186</v>
      </c>
      <c r="F1674" s="13" t="s">
        <v>1582</v>
      </c>
      <c r="G1674" s="13" t="s">
        <v>1136</v>
      </c>
      <c r="H1674" s="154" t="s">
        <v>7127</v>
      </c>
      <c r="I1674" s="13" t="s">
        <v>46</v>
      </c>
      <c r="J1674" s="13" t="s">
        <v>47</v>
      </c>
      <c r="K1674" s="13"/>
      <c r="L1674" s="14" t="s">
        <v>7187</v>
      </c>
      <c r="M1674" s="14" t="s">
        <v>7188</v>
      </c>
      <c r="N1674" s="116"/>
      <c r="O1674" s="40" t="s">
        <v>96</v>
      </c>
      <c r="P1674" s="40" t="s">
        <v>96</v>
      </c>
      <c r="Q1674" s="71"/>
      <c r="R1674" s="71"/>
      <c r="S1674" s="71"/>
      <c r="T1674" s="40"/>
      <c r="U1674" s="23"/>
      <c r="V1674" s="11" t="s">
        <v>76</v>
      </c>
      <c r="W1674" s="3"/>
      <c r="X1674" s="3"/>
      <c r="Y1674" s="3"/>
      <c r="Z1674" s="3"/>
      <c r="AA1674" s="3"/>
    </row>
    <row r="1675" spans="1:27" ht="15.75" customHeight="1">
      <c r="A1675" s="40" t="s">
        <v>2320</v>
      </c>
      <c r="B1675" s="13" t="s">
        <v>42</v>
      </c>
      <c r="C1675" s="13" t="s">
        <v>6492</v>
      </c>
      <c r="D1675" s="71" t="s">
        <v>6493</v>
      </c>
      <c r="E1675" s="11" t="s">
        <v>7189</v>
      </c>
      <c r="F1675" s="13" t="s">
        <v>1582</v>
      </c>
      <c r="G1675" s="13" t="s">
        <v>1136</v>
      </c>
      <c r="H1675" s="13" t="s">
        <v>7132</v>
      </c>
      <c r="I1675" s="13" t="s">
        <v>46</v>
      </c>
      <c r="J1675" s="13" t="s">
        <v>47</v>
      </c>
      <c r="K1675" s="13"/>
      <c r="L1675" s="14" t="s">
        <v>7190</v>
      </c>
      <c r="M1675" s="14" t="s">
        <v>7191</v>
      </c>
      <c r="N1675" s="116"/>
      <c r="O1675" s="40" t="s">
        <v>96</v>
      </c>
      <c r="P1675" s="40" t="s">
        <v>96</v>
      </c>
      <c r="Q1675" s="71"/>
      <c r="R1675" s="71"/>
      <c r="S1675" s="71"/>
      <c r="T1675" s="40"/>
      <c r="U1675" s="23"/>
      <c r="V1675" s="11" t="s">
        <v>76</v>
      </c>
      <c r="W1675" s="3"/>
      <c r="X1675" s="3"/>
      <c r="Y1675" s="3"/>
      <c r="Z1675" s="3"/>
      <c r="AA1675" s="3"/>
    </row>
    <row r="1676" spans="1:27" ht="15.75" customHeight="1">
      <c r="A1676" s="40" t="s">
        <v>2320</v>
      </c>
      <c r="B1676" s="13" t="s">
        <v>42</v>
      </c>
      <c r="C1676" s="13" t="s">
        <v>6492</v>
      </c>
      <c r="D1676" s="71" t="s">
        <v>6493</v>
      </c>
      <c r="E1676" s="11" t="s">
        <v>7192</v>
      </c>
      <c r="F1676" s="13" t="s">
        <v>1582</v>
      </c>
      <c r="G1676" s="13" t="s">
        <v>1136</v>
      </c>
      <c r="H1676" s="13" t="s">
        <v>7136</v>
      </c>
      <c r="I1676" s="13" t="s">
        <v>46</v>
      </c>
      <c r="J1676" s="13" t="s">
        <v>47</v>
      </c>
      <c r="K1676" s="13"/>
      <c r="L1676" s="14" t="s">
        <v>7193</v>
      </c>
      <c r="M1676" s="14" t="s">
        <v>7138</v>
      </c>
      <c r="N1676" s="116"/>
      <c r="O1676" s="40" t="s">
        <v>96</v>
      </c>
      <c r="P1676" s="40" t="s">
        <v>96</v>
      </c>
      <c r="Q1676" s="71"/>
      <c r="R1676" s="71"/>
      <c r="S1676" s="71"/>
      <c r="T1676" s="40"/>
      <c r="U1676" s="23"/>
      <c r="V1676" s="11" t="s">
        <v>76</v>
      </c>
      <c r="W1676" s="3"/>
      <c r="X1676" s="3"/>
      <c r="Y1676" s="3"/>
      <c r="Z1676" s="3"/>
      <c r="AA1676" s="3"/>
    </row>
    <row r="1677" spans="1:27" ht="15.75" customHeight="1">
      <c r="A1677" s="40" t="s">
        <v>2320</v>
      </c>
      <c r="B1677" s="13" t="s">
        <v>42</v>
      </c>
      <c r="C1677" s="13" t="s">
        <v>6492</v>
      </c>
      <c r="D1677" s="71" t="s">
        <v>6493</v>
      </c>
      <c r="E1677" s="191" t="s">
        <v>7194</v>
      </c>
      <c r="F1677" s="13" t="s">
        <v>1582</v>
      </c>
      <c r="G1677" s="13" t="s">
        <v>1136</v>
      </c>
      <c r="H1677" s="40" t="s">
        <v>7140</v>
      </c>
      <c r="I1677" s="13" t="s">
        <v>46</v>
      </c>
      <c r="J1677" s="13" t="s">
        <v>47</v>
      </c>
      <c r="K1677" s="40"/>
      <c r="L1677" s="74" t="s">
        <v>7195</v>
      </c>
      <c r="M1677" s="74" t="s">
        <v>7142</v>
      </c>
      <c r="N1677" s="116"/>
      <c r="O1677" s="40" t="s">
        <v>96</v>
      </c>
      <c r="P1677" s="40" t="s">
        <v>76</v>
      </c>
      <c r="Q1677" s="71"/>
      <c r="R1677" s="71"/>
      <c r="S1677" s="71"/>
      <c r="T1677" s="40"/>
      <c r="U1677" s="23" t="s">
        <v>2334</v>
      </c>
      <c r="V1677" s="11" t="s">
        <v>76</v>
      </c>
      <c r="W1677" s="3"/>
      <c r="X1677" s="3"/>
      <c r="Y1677" s="3"/>
      <c r="Z1677" s="3"/>
      <c r="AA1677" s="3"/>
    </row>
    <row r="1678" spans="1:27" ht="15.75" customHeight="1">
      <c r="A1678" s="40" t="s">
        <v>2320</v>
      </c>
      <c r="B1678" s="13" t="s">
        <v>42</v>
      </c>
      <c r="C1678" s="13" t="s">
        <v>6492</v>
      </c>
      <c r="D1678" s="71" t="s">
        <v>6493</v>
      </c>
      <c r="E1678" s="11" t="s">
        <v>7196</v>
      </c>
      <c r="F1678" s="13" t="s">
        <v>1582</v>
      </c>
      <c r="G1678" s="13" t="s">
        <v>1136</v>
      </c>
      <c r="H1678" s="40" t="s">
        <v>7144</v>
      </c>
      <c r="I1678" s="13" t="s">
        <v>46</v>
      </c>
      <c r="J1678" s="13" t="s">
        <v>47</v>
      </c>
      <c r="K1678" s="40"/>
      <c r="L1678" s="74" t="s">
        <v>7197</v>
      </c>
      <c r="M1678" s="74" t="s">
        <v>7146</v>
      </c>
      <c r="N1678" s="116"/>
      <c r="O1678" s="40" t="s">
        <v>96</v>
      </c>
      <c r="P1678" s="40" t="s">
        <v>76</v>
      </c>
      <c r="Q1678" s="71"/>
      <c r="R1678" s="71"/>
      <c r="S1678" s="71"/>
      <c r="T1678" s="40"/>
      <c r="U1678" s="23" t="s">
        <v>2334</v>
      </c>
      <c r="V1678" s="11" t="s">
        <v>76</v>
      </c>
      <c r="W1678" s="3"/>
      <c r="X1678" s="3"/>
      <c r="Y1678" s="3"/>
      <c r="Z1678" s="3"/>
      <c r="AA1678" s="3"/>
    </row>
    <row r="1679" spans="1:27" ht="15.75" customHeight="1">
      <c r="A1679" s="40" t="s">
        <v>2320</v>
      </c>
      <c r="B1679" s="13" t="s">
        <v>104</v>
      </c>
      <c r="C1679" s="13" t="s">
        <v>6492</v>
      </c>
      <c r="D1679" s="71" t="s">
        <v>6493</v>
      </c>
      <c r="E1679" s="11" t="s">
        <v>7198</v>
      </c>
      <c r="F1679" s="13" t="s">
        <v>2035</v>
      </c>
      <c r="G1679" s="13" t="s">
        <v>1136</v>
      </c>
      <c r="H1679" s="13" t="s">
        <v>7148</v>
      </c>
      <c r="I1679" s="13" t="s">
        <v>46</v>
      </c>
      <c r="J1679" s="13" t="s">
        <v>47</v>
      </c>
      <c r="K1679" s="13"/>
      <c r="L1679" s="14" t="s">
        <v>7199</v>
      </c>
      <c r="M1679" s="14" t="s">
        <v>7200</v>
      </c>
      <c r="N1679" s="116"/>
      <c r="O1679" s="40" t="s">
        <v>96</v>
      </c>
      <c r="P1679" s="90" t="s">
        <v>96</v>
      </c>
      <c r="Q1679" s="71"/>
      <c r="R1679" s="71"/>
      <c r="S1679" s="71"/>
      <c r="T1679" s="40"/>
      <c r="U1679" s="23" t="s">
        <v>1235</v>
      </c>
      <c r="V1679" s="11" t="s">
        <v>76</v>
      </c>
      <c r="W1679" s="3"/>
      <c r="X1679" s="3"/>
      <c r="Y1679" s="3"/>
      <c r="Z1679" s="3"/>
      <c r="AA1679" s="3"/>
    </row>
    <row r="1680" spans="1:27" ht="15.75" customHeight="1">
      <c r="A1680" s="40" t="s">
        <v>2320</v>
      </c>
      <c r="B1680" s="13" t="s">
        <v>42</v>
      </c>
      <c r="C1680" s="13" t="s">
        <v>6492</v>
      </c>
      <c r="D1680" s="71" t="s">
        <v>6493</v>
      </c>
      <c r="E1680" s="191" t="s">
        <v>7201</v>
      </c>
      <c r="F1680" s="13" t="s">
        <v>2035</v>
      </c>
      <c r="G1680" s="13" t="s">
        <v>1136</v>
      </c>
      <c r="H1680" s="13" t="s">
        <v>7152</v>
      </c>
      <c r="I1680" s="13" t="s">
        <v>46</v>
      </c>
      <c r="J1680" s="13" t="s">
        <v>47</v>
      </c>
      <c r="K1680" s="13"/>
      <c r="L1680" s="14" t="s">
        <v>7202</v>
      </c>
      <c r="M1680" s="14" t="s">
        <v>7203</v>
      </c>
      <c r="N1680" s="116"/>
      <c r="O1680" s="40" t="s">
        <v>96</v>
      </c>
      <c r="P1680" s="90" t="s">
        <v>96</v>
      </c>
      <c r="Q1680" s="71"/>
      <c r="R1680" s="71"/>
      <c r="S1680" s="71"/>
      <c r="T1680" s="40"/>
      <c r="U1680" s="23" t="s">
        <v>1235</v>
      </c>
      <c r="V1680" s="11" t="s">
        <v>76</v>
      </c>
      <c r="W1680" s="3"/>
      <c r="X1680" s="3"/>
      <c r="Y1680" s="3"/>
      <c r="Z1680" s="3"/>
      <c r="AA1680" s="3"/>
    </row>
    <row r="1681" spans="1:27" ht="15.75" customHeight="1">
      <c r="A1681" s="40" t="s">
        <v>2320</v>
      </c>
      <c r="B1681" s="13" t="s">
        <v>42</v>
      </c>
      <c r="C1681" s="13" t="s">
        <v>6492</v>
      </c>
      <c r="D1681" s="71" t="s">
        <v>6493</v>
      </c>
      <c r="E1681" s="11" t="s">
        <v>7204</v>
      </c>
      <c r="F1681" s="13" t="s">
        <v>2035</v>
      </c>
      <c r="G1681" s="13" t="s">
        <v>1136</v>
      </c>
      <c r="H1681" s="189" t="s">
        <v>7156</v>
      </c>
      <c r="I1681" s="13" t="s">
        <v>46</v>
      </c>
      <c r="J1681" s="13" t="s">
        <v>47</v>
      </c>
      <c r="K1681" s="13"/>
      <c r="L1681" s="14" t="s">
        <v>7205</v>
      </c>
      <c r="M1681" s="14" t="s">
        <v>7206</v>
      </c>
      <c r="N1681" s="116"/>
      <c r="O1681" s="40" t="s">
        <v>96</v>
      </c>
      <c r="P1681" s="90" t="s">
        <v>96</v>
      </c>
      <c r="Q1681" s="71"/>
      <c r="R1681" s="71"/>
      <c r="S1681" s="71"/>
      <c r="T1681" s="40"/>
      <c r="U1681" s="23" t="s">
        <v>1235</v>
      </c>
      <c r="V1681" s="11" t="s">
        <v>76</v>
      </c>
      <c r="W1681" s="3"/>
      <c r="X1681" s="3"/>
      <c r="Y1681" s="3"/>
      <c r="Z1681" s="3"/>
      <c r="AA1681" s="3"/>
    </row>
    <row r="1682" spans="1:27" ht="15.75" customHeight="1">
      <c r="A1682" s="40" t="s">
        <v>2320</v>
      </c>
      <c r="B1682" s="13" t="s">
        <v>42</v>
      </c>
      <c r="C1682" s="13" t="s">
        <v>6492</v>
      </c>
      <c r="D1682" s="71" t="s">
        <v>6493</v>
      </c>
      <c r="E1682" s="11" t="s">
        <v>7207</v>
      </c>
      <c r="F1682" s="13" t="s">
        <v>2035</v>
      </c>
      <c r="G1682" s="13" t="s">
        <v>1136</v>
      </c>
      <c r="H1682" s="40" t="s">
        <v>7160</v>
      </c>
      <c r="I1682" s="13" t="s">
        <v>46</v>
      </c>
      <c r="J1682" s="13" t="s">
        <v>47</v>
      </c>
      <c r="K1682" s="40"/>
      <c r="L1682" s="74" t="s">
        <v>7208</v>
      </c>
      <c r="M1682" s="74" t="s">
        <v>7209</v>
      </c>
      <c r="N1682" s="116"/>
      <c r="O1682" s="40" t="s">
        <v>96</v>
      </c>
      <c r="P1682" s="90" t="s">
        <v>96</v>
      </c>
      <c r="Q1682" s="71"/>
      <c r="R1682" s="71"/>
      <c r="S1682" s="71"/>
      <c r="T1682" s="40"/>
      <c r="U1682" s="23" t="s">
        <v>2334</v>
      </c>
      <c r="V1682" s="11" t="s">
        <v>76</v>
      </c>
      <c r="W1682" s="3"/>
      <c r="X1682" s="3"/>
      <c r="Y1682" s="3"/>
      <c r="Z1682" s="3"/>
      <c r="AA1682" s="3"/>
    </row>
    <row r="1683" spans="1:27" ht="15.75" customHeight="1">
      <c r="A1683" s="40" t="s">
        <v>2320</v>
      </c>
      <c r="B1683" s="13" t="s">
        <v>42</v>
      </c>
      <c r="C1683" s="13" t="s">
        <v>6492</v>
      </c>
      <c r="D1683" s="71" t="s">
        <v>6493</v>
      </c>
      <c r="E1683" s="191" t="s">
        <v>7210</v>
      </c>
      <c r="F1683" s="13" t="s">
        <v>2035</v>
      </c>
      <c r="G1683" s="13" t="s">
        <v>1136</v>
      </c>
      <c r="H1683" s="40" t="s">
        <v>7164</v>
      </c>
      <c r="I1683" s="13" t="s">
        <v>46</v>
      </c>
      <c r="J1683" s="13" t="s">
        <v>47</v>
      </c>
      <c r="K1683" s="40"/>
      <c r="L1683" s="74" t="s">
        <v>7211</v>
      </c>
      <c r="M1683" s="74" t="s">
        <v>7166</v>
      </c>
      <c r="N1683" s="116"/>
      <c r="O1683" s="40" t="s">
        <v>76</v>
      </c>
      <c r="P1683" s="90" t="s">
        <v>96</v>
      </c>
      <c r="Q1683" s="71"/>
      <c r="R1683" s="71"/>
      <c r="S1683" s="71"/>
      <c r="T1683" s="40"/>
      <c r="U1683" s="23" t="s">
        <v>2334</v>
      </c>
      <c r="V1683" s="11" t="s">
        <v>76</v>
      </c>
      <c r="W1683" s="3"/>
      <c r="X1683" s="3"/>
      <c r="Y1683" s="3"/>
      <c r="Z1683" s="3"/>
      <c r="AA1683" s="3"/>
    </row>
    <row r="1684" spans="1:27" ht="15.75" customHeight="1">
      <c r="A1684" s="40" t="s">
        <v>2320</v>
      </c>
      <c r="B1684" s="13" t="s">
        <v>104</v>
      </c>
      <c r="C1684" s="13" t="s">
        <v>6492</v>
      </c>
      <c r="D1684" s="71" t="s">
        <v>6493</v>
      </c>
      <c r="E1684" s="11" t="s">
        <v>7212</v>
      </c>
      <c r="F1684" s="13" t="s">
        <v>1958</v>
      </c>
      <c r="G1684" s="13" t="s">
        <v>1136</v>
      </c>
      <c r="H1684" s="13" t="s">
        <v>7168</v>
      </c>
      <c r="I1684" s="13" t="s">
        <v>46</v>
      </c>
      <c r="J1684" s="13" t="s">
        <v>47</v>
      </c>
      <c r="K1684" s="13"/>
      <c r="L1684" s="115" t="s">
        <v>7213</v>
      </c>
      <c r="M1684" s="224" t="s">
        <v>7214</v>
      </c>
      <c r="N1684" s="116"/>
      <c r="O1684" s="40" t="s">
        <v>96</v>
      </c>
      <c r="P1684" s="146" t="s">
        <v>96</v>
      </c>
      <c r="Q1684" s="71"/>
      <c r="R1684" s="71"/>
      <c r="S1684" s="71"/>
      <c r="T1684" s="40"/>
      <c r="U1684" s="23"/>
      <c r="V1684" s="11" t="s">
        <v>76</v>
      </c>
      <c r="W1684" s="3"/>
      <c r="X1684" s="3"/>
      <c r="Y1684" s="3"/>
      <c r="Z1684" s="3"/>
      <c r="AA1684" s="3"/>
    </row>
    <row r="1685" spans="1:27" ht="15.75" customHeight="1">
      <c r="A1685" s="40" t="s">
        <v>2320</v>
      </c>
      <c r="B1685" s="13" t="s">
        <v>42</v>
      </c>
      <c r="C1685" s="13" t="s">
        <v>6492</v>
      </c>
      <c r="D1685" s="71" t="s">
        <v>6493</v>
      </c>
      <c r="E1685" s="11" t="s">
        <v>7215</v>
      </c>
      <c r="F1685" s="13" t="s">
        <v>1958</v>
      </c>
      <c r="G1685" s="13" t="s">
        <v>1136</v>
      </c>
      <c r="H1685" s="189" t="s">
        <v>7172</v>
      </c>
      <c r="I1685" s="13" t="s">
        <v>46</v>
      </c>
      <c r="J1685" s="13" t="s">
        <v>47</v>
      </c>
      <c r="K1685" s="13"/>
      <c r="L1685" s="225" t="s">
        <v>7216</v>
      </c>
      <c r="M1685" s="226" t="s">
        <v>7217</v>
      </c>
      <c r="N1685" s="116"/>
      <c r="O1685" s="40" t="s">
        <v>96</v>
      </c>
      <c r="P1685" s="146" t="s">
        <v>96</v>
      </c>
      <c r="Q1685" s="71"/>
      <c r="R1685" s="71"/>
      <c r="S1685" s="71"/>
      <c r="T1685" s="40"/>
      <c r="U1685" s="23"/>
      <c r="V1685" s="11" t="s">
        <v>76</v>
      </c>
      <c r="W1685" s="3"/>
      <c r="X1685" s="3"/>
      <c r="Y1685" s="3"/>
      <c r="Z1685" s="3"/>
      <c r="AA1685" s="3"/>
    </row>
    <row r="1686" spans="1:27" ht="15.75" customHeight="1">
      <c r="A1686" s="40" t="s">
        <v>2320</v>
      </c>
      <c r="B1686" s="13" t="s">
        <v>42</v>
      </c>
      <c r="C1686" s="13" t="s">
        <v>6492</v>
      </c>
      <c r="D1686" s="71" t="s">
        <v>6493</v>
      </c>
      <c r="E1686" s="191" t="s">
        <v>7218</v>
      </c>
      <c r="F1686" s="13" t="s">
        <v>1958</v>
      </c>
      <c r="G1686" s="13" t="s">
        <v>1136</v>
      </c>
      <c r="H1686" s="189" t="s">
        <v>7176</v>
      </c>
      <c r="I1686" s="13" t="s">
        <v>46</v>
      </c>
      <c r="J1686" s="13" t="s">
        <v>47</v>
      </c>
      <c r="K1686" s="13"/>
      <c r="L1686" s="225" t="s">
        <v>7219</v>
      </c>
      <c r="M1686" s="226" t="s">
        <v>7220</v>
      </c>
      <c r="N1686" s="116"/>
      <c r="O1686" s="40" t="s">
        <v>96</v>
      </c>
      <c r="P1686" s="146" t="s">
        <v>96</v>
      </c>
      <c r="Q1686" s="71"/>
      <c r="R1686" s="71"/>
      <c r="S1686" s="71"/>
      <c r="T1686" s="40"/>
      <c r="U1686" s="23"/>
      <c r="V1686" s="11" t="s">
        <v>76</v>
      </c>
      <c r="W1686" s="3"/>
      <c r="X1686" s="3"/>
      <c r="Y1686" s="3"/>
      <c r="Z1686" s="3"/>
      <c r="AA1686" s="3"/>
    </row>
    <row r="1687" spans="1:27" ht="15.75" customHeight="1">
      <c r="A1687" s="40" t="s">
        <v>2320</v>
      </c>
      <c r="B1687" s="13" t="s">
        <v>42</v>
      </c>
      <c r="C1687" s="13" t="s">
        <v>6492</v>
      </c>
      <c r="D1687" s="71" t="s">
        <v>6493</v>
      </c>
      <c r="E1687" s="11" t="s">
        <v>7221</v>
      </c>
      <c r="F1687" s="13" t="s">
        <v>1958</v>
      </c>
      <c r="G1687" s="13" t="s">
        <v>1136</v>
      </c>
      <c r="H1687" s="40" t="s">
        <v>7180</v>
      </c>
      <c r="I1687" s="13" t="s">
        <v>46</v>
      </c>
      <c r="J1687" s="13" t="s">
        <v>47</v>
      </c>
      <c r="K1687" s="40"/>
      <c r="L1687" s="114" t="s">
        <v>7222</v>
      </c>
      <c r="M1687" s="185" t="s">
        <v>7182</v>
      </c>
      <c r="N1687" s="116"/>
      <c r="O1687" s="40" t="s">
        <v>96</v>
      </c>
      <c r="P1687" s="90" t="s">
        <v>96</v>
      </c>
      <c r="Q1687" s="71"/>
      <c r="R1687" s="71"/>
      <c r="S1687" s="71"/>
      <c r="T1687" s="40"/>
      <c r="U1687" s="23"/>
      <c r="V1687" s="11" t="s">
        <v>76</v>
      </c>
      <c r="W1687" s="3"/>
      <c r="X1687" s="3"/>
      <c r="Y1687" s="3"/>
      <c r="Z1687" s="3"/>
      <c r="AA1687" s="3"/>
    </row>
    <row r="1688" spans="1:27" ht="15.75" customHeight="1">
      <c r="A1688" s="40" t="s">
        <v>2320</v>
      </c>
      <c r="B1688" s="13" t="s">
        <v>42</v>
      </c>
      <c r="C1688" s="13" t="s">
        <v>6492</v>
      </c>
      <c r="D1688" s="71" t="s">
        <v>6493</v>
      </c>
      <c r="E1688" s="11" t="s">
        <v>741</v>
      </c>
      <c r="F1688" s="13" t="s">
        <v>1958</v>
      </c>
      <c r="G1688" s="13" t="s">
        <v>1136</v>
      </c>
      <c r="H1688" s="40" t="s">
        <v>7183</v>
      </c>
      <c r="I1688" s="13" t="s">
        <v>46</v>
      </c>
      <c r="J1688" s="13" t="s">
        <v>47</v>
      </c>
      <c r="K1688" s="40"/>
      <c r="L1688" s="227" t="s">
        <v>7223</v>
      </c>
      <c r="M1688" s="228" t="s">
        <v>7224</v>
      </c>
      <c r="N1688" s="116"/>
      <c r="O1688" s="40" t="s">
        <v>96</v>
      </c>
      <c r="P1688" s="90" t="s">
        <v>96</v>
      </c>
      <c r="Q1688" s="71"/>
      <c r="R1688" s="71"/>
      <c r="S1688" s="71"/>
      <c r="T1688" s="40"/>
      <c r="U1688" s="40" t="s">
        <v>2334</v>
      </c>
      <c r="V1688" s="11" t="s">
        <v>76</v>
      </c>
      <c r="W1688" s="3"/>
      <c r="X1688" s="3"/>
      <c r="Y1688" s="3"/>
      <c r="Z1688" s="3"/>
      <c r="AA1688" s="3"/>
    </row>
    <row r="1689" spans="1:27" ht="15.75" customHeight="1">
      <c r="A1689" s="40" t="s">
        <v>2320</v>
      </c>
      <c r="B1689" s="13" t="s">
        <v>42</v>
      </c>
      <c r="C1689" s="13" t="s">
        <v>2321</v>
      </c>
      <c r="D1689" s="71" t="s">
        <v>2322</v>
      </c>
      <c r="E1689" s="191" t="s">
        <v>7225</v>
      </c>
      <c r="F1689" s="40" t="s">
        <v>4975</v>
      </c>
      <c r="G1689" s="40" t="s">
        <v>4976</v>
      </c>
      <c r="H1689" s="40" t="s">
        <v>7226</v>
      </c>
      <c r="I1689" s="13" t="s">
        <v>46</v>
      </c>
      <c r="J1689" s="40" t="s">
        <v>47</v>
      </c>
      <c r="K1689" s="40"/>
      <c r="L1689" s="74" t="s">
        <v>7227</v>
      </c>
      <c r="M1689" s="74" t="s">
        <v>7228</v>
      </c>
      <c r="N1689" s="40" t="s">
        <v>7229</v>
      </c>
      <c r="O1689" s="40" t="s">
        <v>96</v>
      </c>
      <c r="P1689" s="146" t="s">
        <v>96</v>
      </c>
      <c r="Q1689" s="71"/>
      <c r="R1689" s="71"/>
      <c r="S1689" s="71"/>
      <c r="T1689" s="40"/>
      <c r="U1689" s="40" t="s">
        <v>2334</v>
      </c>
      <c r="V1689" s="11" t="s">
        <v>76</v>
      </c>
      <c r="W1689" s="3"/>
      <c r="X1689" s="3"/>
      <c r="Y1689" s="3"/>
      <c r="Z1689" s="3"/>
      <c r="AA1689" s="3"/>
    </row>
    <row r="1690" spans="1:27" ht="15.75" customHeight="1">
      <c r="A1690" s="40" t="s">
        <v>5940</v>
      </c>
      <c r="B1690" s="13" t="s">
        <v>42</v>
      </c>
      <c r="C1690" s="13" t="s">
        <v>2321</v>
      </c>
      <c r="D1690" s="71" t="s">
        <v>2322</v>
      </c>
      <c r="E1690" s="191" t="s">
        <v>7230</v>
      </c>
      <c r="F1690" s="40" t="s">
        <v>4975</v>
      </c>
      <c r="G1690" s="40" t="s">
        <v>4976</v>
      </c>
      <c r="H1690" s="40" t="s">
        <v>7226</v>
      </c>
      <c r="I1690" s="13" t="s">
        <v>46</v>
      </c>
      <c r="J1690" s="40" t="s">
        <v>47</v>
      </c>
      <c r="K1690" s="40"/>
      <c r="L1690" s="74" t="s">
        <v>7231</v>
      </c>
      <c r="M1690" s="74" t="s">
        <v>7232</v>
      </c>
      <c r="N1690" s="40" t="s">
        <v>7229</v>
      </c>
      <c r="O1690" s="40" t="s">
        <v>96</v>
      </c>
      <c r="P1690" s="146" t="s">
        <v>96</v>
      </c>
      <c r="Q1690" s="71"/>
      <c r="R1690" s="71"/>
      <c r="S1690" s="71"/>
      <c r="T1690" s="40"/>
      <c r="U1690" s="40" t="s">
        <v>2334</v>
      </c>
      <c r="V1690" s="11" t="s">
        <v>76</v>
      </c>
      <c r="W1690" s="3"/>
      <c r="X1690" s="3"/>
      <c r="Y1690" s="3"/>
      <c r="Z1690" s="3"/>
      <c r="AA1690" s="3"/>
    </row>
    <row r="1691" spans="1:27" ht="15.75" customHeight="1">
      <c r="A1691" s="40" t="s">
        <v>101</v>
      </c>
      <c r="B1691" s="13" t="s">
        <v>104</v>
      </c>
      <c r="C1691" s="13" t="s">
        <v>2321</v>
      </c>
      <c r="D1691" s="71" t="s">
        <v>2322</v>
      </c>
      <c r="E1691" s="11" t="s">
        <v>7233</v>
      </c>
      <c r="F1691" s="40" t="s">
        <v>4975</v>
      </c>
      <c r="G1691" s="40" t="s">
        <v>4976</v>
      </c>
      <c r="H1691" s="40" t="s">
        <v>7234</v>
      </c>
      <c r="I1691" s="13" t="s">
        <v>46</v>
      </c>
      <c r="J1691" s="40" t="s">
        <v>47</v>
      </c>
      <c r="K1691" s="40"/>
      <c r="L1691" s="74" t="s">
        <v>7235</v>
      </c>
      <c r="M1691" s="74" t="s">
        <v>2343</v>
      </c>
      <c r="N1691" s="40" t="s">
        <v>7229</v>
      </c>
      <c r="O1691" s="13" t="s">
        <v>96</v>
      </c>
      <c r="P1691" s="146" t="s">
        <v>96</v>
      </c>
      <c r="Q1691" s="71"/>
      <c r="R1691" s="71"/>
      <c r="S1691" s="71"/>
      <c r="T1691" s="40" t="s">
        <v>7236</v>
      </c>
      <c r="U1691" s="23" t="s">
        <v>330</v>
      </c>
      <c r="V1691" s="71" t="s">
        <v>76</v>
      </c>
      <c r="W1691" s="3"/>
      <c r="X1691" s="3"/>
      <c r="Y1691" s="3"/>
      <c r="Z1691" s="3"/>
      <c r="AA1691" s="3"/>
    </row>
    <row r="1692" spans="1:27" ht="15.75" customHeight="1">
      <c r="A1692" s="40" t="s">
        <v>2320</v>
      </c>
      <c r="B1692" s="40" t="s">
        <v>188</v>
      </c>
      <c r="C1692" s="40" t="s">
        <v>7237</v>
      </c>
      <c r="D1692" s="71" t="s">
        <v>7238</v>
      </c>
      <c r="E1692" s="11" t="s">
        <v>7239</v>
      </c>
      <c r="F1692" s="40" t="s">
        <v>863</v>
      </c>
      <c r="G1692" s="40" t="s">
        <v>863</v>
      </c>
      <c r="H1692" s="40" t="s">
        <v>7240</v>
      </c>
      <c r="I1692" s="40" t="s">
        <v>46</v>
      </c>
      <c r="J1692" s="40" t="s">
        <v>47</v>
      </c>
      <c r="K1692" s="40"/>
      <c r="L1692" s="74" t="s">
        <v>7241</v>
      </c>
      <c r="M1692" s="74" t="s">
        <v>7242</v>
      </c>
      <c r="N1692" s="40" t="s">
        <v>449</v>
      </c>
      <c r="O1692" s="40" t="s">
        <v>65</v>
      </c>
      <c r="P1692" s="40" t="s">
        <v>65</v>
      </c>
      <c r="Q1692" s="71"/>
      <c r="R1692" s="71"/>
      <c r="S1692" s="71"/>
      <c r="T1692" s="40"/>
      <c r="U1692" s="40" t="s">
        <v>7243</v>
      </c>
      <c r="V1692" s="71" t="s">
        <v>76</v>
      </c>
      <c r="W1692" s="79"/>
      <c r="X1692" s="3"/>
      <c r="Y1692" s="3"/>
      <c r="Z1692" s="3"/>
      <c r="AA1692" s="3"/>
    </row>
    <row r="1693" spans="1:27" ht="15.75" customHeight="1">
      <c r="A1693" s="40" t="s">
        <v>2320</v>
      </c>
      <c r="B1693" s="40" t="s">
        <v>188</v>
      </c>
      <c r="C1693" s="40" t="s">
        <v>7237</v>
      </c>
      <c r="D1693" s="71" t="s">
        <v>7238</v>
      </c>
      <c r="E1693" s="11" t="s">
        <v>7244</v>
      </c>
      <c r="F1693" s="40" t="s">
        <v>863</v>
      </c>
      <c r="G1693" s="40" t="s">
        <v>863</v>
      </c>
      <c r="H1693" s="40" t="s">
        <v>7240</v>
      </c>
      <c r="I1693" s="40" t="s">
        <v>46</v>
      </c>
      <c r="J1693" s="40" t="s">
        <v>47</v>
      </c>
      <c r="K1693" s="40"/>
      <c r="L1693" s="74" t="s">
        <v>7245</v>
      </c>
      <c r="M1693" s="74" t="s">
        <v>7242</v>
      </c>
      <c r="N1693" s="40" t="s">
        <v>449</v>
      </c>
      <c r="O1693" s="40" t="s">
        <v>65</v>
      </c>
      <c r="P1693" s="40" t="s">
        <v>65</v>
      </c>
      <c r="Q1693" s="71"/>
      <c r="R1693" s="71"/>
      <c r="S1693" s="71"/>
      <c r="T1693" s="40"/>
      <c r="U1693" s="40"/>
      <c r="V1693" s="71" t="s">
        <v>76</v>
      </c>
      <c r="W1693" s="79"/>
      <c r="X1693" s="3"/>
      <c r="Y1693" s="3"/>
      <c r="Z1693" s="3"/>
      <c r="AA1693" s="3"/>
    </row>
    <row r="1694" spans="1:27" ht="15.75" customHeight="1">
      <c r="A1694" s="40" t="s">
        <v>2320</v>
      </c>
      <c r="B1694" s="40" t="s">
        <v>188</v>
      </c>
      <c r="C1694" s="40" t="s">
        <v>7237</v>
      </c>
      <c r="D1694" s="71" t="s">
        <v>7238</v>
      </c>
      <c r="E1694" s="11" t="s">
        <v>7246</v>
      </c>
      <c r="F1694" s="13" t="s">
        <v>182</v>
      </c>
      <c r="G1694" s="40" t="s">
        <v>7247</v>
      </c>
      <c r="H1694" s="40" t="s">
        <v>7240</v>
      </c>
      <c r="I1694" s="40" t="s">
        <v>46</v>
      </c>
      <c r="J1694" s="40" t="s">
        <v>47</v>
      </c>
      <c r="K1694" s="40"/>
      <c r="L1694" s="74" t="s">
        <v>7248</v>
      </c>
      <c r="M1694" s="74" t="s">
        <v>7249</v>
      </c>
      <c r="N1694" s="40" t="s">
        <v>449</v>
      </c>
      <c r="O1694" s="40" t="s">
        <v>65</v>
      </c>
      <c r="P1694" s="40" t="s">
        <v>65</v>
      </c>
      <c r="Q1694" s="71"/>
      <c r="R1694" s="71"/>
      <c r="S1694" s="71"/>
      <c r="T1694" s="40"/>
      <c r="U1694" s="40"/>
      <c r="V1694" s="71" t="s">
        <v>76</v>
      </c>
      <c r="W1694" s="79"/>
      <c r="X1694" s="3"/>
      <c r="Y1694" s="3"/>
      <c r="Z1694" s="3"/>
      <c r="AA1694" s="3"/>
    </row>
    <row r="1695" spans="1:27" ht="15.75" customHeight="1">
      <c r="A1695" s="40" t="s">
        <v>2320</v>
      </c>
      <c r="B1695" s="40" t="s">
        <v>188</v>
      </c>
      <c r="C1695" s="40" t="s">
        <v>7237</v>
      </c>
      <c r="D1695" s="71" t="s">
        <v>7238</v>
      </c>
      <c r="E1695" s="11" t="s">
        <v>7250</v>
      </c>
      <c r="F1695" s="40" t="s">
        <v>3325</v>
      </c>
      <c r="G1695" s="40" t="s">
        <v>7251</v>
      </c>
      <c r="H1695" s="40" t="s">
        <v>7240</v>
      </c>
      <c r="I1695" s="40" t="s">
        <v>46</v>
      </c>
      <c r="J1695" s="40" t="s">
        <v>47</v>
      </c>
      <c r="K1695" s="40"/>
      <c r="L1695" s="74" t="s">
        <v>7252</v>
      </c>
      <c r="M1695" s="74" t="s">
        <v>7253</v>
      </c>
      <c r="N1695" s="40" t="s">
        <v>449</v>
      </c>
      <c r="O1695" s="40" t="s">
        <v>65</v>
      </c>
      <c r="P1695" s="40" t="s">
        <v>65</v>
      </c>
      <c r="Q1695" s="71"/>
      <c r="R1695" s="71"/>
      <c r="S1695" s="71"/>
      <c r="T1695" s="40"/>
      <c r="U1695" s="40"/>
      <c r="V1695" s="71" t="s">
        <v>76</v>
      </c>
      <c r="W1695" s="79"/>
      <c r="X1695" s="3"/>
      <c r="Y1695" s="3"/>
      <c r="Z1695" s="3"/>
      <c r="AA1695" s="3"/>
    </row>
    <row r="1696" spans="1:27" ht="15.75" customHeight="1">
      <c r="A1696" s="40" t="s">
        <v>2320</v>
      </c>
      <c r="B1696" s="40" t="s">
        <v>188</v>
      </c>
      <c r="C1696" s="40" t="s">
        <v>7237</v>
      </c>
      <c r="D1696" s="71" t="s">
        <v>7238</v>
      </c>
      <c r="E1696" s="11" t="s">
        <v>7254</v>
      </c>
      <c r="F1696" s="13" t="s">
        <v>182</v>
      </c>
      <c r="G1696" s="40" t="s">
        <v>7255</v>
      </c>
      <c r="H1696" s="40" t="s">
        <v>7256</v>
      </c>
      <c r="I1696" s="40" t="s">
        <v>46</v>
      </c>
      <c r="J1696" s="40" t="s">
        <v>47</v>
      </c>
      <c r="K1696" s="40"/>
      <c r="L1696" s="74" t="s">
        <v>7257</v>
      </c>
      <c r="M1696" s="74" t="s">
        <v>7258</v>
      </c>
      <c r="N1696" s="40" t="s">
        <v>449</v>
      </c>
      <c r="O1696" s="40" t="s">
        <v>65</v>
      </c>
      <c r="P1696" s="40" t="s">
        <v>65</v>
      </c>
      <c r="Q1696" s="71"/>
      <c r="R1696" s="71"/>
      <c r="S1696" s="71"/>
      <c r="T1696" s="40"/>
      <c r="U1696" s="40"/>
      <c r="V1696" s="71" t="s">
        <v>76</v>
      </c>
      <c r="W1696" s="79"/>
      <c r="X1696" s="3"/>
      <c r="Y1696" s="3"/>
      <c r="Z1696" s="3"/>
      <c r="AA1696" s="3"/>
    </row>
    <row r="1697" spans="1:27" ht="15.75" customHeight="1">
      <c r="A1697" s="229" t="s">
        <v>101</v>
      </c>
      <c r="B1697" s="40" t="s">
        <v>104</v>
      </c>
      <c r="C1697" s="40" t="s">
        <v>449</v>
      </c>
      <c r="D1697" s="71"/>
      <c r="E1697" s="11" t="s">
        <v>1024</v>
      </c>
      <c r="F1697" s="40" t="s">
        <v>3325</v>
      </c>
      <c r="G1697" s="156" t="s">
        <v>3299</v>
      </c>
      <c r="H1697" s="156" t="s">
        <v>7259</v>
      </c>
      <c r="I1697" s="156" t="s">
        <v>46</v>
      </c>
      <c r="J1697" s="156" t="s">
        <v>47</v>
      </c>
      <c r="K1697" s="156"/>
      <c r="L1697" s="185" t="s">
        <v>7260</v>
      </c>
      <c r="M1697" s="185" t="s">
        <v>7261</v>
      </c>
      <c r="N1697" s="156" t="s">
        <v>465</v>
      </c>
      <c r="O1697" s="40" t="s">
        <v>96</v>
      </c>
      <c r="P1697" s="40" t="s">
        <v>76</v>
      </c>
      <c r="Q1697" s="71"/>
      <c r="R1697" s="71"/>
      <c r="S1697" s="71"/>
      <c r="T1697" s="40"/>
      <c r="U1697" s="40" t="s">
        <v>3717</v>
      </c>
      <c r="V1697" s="71" t="s">
        <v>76</v>
      </c>
      <c r="W1697" s="79"/>
      <c r="X1697" s="3"/>
      <c r="Y1697" s="3"/>
      <c r="Z1697" s="3"/>
      <c r="AA1697" s="3"/>
    </row>
    <row r="1698" spans="1:27" ht="15.75" customHeight="1">
      <c r="A1698" s="202" t="s">
        <v>2408</v>
      </c>
      <c r="B1698" s="40" t="s">
        <v>104</v>
      </c>
      <c r="C1698" s="40" t="s">
        <v>449</v>
      </c>
      <c r="D1698" s="71"/>
      <c r="E1698" s="11" t="s">
        <v>7262</v>
      </c>
      <c r="F1698" s="40" t="s">
        <v>3325</v>
      </c>
      <c r="G1698" s="156" t="s">
        <v>3299</v>
      </c>
      <c r="H1698" s="156" t="s">
        <v>7263</v>
      </c>
      <c r="I1698" s="156" t="s">
        <v>46</v>
      </c>
      <c r="J1698" s="156" t="s">
        <v>47</v>
      </c>
      <c r="K1698" s="156"/>
      <c r="L1698" s="185" t="s">
        <v>7264</v>
      </c>
      <c r="M1698" s="185" t="s">
        <v>7265</v>
      </c>
      <c r="N1698" s="156" t="s">
        <v>465</v>
      </c>
      <c r="O1698" s="40" t="s">
        <v>403</v>
      </c>
      <c r="P1698" s="40" t="s">
        <v>403</v>
      </c>
      <c r="Q1698" s="71"/>
      <c r="R1698" s="71"/>
      <c r="S1698" s="71"/>
      <c r="T1698" s="40"/>
      <c r="U1698" s="40" t="s">
        <v>404</v>
      </c>
      <c r="V1698" s="11" t="s">
        <v>76</v>
      </c>
      <c r="W1698" s="79"/>
      <c r="X1698" s="3"/>
      <c r="Y1698" s="3"/>
      <c r="Z1698" s="3"/>
      <c r="AA1698" s="3"/>
    </row>
    <row r="1699" spans="1:27" ht="15.75" customHeight="1">
      <c r="A1699" s="202" t="s">
        <v>2408</v>
      </c>
      <c r="B1699" s="40" t="s">
        <v>42</v>
      </c>
      <c r="C1699" s="40" t="s">
        <v>449</v>
      </c>
      <c r="D1699" s="71"/>
      <c r="E1699" s="11" t="s">
        <v>7266</v>
      </c>
      <c r="F1699" s="40" t="s">
        <v>3325</v>
      </c>
      <c r="G1699" s="156" t="s">
        <v>3299</v>
      </c>
      <c r="H1699" s="156" t="s">
        <v>7267</v>
      </c>
      <c r="I1699" s="156" t="s">
        <v>46</v>
      </c>
      <c r="J1699" s="156" t="s">
        <v>47</v>
      </c>
      <c r="K1699" s="156"/>
      <c r="L1699" s="185" t="s">
        <v>7268</v>
      </c>
      <c r="M1699" s="185" t="s">
        <v>7269</v>
      </c>
      <c r="N1699" s="156" t="s">
        <v>465</v>
      </c>
      <c r="O1699" s="40" t="s">
        <v>403</v>
      </c>
      <c r="P1699" s="40" t="s">
        <v>403</v>
      </c>
      <c r="Q1699" s="71"/>
      <c r="R1699" s="71"/>
      <c r="S1699" s="71"/>
      <c r="T1699" s="40"/>
      <c r="U1699" s="40" t="s">
        <v>404</v>
      </c>
      <c r="V1699" s="11" t="s">
        <v>76</v>
      </c>
      <c r="W1699" s="79"/>
      <c r="X1699" s="3"/>
      <c r="Y1699" s="3"/>
      <c r="Z1699" s="3"/>
      <c r="AA1699" s="3"/>
    </row>
    <row r="1700" spans="1:27" ht="15.75" customHeight="1">
      <c r="A1700" s="202" t="s">
        <v>2408</v>
      </c>
      <c r="B1700" s="40" t="s">
        <v>104</v>
      </c>
      <c r="C1700" s="40" t="s">
        <v>449</v>
      </c>
      <c r="D1700" s="71"/>
      <c r="E1700" s="11" t="s">
        <v>7270</v>
      </c>
      <c r="F1700" s="40" t="s">
        <v>3325</v>
      </c>
      <c r="G1700" s="156" t="s">
        <v>3299</v>
      </c>
      <c r="H1700" s="156" t="s">
        <v>7271</v>
      </c>
      <c r="I1700" s="156" t="s">
        <v>46</v>
      </c>
      <c r="J1700" s="156" t="s">
        <v>47</v>
      </c>
      <c r="K1700" s="156"/>
      <c r="L1700" s="185" t="s">
        <v>7272</v>
      </c>
      <c r="M1700" s="185" t="s">
        <v>7273</v>
      </c>
      <c r="N1700" s="40" t="s">
        <v>449</v>
      </c>
      <c r="O1700" s="40" t="s">
        <v>76</v>
      </c>
      <c r="P1700" s="40" t="s">
        <v>76</v>
      </c>
      <c r="Q1700" s="71"/>
      <c r="R1700" s="71"/>
      <c r="S1700" s="71"/>
      <c r="T1700" s="40"/>
      <c r="U1700" s="40"/>
      <c r="V1700" s="11" t="s">
        <v>76</v>
      </c>
      <c r="W1700" s="79"/>
      <c r="X1700" s="3"/>
      <c r="Y1700" s="3"/>
      <c r="Z1700" s="3"/>
      <c r="AA1700" s="3"/>
    </row>
    <row r="1701" spans="1:27" ht="15.75" customHeight="1">
      <c r="A1701" s="202" t="s">
        <v>2408</v>
      </c>
      <c r="B1701" s="40" t="s">
        <v>42</v>
      </c>
      <c r="C1701" s="40" t="s">
        <v>449</v>
      </c>
      <c r="D1701" s="71"/>
      <c r="E1701" s="11" t="s">
        <v>7274</v>
      </c>
      <c r="F1701" s="40" t="s">
        <v>176</v>
      </c>
      <c r="G1701" s="156" t="s">
        <v>841</v>
      </c>
      <c r="H1701" s="156" t="s">
        <v>7275</v>
      </c>
      <c r="I1701" s="156" t="s">
        <v>46</v>
      </c>
      <c r="J1701" s="156" t="s">
        <v>47</v>
      </c>
      <c r="K1701" s="156"/>
      <c r="L1701" s="230" t="s">
        <v>7276</v>
      </c>
      <c r="M1701" s="185" t="s">
        <v>7277</v>
      </c>
      <c r="N1701" s="40" t="s">
        <v>449</v>
      </c>
      <c r="O1701" s="40" t="s">
        <v>65</v>
      </c>
      <c r="P1701" s="40" t="s">
        <v>65</v>
      </c>
      <c r="Q1701" s="71"/>
      <c r="R1701" s="71"/>
      <c r="S1701" s="71"/>
      <c r="T1701" s="40"/>
      <c r="U1701" s="40" t="s">
        <v>7278</v>
      </c>
      <c r="V1701" s="11" t="s">
        <v>76</v>
      </c>
      <c r="W1701" s="79"/>
      <c r="X1701" s="3"/>
      <c r="Y1701" s="3"/>
      <c r="Z1701" s="3"/>
      <c r="AA1701" s="3"/>
    </row>
    <row r="1702" spans="1:27" ht="15.75" customHeight="1">
      <c r="A1702" s="40" t="s">
        <v>5940</v>
      </c>
      <c r="B1702" s="40" t="s">
        <v>104</v>
      </c>
      <c r="C1702" s="40" t="s">
        <v>5941</v>
      </c>
      <c r="D1702" s="154"/>
      <c r="E1702" s="11" t="s">
        <v>7279</v>
      </c>
      <c r="F1702" s="154" t="s">
        <v>7280</v>
      </c>
      <c r="G1702" s="231" t="s">
        <v>5943</v>
      </c>
      <c r="H1702" s="154" t="s">
        <v>5906</v>
      </c>
      <c r="I1702" s="154" t="s">
        <v>109</v>
      </c>
      <c r="J1702" s="154" t="s">
        <v>47</v>
      </c>
      <c r="K1702" s="154" t="s">
        <v>7281</v>
      </c>
      <c r="L1702" s="224" t="s">
        <v>7282</v>
      </c>
      <c r="M1702" s="224" t="s">
        <v>7283</v>
      </c>
      <c r="N1702" s="232" t="s">
        <v>5909</v>
      </c>
      <c r="O1702" s="233" t="s">
        <v>403</v>
      </c>
      <c r="P1702" s="233" t="s">
        <v>403</v>
      </c>
      <c r="Q1702" s="234"/>
      <c r="R1702" s="234"/>
      <c r="S1702" s="234"/>
      <c r="T1702" s="235"/>
      <c r="U1702" s="13" t="s">
        <v>7284</v>
      </c>
      <c r="V1702" s="11" t="s">
        <v>76</v>
      </c>
      <c r="W1702" s="236"/>
      <c r="X1702" s="236"/>
      <c r="Y1702" s="236"/>
      <c r="Z1702" s="236"/>
      <c r="AA1702" s="236"/>
    </row>
    <row r="1703" spans="1:27" ht="15.75" customHeight="1">
      <c r="A1703" s="40" t="s">
        <v>5940</v>
      </c>
      <c r="B1703" s="40" t="s">
        <v>104</v>
      </c>
      <c r="C1703" s="40" t="s">
        <v>5941</v>
      </c>
      <c r="D1703" s="196"/>
      <c r="E1703" s="11" t="s">
        <v>7285</v>
      </c>
      <c r="F1703" s="196" t="s">
        <v>7280</v>
      </c>
      <c r="G1703" s="237" t="s">
        <v>5947</v>
      </c>
      <c r="H1703" s="196" t="s">
        <v>5906</v>
      </c>
      <c r="I1703" s="196" t="s">
        <v>109</v>
      </c>
      <c r="J1703" s="196" t="s">
        <v>47</v>
      </c>
      <c r="K1703" s="196" t="s">
        <v>7281</v>
      </c>
      <c r="L1703" s="226" t="s">
        <v>7286</v>
      </c>
      <c r="M1703" s="226" t="s">
        <v>7287</v>
      </c>
      <c r="N1703" s="232" t="s">
        <v>5909</v>
      </c>
      <c r="O1703" s="233" t="s">
        <v>65</v>
      </c>
      <c r="P1703" s="233" t="s">
        <v>65</v>
      </c>
      <c r="Q1703" s="234"/>
      <c r="R1703" s="234"/>
      <c r="S1703" s="234"/>
      <c r="T1703" s="235"/>
      <c r="U1703" s="13" t="s">
        <v>7284</v>
      </c>
      <c r="V1703" s="11" t="s">
        <v>76</v>
      </c>
      <c r="W1703" s="236"/>
      <c r="X1703" s="236"/>
      <c r="Y1703" s="236"/>
      <c r="Z1703" s="236"/>
      <c r="AA1703" s="236"/>
    </row>
    <row r="1704" spans="1:27" ht="15.75" customHeight="1">
      <c r="A1704" s="40" t="s">
        <v>101</v>
      </c>
      <c r="B1704" s="40" t="s">
        <v>104</v>
      </c>
      <c r="C1704" s="40" t="s">
        <v>5941</v>
      </c>
      <c r="D1704" s="196"/>
      <c r="E1704" s="11" t="s">
        <v>7288</v>
      </c>
      <c r="F1704" s="196" t="s">
        <v>7280</v>
      </c>
      <c r="G1704" s="237" t="s">
        <v>5947</v>
      </c>
      <c r="H1704" s="196" t="s">
        <v>5906</v>
      </c>
      <c r="I1704" s="196" t="s">
        <v>109</v>
      </c>
      <c r="J1704" s="196" t="s">
        <v>47</v>
      </c>
      <c r="K1704" s="196" t="s">
        <v>7281</v>
      </c>
      <c r="L1704" s="226" t="s">
        <v>7286</v>
      </c>
      <c r="M1704" s="226" t="s">
        <v>7287</v>
      </c>
      <c r="N1704" s="232" t="s">
        <v>5909</v>
      </c>
      <c r="O1704" s="13" t="s">
        <v>101</v>
      </c>
      <c r="P1704" s="13" t="s">
        <v>101</v>
      </c>
      <c r="Q1704" s="234"/>
      <c r="R1704" s="234"/>
      <c r="S1704" s="234"/>
      <c r="T1704" s="234"/>
      <c r="U1704" s="23" t="s">
        <v>330</v>
      </c>
      <c r="V1704" s="71" t="s">
        <v>76</v>
      </c>
      <c r="W1704" s="236"/>
      <c r="X1704" s="236"/>
      <c r="Y1704" s="236"/>
      <c r="Z1704" s="236"/>
      <c r="AA1704" s="236"/>
    </row>
    <row r="1705" spans="1:27" ht="15.75" customHeight="1">
      <c r="A1705" s="40" t="s">
        <v>5940</v>
      </c>
      <c r="B1705" s="40" t="s">
        <v>104</v>
      </c>
      <c r="C1705" s="40" t="s">
        <v>5941</v>
      </c>
      <c r="D1705" s="233"/>
      <c r="E1705" s="11" t="s">
        <v>7289</v>
      </c>
      <c r="F1705" s="154" t="s">
        <v>7280</v>
      </c>
      <c r="G1705" s="231" t="s">
        <v>5952</v>
      </c>
      <c r="H1705" s="196" t="s">
        <v>5906</v>
      </c>
      <c r="I1705" s="154" t="s">
        <v>46</v>
      </c>
      <c r="J1705" s="154" t="s">
        <v>47</v>
      </c>
      <c r="K1705" s="154" t="s">
        <v>7281</v>
      </c>
      <c r="L1705" s="224" t="s">
        <v>7290</v>
      </c>
      <c r="M1705" s="224" t="s">
        <v>7287</v>
      </c>
      <c r="N1705" s="232" t="s">
        <v>5909</v>
      </c>
      <c r="O1705" s="233" t="s">
        <v>65</v>
      </c>
      <c r="P1705" s="233" t="s">
        <v>65</v>
      </c>
      <c r="Q1705" s="234"/>
      <c r="R1705" s="234"/>
      <c r="S1705" s="234"/>
      <c r="T1705" s="235"/>
      <c r="U1705" s="13" t="s">
        <v>7284</v>
      </c>
      <c r="V1705" s="11" t="s">
        <v>76</v>
      </c>
      <c r="W1705" s="236"/>
      <c r="X1705" s="236"/>
      <c r="Y1705" s="236"/>
      <c r="Z1705" s="236"/>
      <c r="AA1705" s="236"/>
    </row>
    <row r="1706" spans="1:27" ht="15.75" customHeight="1">
      <c r="A1706" s="40" t="s">
        <v>2320</v>
      </c>
      <c r="B1706" s="13" t="s">
        <v>42</v>
      </c>
      <c r="C1706" s="13" t="s">
        <v>7291</v>
      </c>
      <c r="D1706" s="71" t="s">
        <v>7292</v>
      </c>
      <c r="E1706" s="11" t="s">
        <v>7293</v>
      </c>
      <c r="F1706" s="13" t="s">
        <v>6395</v>
      </c>
      <c r="G1706" s="40" t="s">
        <v>7294</v>
      </c>
      <c r="H1706" s="40" t="s">
        <v>7295</v>
      </c>
      <c r="I1706" s="40" t="s">
        <v>46</v>
      </c>
      <c r="J1706" s="40" t="s">
        <v>47</v>
      </c>
      <c r="K1706" s="40"/>
      <c r="L1706" s="74" t="s">
        <v>7296</v>
      </c>
      <c r="M1706" s="74" t="s">
        <v>7297</v>
      </c>
      <c r="N1706" s="40" t="s">
        <v>7298</v>
      </c>
      <c r="O1706" s="40" t="s">
        <v>76</v>
      </c>
      <c r="P1706" s="40" t="s">
        <v>76</v>
      </c>
      <c r="Q1706" s="71"/>
      <c r="R1706" s="71"/>
      <c r="S1706" s="71"/>
      <c r="T1706" s="40"/>
      <c r="U1706" s="40"/>
      <c r="V1706" s="11" t="s">
        <v>76</v>
      </c>
      <c r="W1706" s="3"/>
      <c r="X1706" s="3"/>
      <c r="Y1706" s="3"/>
      <c r="Z1706" s="3"/>
      <c r="AA1706" s="3"/>
    </row>
    <row r="1707" spans="1:27" ht="15.75" customHeight="1">
      <c r="A1707" s="40" t="s">
        <v>2320</v>
      </c>
      <c r="B1707" s="13" t="s">
        <v>104</v>
      </c>
      <c r="C1707" s="13" t="s">
        <v>7291</v>
      </c>
      <c r="D1707" s="71" t="s">
        <v>7292</v>
      </c>
      <c r="E1707" s="11" t="s">
        <v>7299</v>
      </c>
      <c r="F1707" s="13" t="s">
        <v>6395</v>
      </c>
      <c r="G1707" s="40" t="s">
        <v>7300</v>
      </c>
      <c r="H1707" s="40" t="s">
        <v>7301</v>
      </c>
      <c r="I1707" s="40" t="s">
        <v>109</v>
      </c>
      <c r="J1707" s="40" t="s">
        <v>47</v>
      </c>
      <c r="K1707" s="40"/>
      <c r="L1707" s="74" t="s">
        <v>7302</v>
      </c>
      <c r="M1707" s="74" t="s">
        <v>7303</v>
      </c>
      <c r="N1707" s="116" t="s">
        <v>7304</v>
      </c>
      <c r="O1707" s="40" t="s">
        <v>1249</v>
      </c>
      <c r="P1707" s="40" t="s">
        <v>1249</v>
      </c>
      <c r="Q1707" s="71"/>
      <c r="R1707" s="71"/>
      <c r="S1707" s="71"/>
      <c r="T1707" s="40"/>
      <c r="U1707" s="40"/>
      <c r="V1707" s="11" t="s">
        <v>76</v>
      </c>
      <c r="W1707" s="3"/>
      <c r="X1707" s="3"/>
      <c r="Y1707" s="3"/>
      <c r="Z1707" s="3"/>
      <c r="AA1707" s="3"/>
    </row>
    <row r="1708" spans="1:27" ht="15.75" customHeight="1">
      <c r="A1708" s="40" t="s">
        <v>2320</v>
      </c>
      <c r="B1708" s="13" t="s">
        <v>104</v>
      </c>
      <c r="C1708" s="13" t="s">
        <v>7291</v>
      </c>
      <c r="D1708" s="71" t="s">
        <v>7292</v>
      </c>
      <c r="E1708" s="11" t="s">
        <v>716</v>
      </c>
      <c r="F1708" s="13" t="s">
        <v>6395</v>
      </c>
      <c r="G1708" s="40" t="s">
        <v>7300</v>
      </c>
      <c r="H1708" s="40" t="s">
        <v>7305</v>
      </c>
      <c r="I1708" s="40" t="s">
        <v>109</v>
      </c>
      <c r="J1708" s="40" t="s">
        <v>47</v>
      </c>
      <c r="K1708" s="40"/>
      <c r="L1708" s="74" t="s">
        <v>7306</v>
      </c>
      <c r="M1708" s="74" t="s">
        <v>7307</v>
      </c>
      <c r="N1708" s="116" t="s">
        <v>7304</v>
      </c>
      <c r="O1708" s="40" t="s">
        <v>1249</v>
      </c>
      <c r="P1708" s="40" t="s">
        <v>1249</v>
      </c>
      <c r="Q1708" s="71"/>
      <c r="R1708" s="71"/>
      <c r="S1708" s="71"/>
      <c r="T1708" s="40"/>
      <c r="U1708" s="40"/>
      <c r="V1708" s="11" t="s">
        <v>76</v>
      </c>
      <c r="W1708" s="3"/>
      <c r="X1708" s="3"/>
      <c r="Y1708" s="3"/>
      <c r="Z1708" s="3"/>
      <c r="AA1708" s="3"/>
    </row>
    <row r="1709" spans="1:27" ht="15.75" customHeight="1">
      <c r="A1709" s="40" t="s">
        <v>2320</v>
      </c>
      <c r="B1709" s="13" t="s">
        <v>104</v>
      </c>
      <c r="C1709" s="13" t="s">
        <v>7291</v>
      </c>
      <c r="D1709" s="71" t="s">
        <v>7292</v>
      </c>
      <c r="E1709" s="11" t="s">
        <v>7308</v>
      </c>
      <c r="F1709" s="13" t="s">
        <v>6395</v>
      </c>
      <c r="G1709" s="127" t="s">
        <v>7300</v>
      </c>
      <c r="H1709" s="127" t="s">
        <v>7309</v>
      </c>
      <c r="I1709" s="40" t="s">
        <v>46</v>
      </c>
      <c r="J1709" s="40" t="s">
        <v>47</v>
      </c>
      <c r="K1709" s="40"/>
      <c r="L1709" s="74" t="s">
        <v>7310</v>
      </c>
      <c r="M1709" s="74" t="s">
        <v>7311</v>
      </c>
      <c r="N1709" s="40" t="s">
        <v>7298</v>
      </c>
      <c r="O1709" s="40" t="s">
        <v>76</v>
      </c>
      <c r="P1709" s="40" t="s">
        <v>76</v>
      </c>
      <c r="Q1709" s="71"/>
      <c r="R1709" s="71"/>
      <c r="S1709" s="71"/>
      <c r="T1709" s="40"/>
      <c r="U1709" s="40"/>
      <c r="V1709" s="11" t="s">
        <v>76</v>
      </c>
      <c r="W1709" s="3"/>
      <c r="X1709" s="3"/>
      <c r="Y1709" s="3"/>
      <c r="Z1709" s="3"/>
      <c r="AA1709" s="3"/>
    </row>
    <row r="1710" spans="1:27" ht="15.75" customHeight="1">
      <c r="A1710" s="40" t="s">
        <v>2320</v>
      </c>
      <c r="B1710" s="13" t="s">
        <v>104</v>
      </c>
      <c r="C1710" s="13" t="s">
        <v>7291</v>
      </c>
      <c r="D1710" s="71" t="s">
        <v>7292</v>
      </c>
      <c r="E1710" s="11" t="s">
        <v>7312</v>
      </c>
      <c r="F1710" s="13" t="s">
        <v>6395</v>
      </c>
      <c r="G1710" s="127" t="s">
        <v>7300</v>
      </c>
      <c r="H1710" s="40" t="s">
        <v>7313</v>
      </c>
      <c r="I1710" s="127" t="s">
        <v>109</v>
      </c>
      <c r="J1710" s="40" t="s">
        <v>47</v>
      </c>
      <c r="K1710" s="40"/>
      <c r="L1710" s="74" t="s">
        <v>7314</v>
      </c>
      <c r="M1710" s="74" t="s">
        <v>7315</v>
      </c>
      <c r="N1710" s="40" t="s">
        <v>7056</v>
      </c>
      <c r="O1710" s="40" t="s">
        <v>403</v>
      </c>
      <c r="P1710" s="40" t="s">
        <v>403</v>
      </c>
      <c r="Q1710" s="71"/>
      <c r="R1710" s="71"/>
      <c r="S1710" s="71"/>
      <c r="T1710" s="40"/>
      <c r="U1710" s="40" t="s">
        <v>2334</v>
      </c>
      <c r="V1710" s="11" t="s">
        <v>76</v>
      </c>
      <c r="W1710" s="3"/>
      <c r="X1710" s="3"/>
      <c r="Y1710" s="3"/>
      <c r="Z1710" s="3"/>
      <c r="AA1710" s="3"/>
    </row>
    <row r="1711" spans="1:27" ht="15.75" customHeight="1">
      <c r="A1711" s="40" t="s">
        <v>2320</v>
      </c>
      <c r="B1711" s="13" t="s">
        <v>104</v>
      </c>
      <c r="C1711" s="13" t="s">
        <v>7291</v>
      </c>
      <c r="D1711" s="71" t="s">
        <v>7292</v>
      </c>
      <c r="E1711" s="11" t="s">
        <v>7316</v>
      </c>
      <c r="F1711" s="13" t="s">
        <v>6395</v>
      </c>
      <c r="G1711" s="127" t="s">
        <v>7300</v>
      </c>
      <c r="H1711" s="40" t="s">
        <v>7313</v>
      </c>
      <c r="I1711" s="40" t="s">
        <v>46</v>
      </c>
      <c r="J1711" s="40" t="s">
        <v>47</v>
      </c>
      <c r="K1711" s="40"/>
      <c r="L1711" s="74" t="s">
        <v>7317</v>
      </c>
      <c r="M1711" s="74" t="s">
        <v>7318</v>
      </c>
      <c r="N1711" s="40" t="s">
        <v>7056</v>
      </c>
      <c r="O1711" s="40" t="s">
        <v>403</v>
      </c>
      <c r="P1711" s="40" t="s">
        <v>403</v>
      </c>
      <c r="Q1711" s="71"/>
      <c r="R1711" s="71"/>
      <c r="S1711" s="71"/>
      <c r="T1711" s="40"/>
      <c r="U1711" s="40"/>
      <c r="V1711" s="11" t="s">
        <v>76</v>
      </c>
      <c r="W1711" s="3"/>
      <c r="X1711" s="3"/>
      <c r="Y1711" s="3"/>
      <c r="Z1711" s="3"/>
      <c r="AA1711" s="3"/>
    </row>
    <row r="1712" spans="1:27" ht="15.75" customHeight="1">
      <c r="A1712" s="40" t="s">
        <v>2320</v>
      </c>
      <c r="B1712" s="13" t="s">
        <v>188</v>
      </c>
      <c r="C1712" s="13" t="s">
        <v>7291</v>
      </c>
      <c r="D1712" s="71" t="s">
        <v>7292</v>
      </c>
      <c r="E1712" s="11" t="s">
        <v>7319</v>
      </c>
      <c r="F1712" s="13" t="s">
        <v>6395</v>
      </c>
      <c r="G1712" s="127" t="s">
        <v>7300</v>
      </c>
      <c r="H1712" s="40" t="s">
        <v>190</v>
      </c>
      <c r="I1712" s="40" t="s">
        <v>46</v>
      </c>
      <c r="J1712" s="40" t="s">
        <v>47</v>
      </c>
      <c r="K1712" s="40"/>
      <c r="L1712" s="74" t="s">
        <v>7320</v>
      </c>
      <c r="M1712" s="74" t="s">
        <v>7321</v>
      </c>
      <c r="N1712" s="40" t="s">
        <v>7298</v>
      </c>
      <c r="O1712" s="40" t="s">
        <v>403</v>
      </c>
      <c r="P1712" s="40" t="s">
        <v>403</v>
      </c>
      <c r="Q1712" s="71"/>
      <c r="R1712" s="71"/>
      <c r="S1712" s="71"/>
      <c r="T1712" s="40"/>
      <c r="U1712" s="40"/>
      <c r="V1712" s="71"/>
      <c r="W1712" s="3"/>
      <c r="X1712" s="3"/>
      <c r="Y1712" s="3"/>
      <c r="Z1712" s="3"/>
      <c r="AA1712" s="3"/>
    </row>
    <row r="1713" spans="1:27" ht="15.75" customHeight="1">
      <c r="A1713" s="40" t="s">
        <v>2320</v>
      </c>
      <c r="B1713" s="13" t="s">
        <v>42</v>
      </c>
      <c r="C1713" s="13" t="s">
        <v>7291</v>
      </c>
      <c r="D1713" s="71" t="s">
        <v>7292</v>
      </c>
      <c r="E1713" s="11" t="s">
        <v>7322</v>
      </c>
      <c r="F1713" s="13" t="s">
        <v>6395</v>
      </c>
      <c r="G1713" s="127" t="s">
        <v>7300</v>
      </c>
      <c r="H1713" s="127" t="s">
        <v>7323</v>
      </c>
      <c r="I1713" s="40" t="s">
        <v>109</v>
      </c>
      <c r="J1713" s="40" t="s">
        <v>47</v>
      </c>
      <c r="K1713" s="40"/>
      <c r="L1713" s="74" t="s">
        <v>7324</v>
      </c>
      <c r="M1713" s="74" t="s">
        <v>7325</v>
      </c>
      <c r="N1713" s="40" t="s">
        <v>7298</v>
      </c>
      <c r="O1713" s="40" t="s">
        <v>76</v>
      </c>
      <c r="P1713" s="40" t="s">
        <v>76</v>
      </c>
      <c r="Q1713" s="71"/>
      <c r="R1713" s="71"/>
      <c r="S1713" s="71"/>
      <c r="T1713" s="40"/>
      <c r="U1713" s="40"/>
      <c r="V1713" s="11" t="s">
        <v>76</v>
      </c>
      <c r="W1713" s="3"/>
      <c r="X1713" s="3"/>
      <c r="Y1713" s="3"/>
      <c r="Z1713" s="3"/>
      <c r="AA1713" s="3"/>
    </row>
    <row r="1714" spans="1:27" ht="15.75" customHeight="1">
      <c r="A1714" s="40" t="s">
        <v>2320</v>
      </c>
      <c r="B1714" s="13" t="s">
        <v>42</v>
      </c>
      <c r="C1714" s="13" t="s">
        <v>7291</v>
      </c>
      <c r="D1714" s="71" t="s">
        <v>7292</v>
      </c>
      <c r="E1714" s="11" t="s">
        <v>7326</v>
      </c>
      <c r="F1714" s="13" t="s">
        <v>6395</v>
      </c>
      <c r="G1714" s="127" t="s">
        <v>7300</v>
      </c>
      <c r="H1714" s="40" t="s">
        <v>7327</v>
      </c>
      <c r="I1714" s="40" t="s">
        <v>109</v>
      </c>
      <c r="J1714" s="40" t="s">
        <v>47</v>
      </c>
      <c r="K1714" s="40"/>
      <c r="L1714" s="74" t="s">
        <v>7328</v>
      </c>
      <c r="M1714" s="74" t="s">
        <v>7329</v>
      </c>
      <c r="N1714" s="116" t="s">
        <v>7304</v>
      </c>
      <c r="O1714" s="40" t="s">
        <v>76</v>
      </c>
      <c r="P1714" s="40" t="s">
        <v>76</v>
      </c>
      <c r="Q1714" s="71"/>
      <c r="R1714" s="71"/>
      <c r="S1714" s="71"/>
      <c r="T1714" s="40"/>
      <c r="U1714" s="40"/>
      <c r="V1714" s="11" t="s">
        <v>76</v>
      </c>
      <c r="W1714" s="3"/>
      <c r="X1714" s="3"/>
      <c r="Y1714" s="3"/>
      <c r="Z1714" s="3"/>
      <c r="AA1714" s="3"/>
    </row>
    <row r="1715" spans="1:27" ht="15.75" customHeight="1">
      <c r="A1715" s="40" t="s">
        <v>2320</v>
      </c>
      <c r="B1715" s="13" t="s">
        <v>42</v>
      </c>
      <c r="C1715" s="13" t="s">
        <v>7291</v>
      </c>
      <c r="D1715" s="71" t="s">
        <v>7292</v>
      </c>
      <c r="E1715" s="11" t="s">
        <v>7330</v>
      </c>
      <c r="F1715" s="13" t="s">
        <v>6395</v>
      </c>
      <c r="G1715" s="127" t="s">
        <v>7300</v>
      </c>
      <c r="H1715" s="40" t="s">
        <v>7331</v>
      </c>
      <c r="I1715" s="40" t="s">
        <v>109</v>
      </c>
      <c r="J1715" s="40" t="s">
        <v>47</v>
      </c>
      <c r="K1715" s="40"/>
      <c r="L1715" s="74" t="s">
        <v>7332</v>
      </c>
      <c r="M1715" s="74" t="s">
        <v>7333</v>
      </c>
      <c r="N1715" s="116" t="s">
        <v>7304</v>
      </c>
      <c r="O1715" s="40" t="s">
        <v>76</v>
      </c>
      <c r="P1715" s="40" t="s">
        <v>76</v>
      </c>
      <c r="Q1715" s="71"/>
      <c r="R1715" s="71"/>
      <c r="S1715" s="71"/>
      <c r="T1715" s="40"/>
      <c r="U1715" s="40"/>
      <c r="V1715" s="11" t="s">
        <v>76</v>
      </c>
      <c r="W1715" s="3"/>
      <c r="X1715" s="3"/>
      <c r="Y1715" s="3"/>
      <c r="Z1715" s="3"/>
      <c r="AA1715" s="3"/>
    </row>
    <row r="1716" spans="1:27" ht="15.75" customHeight="1">
      <c r="A1716" s="40" t="s">
        <v>2320</v>
      </c>
      <c r="B1716" s="13" t="s">
        <v>42</v>
      </c>
      <c r="C1716" s="13" t="s">
        <v>7291</v>
      </c>
      <c r="D1716" s="71" t="s">
        <v>7292</v>
      </c>
      <c r="E1716" s="11" t="s">
        <v>7334</v>
      </c>
      <c r="F1716" s="13" t="s">
        <v>6395</v>
      </c>
      <c r="G1716" s="127" t="s">
        <v>7300</v>
      </c>
      <c r="H1716" s="40" t="s">
        <v>7335</v>
      </c>
      <c r="I1716" s="40" t="s">
        <v>109</v>
      </c>
      <c r="J1716" s="40" t="s">
        <v>47</v>
      </c>
      <c r="K1716" s="40"/>
      <c r="L1716" s="74" t="s">
        <v>7336</v>
      </c>
      <c r="M1716" s="74" t="s">
        <v>7337</v>
      </c>
      <c r="N1716" s="116" t="s">
        <v>7304</v>
      </c>
      <c r="O1716" s="40" t="s">
        <v>76</v>
      </c>
      <c r="P1716" s="40" t="s">
        <v>76</v>
      </c>
      <c r="Q1716" s="71"/>
      <c r="R1716" s="71"/>
      <c r="S1716" s="71"/>
      <c r="T1716" s="40"/>
      <c r="U1716" s="40"/>
      <c r="V1716" s="11" t="s">
        <v>76</v>
      </c>
      <c r="W1716" s="3"/>
      <c r="X1716" s="3"/>
      <c r="Y1716" s="3"/>
      <c r="Z1716" s="3"/>
      <c r="AA1716" s="3"/>
    </row>
    <row r="1717" spans="1:27" ht="15.75" customHeight="1">
      <c r="A1717" s="40" t="s">
        <v>2320</v>
      </c>
      <c r="B1717" s="13" t="s">
        <v>42</v>
      </c>
      <c r="C1717" s="13" t="s">
        <v>7291</v>
      </c>
      <c r="D1717" s="71" t="s">
        <v>7292</v>
      </c>
      <c r="E1717" s="11" t="s">
        <v>7338</v>
      </c>
      <c r="F1717" s="13" t="s">
        <v>6395</v>
      </c>
      <c r="G1717" s="127" t="s">
        <v>7300</v>
      </c>
      <c r="H1717" s="40" t="s">
        <v>7339</v>
      </c>
      <c r="I1717" s="40" t="s">
        <v>46</v>
      </c>
      <c r="J1717" s="40" t="s">
        <v>47</v>
      </c>
      <c r="K1717" s="40"/>
      <c r="L1717" s="74" t="s">
        <v>7340</v>
      </c>
      <c r="M1717" s="186" t="s">
        <v>7341</v>
      </c>
      <c r="N1717" s="40" t="s">
        <v>485</v>
      </c>
      <c r="O1717" s="40" t="s">
        <v>76</v>
      </c>
      <c r="P1717" s="40" t="s">
        <v>76</v>
      </c>
      <c r="Q1717" s="71"/>
      <c r="R1717" s="71"/>
      <c r="S1717" s="71"/>
      <c r="T1717" s="40"/>
      <c r="U1717" s="40"/>
      <c r="V1717" s="11" t="s">
        <v>76</v>
      </c>
      <c r="W1717" s="3"/>
      <c r="X1717" s="3"/>
      <c r="Y1717" s="3"/>
      <c r="Z1717" s="3"/>
      <c r="AA1717" s="3"/>
    </row>
    <row r="1718" spans="1:27" ht="15.75" customHeight="1">
      <c r="A1718" s="40" t="s">
        <v>2320</v>
      </c>
      <c r="B1718" s="13" t="s">
        <v>42</v>
      </c>
      <c r="C1718" s="13" t="s">
        <v>7291</v>
      </c>
      <c r="D1718" s="71" t="s">
        <v>7292</v>
      </c>
      <c r="E1718" s="11" t="s">
        <v>7342</v>
      </c>
      <c r="F1718" s="13" t="s">
        <v>6395</v>
      </c>
      <c r="G1718" s="127" t="s">
        <v>7300</v>
      </c>
      <c r="H1718" s="40" t="s">
        <v>6748</v>
      </c>
      <c r="I1718" s="40" t="s">
        <v>46</v>
      </c>
      <c r="J1718" s="40" t="s">
        <v>47</v>
      </c>
      <c r="K1718" s="40"/>
      <c r="L1718" s="74" t="s">
        <v>7343</v>
      </c>
      <c r="M1718" s="186" t="s">
        <v>7344</v>
      </c>
      <c r="N1718" s="40" t="s">
        <v>485</v>
      </c>
      <c r="O1718" s="40" t="s">
        <v>76</v>
      </c>
      <c r="P1718" s="40" t="s">
        <v>76</v>
      </c>
      <c r="Q1718" s="71"/>
      <c r="R1718" s="71"/>
      <c r="S1718" s="71"/>
      <c r="T1718" s="40"/>
      <c r="U1718" s="40"/>
      <c r="V1718" s="11" t="s">
        <v>76</v>
      </c>
      <c r="W1718" s="3"/>
      <c r="X1718" s="3"/>
      <c r="Y1718" s="3"/>
      <c r="Z1718" s="3"/>
      <c r="AA1718" s="3"/>
    </row>
    <row r="1719" spans="1:27" ht="15.75" customHeight="1">
      <c r="A1719" s="40" t="s">
        <v>2320</v>
      </c>
      <c r="B1719" s="13" t="s">
        <v>42</v>
      </c>
      <c r="C1719" s="13" t="s">
        <v>7291</v>
      </c>
      <c r="D1719" s="71" t="s">
        <v>7292</v>
      </c>
      <c r="E1719" s="11" t="s">
        <v>7345</v>
      </c>
      <c r="F1719" s="13" t="s">
        <v>6395</v>
      </c>
      <c r="G1719" s="127" t="s">
        <v>7300</v>
      </c>
      <c r="H1719" s="40" t="s">
        <v>6759</v>
      </c>
      <c r="I1719" s="40" t="s">
        <v>46</v>
      </c>
      <c r="J1719" s="40" t="s">
        <v>47</v>
      </c>
      <c r="K1719" s="40"/>
      <c r="L1719" s="74" t="s">
        <v>7346</v>
      </c>
      <c r="M1719" s="186" t="s">
        <v>7347</v>
      </c>
      <c r="N1719" s="40" t="s">
        <v>485</v>
      </c>
      <c r="O1719" s="40" t="s">
        <v>65</v>
      </c>
      <c r="P1719" s="40" t="s">
        <v>65</v>
      </c>
      <c r="Q1719" s="71"/>
      <c r="R1719" s="71"/>
      <c r="S1719" s="71"/>
      <c r="T1719" s="40"/>
      <c r="U1719" s="40" t="s">
        <v>7348</v>
      </c>
      <c r="V1719" s="11" t="s">
        <v>76</v>
      </c>
      <c r="W1719" s="3"/>
      <c r="X1719" s="3"/>
      <c r="Y1719" s="3"/>
      <c r="Z1719" s="3"/>
      <c r="AA1719" s="3"/>
    </row>
    <row r="1720" spans="1:27" ht="15.75" customHeight="1">
      <c r="A1720" s="40" t="s">
        <v>2320</v>
      </c>
      <c r="B1720" s="13" t="s">
        <v>42</v>
      </c>
      <c r="C1720" s="13" t="s">
        <v>7291</v>
      </c>
      <c r="D1720" s="71" t="s">
        <v>7292</v>
      </c>
      <c r="E1720" s="11" t="s">
        <v>7349</v>
      </c>
      <c r="F1720" s="13" t="s">
        <v>6395</v>
      </c>
      <c r="G1720" s="127" t="s">
        <v>7300</v>
      </c>
      <c r="H1720" s="40" t="s">
        <v>7350</v>
      </c>
      <c r="I1720" s="40" t="s">
        <v>46</v>
      </c>
      <c r="J1720" s="40" t="s">
        <v>47</v>
      </c>
      <c r="K1720" s="40"/>
      <c r="L1720" s="74" t="s">
        <v>7351</v>
      </c>
      <c r="M1720" s="74" t="s">
        <v>6302</v>
      </c>
      <c r="N1720" s="40" t="s">
        <v>7032</v>
      </c>
      <c r="O1720" s="40" t="s">
        <v>76</v>
      </c>
      <c r="P1720" s="40" t="s">
        <v>76</v>
      </c>
      <c r="Q1720" s="71"/>
      <c r="R1720" s="71"/>
      <c r="S1720" s="71"/>
      <c r="T1720" s="40"/>
      <c r="U1720" s="40"/>
      <c r="V1720" s="11" t="s">
        <v>76</v>
      </c>
      <c r="W1720" s="3"/>
      <c r="X1720" s="3"/>
      <c r="Y1720" s="3"/>
      <c r="Z1720" s="3"/>
      <c r="AA1720" s="3"/>
    </row>
    <row r="1721" spans="1:27" ht="15.75" customHeight="1">
      <c r="A1721" s="40" t="s">
        <v>2320</v>
      </c>
      <c r="B1721" s="13" t="s">
        <v>188</v>
      </c>
      <c r="C1721" s="13" t="s">
        <v>7352</v>
      </c>
      <c r="D1721" s="71" t="s">
        <v>7353</v>
      </c>
      <c r="E1721" s="11" t="s">
        <v>7354</v>
      </c>
      <c r="F1721" s="13" t="s">
        <v>6395</v>
      </c>
      <c r="G1721" s="127" t="s">
        <v>7300</v>
      </c>
      <c r="H1721" s="40" t="s">
        <v>7355</v>
      </c>
      <c r="I1721" s="40" t="s">
        <v>109</v>
      </c>
      <c r="J1721" s="40" t="s">
        <v>47</v>
      </c>
      <c r="K1721" s="40"/>
      <c r="L1721" s="74" t="s">
        <v>7356</v>
      </c>
      <c r="M1721" s="74" t="s">
        <v>6307</v>
      </c>
      <c r="N1721" s="40" t="s">
        <v>7032</v>
      </c>
      <c r="O1721" s="40" t="s">
        <v>403</v>
      </c>
      <c r="P1721" s="40" t="s">
        <v>403</v>
      </c>
      <c r="Q1721" s="71"/>
      <c r="R1721" s="71"/>
      <c r="S1721" s="71"/>
      <c r="T1721" s="40"/>
      <c r="U1721" s="40"/>
      <c r="V1721" s="71"/>
      <c r="W1721" s="3"/>
      <c r="X1721" s="3"/>
      <c r="Y1721" s="3"/>
      <c r="Z1721" s="3"/>
      <c r="AA1721" s="3"/>
    </row>
    <row r="1722" spans="1:27" ht="15.75" customHeight="1">
      <c r="A1722" s="40" t="s">
        <v>2320</v>
      </c>
      <c r="B1722" s="13" t="s">
        <v>188</v>
      </c>
      <c r="C1722" s="13" t="s">
        <v>7352</v>
      </c>
      <c r="D1722" s="71" t="s">
        <v>7353</v>
      </c>
      <c r="E1722" s="11" t="s">
        <v>7357</v>
      </c>
      <c r="F1722" s="13" t="s">
        <v>6395</v>
      </c>
      <c r="G1722" s="127" t="s">
        <v>7300</v>
      </c>
      <c r="H1722" s="40" t="s">
        <v>7358</v>
      </c>
      <c r="I1722" s="40" t="s">
        <v>46</v>
      </c>
      <c r="J1722" s="40" t="s">
        <v>47</v>
      </c>
      <c r="K1722" s="40"/>
      <c r="L1722" s="74" t="s">
        <v>7359</v>
      </c>
      <c r="M1722" s="74" t="s">
        <v>7360</v>
      </c>
      <c r="N1722" s="40" t="s">
        <v>7032</v>
      </c>
      <c r="O1722" s="40" t="s">
        <v>403</v>
      </c>
      <c r="P1722" s="40" t="s">
        <v>403</v>
      </c>
      <c r="Q1722" s="71"/>
      <c r="R1722" s="71"/>
      <c r="S1722" s="71"/>
      <c r="T1722" s="40"/>
      <c r="U1722" s="40"/>
      <c r="V1722" s="71"/>
      <c r="W1722" s="3"/>
      <c r="X1722" s="3"/>
      <c r="Y1722" s="3"/>
      <c r="Z1722" s="3"/>
      <c r="AA1722" s="3"/>
    </row>
    <row r="1723" spans="1:27" ht="15.75" customHeight="1">
      <c r="A1723" s="40" t="s">
        <v>2320</v>
      </c>
      <c r="B1723" s="13" t="s">
        <v>104</v>
      </c>
      <c r="C1723" s="13" t="s">
        <v>7352</v>
      </c>
      <c r="D1723" s="71" t="s">
        <v>7353</v>
      </c>
      <c r="E1723" s="11" t="s">
        <v>7361</v>
      </c>
      <c r="F1723" s="13" t="s">
        <v>6395</v>
      </c>
      <c r="G1723" s="127" t="s">
        <v>7300</v>
      </c>
      <c r="H1723" s="40" t="s">
        <v>7362</v>
      </c>
      <c r="I1723" s="40" t="s">
        <v>46</v>
      </c>
      <c r="J1723" s="40" t="s">
        <v>47</v>
      </c>
      <c r="K1723" s="40"/>
      <c r="L1723" s="74" t="s">
        <v>7363</v>
      </c>
      <c r="M1723" s="74" t="s">
        <v>7040</v>
      </c>
      <c r="N1723" s="40" t="s">
        <v>7032</v>
      </c>
      <c r="O1723" s="40" t="s">
        <v>76</v>
      </c>
      <c r="P1723" s="40" t="s">
        <v>76</v>
      </c>
      <c r="Q1723" s="71"/>
      <c r="R1723" s="71"/>
      <c r="S1723" s="71"/>
      <c r="T1723" s="40"/>
      <c r="U1723" s="40"/>
      <c r="V1723" s="11" t="s">
        <v>76</v>
      </c>
      <c r="W1723" s="3"/>
      <c r="X1723" s="3"/>
      <c r="Y1723" s="3"/>
      <c r="Z1723" s="3"/>
      <c r="AA1723" s="3"/>
    </row>
    <row r="1724" spans="1:27" ht="15.75" customHeight="1">
      <c r="A1724" s="40" t="s">
        <v>2320</v>
      </c>
      <c r="B1724" s="13" t="s">
        <v>188</v>
      </c>
      <c r="C1724" s="13" t="s">
        <v>7352</v>
      </c>
      <c r="D1724" s="71" t="s">
        <v>7353</v>
      </c>
      <c r="E1724" s="11" t="s">
        <v>7364</v>
      </c>
      <c r="F1724" s="13" t="s">
        <v>6395</v>
      </c>
      <c r="G1724" s="127" t="s">
        <v>7300</v>
      </c>
      <c r="H1724" s="40" t="s">
        <v>7365</v>
      </c>
      <c r="I1724" s="40" t="s">
        <v>109</v>
      </c>
      <c r="J1724" s="40" t="s">
        <v>47</v>
      </c>
      <c r="K1724" s="40"/>
      <c r="L1724" s="74" t="s">
        <v>7366</v>
      </c>
      <c r="M1724" s="74" t="s">
        <v>6320</v>
      </c>
      <c r="N1724" s="40" t="s">
        <v>7056</v>
      </c>
      <c r="O1724" s="40" t="s">
        <v>403</v>
      </c>
      <c r="P1724" s="40" t="s">
        <v>403</v>
      </c>
      <c r="Q1724" s="71"/>
      <c r="R1724" s="71"/>
      <c r="S1724" s="71"/>
      <c r="T1724" s="40"/>
      <c r="U1724" s="40"/>
      <c r="V1724" s="71"/>
      <c r="W1724" s="3"/>
      <c r="X1724" s="3"/>
      <c r="Y1724" s="3"/>
      <c r="Z1724" s="3"/>
      <c r="AA1724" s="3"/>
    </row>
    <row r="1725" spans="1:27" ht="15.75" customHeight="1">
      <c r="A1725" s="40" t="s">
        <v>2320</v>
      </c>
      <c r="B1725" s="13" t="s">
        <v>188</v>
      </c>
      <c r="C1725" s="13" t="s">
        <v>7352</v>
      </c>
      <c r="D1725" s="71" t="s">
        <v>7353</v>
      </c>
      <c r="E1725" s="11" t="s">
        <v>7367</v>
      </c>
      <c r="F1725" s="13" t="s">
        <v>6395</v>
      </c>
      <c r="G1725" s="127" t="s">
        <v>7300</v>
      </c>
      <c r="H1725" s="40" t="s">
        <v>7368</v>
      </c>
      <c r="I1725" s="40" t="s">
        <v>46</v>
      </c>
      <c r="J1725" s="40" t="s">
        <v>47</v>
      </c>
      <c r="K1725" s="40"/>
      <c r="L1725" s="74" t="s">
        <v>7369</v>
      </c>
      <c r="M1725" s="74" t="s">
        <v>7370</v>
      </c>
      <c r="N1725" s="40" t="s">
        <v>7056</v>
      </c>
      <c r="O1725" s="40" t="s">
        <v>403</v>
      </c>
      <c r="P1725" s="40" t="s">
        <v>403</v>
      </c>
      <c r="Q1725" s="71"/>
      <c r="R1725" s="71"/>
      <c r="S1725" s="71"/>
      <c r="T1725" s="40"/>
      <c r="U1725" s="40"/>
      <c r="V1725" s="71"/>
      <c r="W1725" s="3"/>
      <c r="X1725" s="3"/>
      <c r="Y1725" s="3"/>
      <c r="Z1725" s="3"/>
      <c r="AA1725" s="3"/>
    </row>
    <row r="1726" spans="1:27" ht="15.75" customHeight="1">
      <c r="A1726" s="40" t="s">
        <v>2320</v>
      </c>
      <c r="B1726" s="13" t="s">
        <v>42</v>
      </c>
      <c r="C1726" s="13" t="s">
        <v>7352</v>
      </c>
      <c r="D1726" s="71" t="s">
        <v>7353</v>
      </c>
      <c r="E1726" s="11" t="s">
        <v>7371</v>
      </c>
      <c r="F1726" s="13" t="s">
        <v>6395</v>
      </c>
      <c r="G1726" s="127" t="s">
        <v>7300</v>
      </c>
      <c r="H1726" s="40" t="s">
        <v>7372</v>
      </c>
      <c r="I1726" s="40" t="s">
        <v>46</v>
      </c>
      <c r="J1726" s="40" t="s">
        <v>47</v>
      </c>
      <c r="K1726" s="40"/>
      <c r="L1726" s="74" t="s">
        <v>7373</v>
      </c>
      <c r="M1726" s="74" t="s">
        <v>7374</v>
      </c>
      <c r="N1726" s="40" t="s">
        <v>7056</v>
      </c>
      <c r="O1726" s="40" t="s">
        <v>76</v>
      </c>
      <c r="P1726" s="40" t="s">
        <v>76</v>
      </c>
      <c r="Q1726" s="71"/>
      <c r="R1726" s="71"/>
      <c r="S1726" s="71"/>
      <c r="T1726" s="40"/>
      <c r="U1726" s="40"/>
      <c r="V1726" s="11" t="s">
        <v>76</v>
      </c>
      <c r="W1726" s="3"/>
      <c r="X1726" s="3"/>
      <c r="Y1726" s="3"/>
      <c r="Z1726" s="3"/>
      <c r="AA1726" s="3"/>
    </row>
    <row r="1727" spans="1:27" ht="15.75" customHeight="1">
      <c r="A1727" s="40" t="s">
        <v>2320</v>
      </c>
      <c r="B1727" s="13" t="s">
        <v>42</v>
      </c>
      <c r="C1727" s="13" t="s">
        <v>7291</v>
      </c>
      <c r="D1727" s="71" t="s">
        <v>7292</v>
      </c>
      <c r="E1727" s="11" t="s">
        <v>7375</v>
      </c>
      <c r="F1727" s="13" t="s">
        <v>6395</v>
      </c>
      <c r="G1727" s="127" t="s">
        <v>7300</v>
      </c>
      <c r="H1727" s="40" t="s">
        <v>7376</v>
      </c>
      <c r="I1727" s="40" t="s">
        <v>46</v>
      </c>
      <c r="J1727" s="40" t="s">
        <v>47</v>
      </c>
      <c r="K1727" s="40"/>
      <c r="L1727" s="74" t="s">
        <v>7377</v>
      </c>
      <c r="M1727" s="74" t="s">
        <v>7055</v>
      </c>
      <c r="N1727" s="40" t="s">
        <v>7032</v>
      </c>
      <c r="O1727" s="40" t="s">
        <v>76</v>
      </c>
      <c r="P1727" s="40" t="s">
        <v>76</v>
      </c>
      <c r="Q1727" s="71"/>
      <c r="R1727" s="71"/>
      <c r="S1727" s="71"/>
      <c r="T1727" s="40"/>
      <c r="U1727" s="40"/>
      <c r="V1727" s="11" t="s">
        <v>76</v>
      </c>
      <c r="W1727" s="3"/>
      <c r="X1727" s="3"/>
      <c r="Y1727" s="3"/>
      <c r="Z1727" s="3"/>
      <c r="AA1727" s="3"/>
    </row>
    <row r="1728" spans="1:27" ht="15.75" customHeight="1">
      <c r="A1728" s="40" t="s">
        <v>2320</v>
      </c>
      <c r="B1728" s="13" t="s">
        <v>188</v>
      </c>
      <c r="C1728" s="13" t="s">
        <v>7291</v>
      </c>
      <c r="D1728" s="71" t="s">
        <v>7292</v>
      </c>
      <c r="E1728" s="11" t="s">
        <v>7378</v>
      </c>
      <c r="F1728" s="13" t="s">
        <v>6395</v>
      </c>
      <c r="G1728" s="127" t="s">
        <v>7300</v>
      </c>
      <c r="H1728" s="40" t="s">
        <v>7379</v>
      </c>
      <c r="I1728" s="40" t="s">
        <v>109</v>
      </c>
      <c r="J1728" s="40" t="s">
        <v>47</v>
      </c>
      <c r="K1728" s="40"/>
      <c r="L1728" s="74" t="s">
        <v>7380</v>
      </c>
      <c r="M1728" s="74" t="s">
        <v>7381</v>
      </c>
      <c r="N1728" s="40" t="s">
        <v>7032</v>
      </c>
      <c r="O1728" s="40" t="s">
        <v>403</v>
      </c>
      <c r="P1728" s="40" t="s">
        <v>403</v>
      </c>
      <c r="R1728" s="71"/>
      <c r="S1728" s="71"/>
      <c r="T1728" s="40"/>
      <c r="U1728" s="40"/>
      <c r="V1728" s="71"/>
      <c r="W1728" s="3"/>
      <c r="X1728" s="3"/>
      <c r="Y1728" s="3"/>
      <c r="Z1728" s="3"/>
      <c r="AA1728" s="3"/>
    </row>
    <row r="1729" spans="1:27" ht="15.75" customHeight="1">
      <c r="A1729" s="40" t="s">
        <v>2320</v>
      </c>
      <c r="B1729" s="13" t="s">
        <v>188</v>
      </c>
      <c r="C1729" s="13" t="s">
        <v>7291</v>
      </c>
      <c r="D1729" s="71" t="s">
        <v>7292</v>
      </c>
      <c r="E1729" s="11" t="s">
        <v>7382</v>
      </c>
      <c r="F1729" s="13" t="s">
        <v>6395</v>
      </c>
      <c r="G1729" s="127" t="s">
        <v>7300</v>
      </c>
      <c r="H1729" s="40" t="s">
        <v>7383</v>
      </c>
      <c r="I1729" s="40" t="s">
        <v>46</v>
      </c>
      <c r="J1729" s="40" t="s">
        <v>47</v>
      </c>
      <c r="K1729" s="40"/>
      <c r="L1729" s="74" t="s">
        <v>7384</v>
      </c>
      <c r="M1729" s="73" t="s">
        <v>7385</v>
      </c>
      <c r="N1729" s="40" t="s">
        <v>7032</v>
      </c>
      <c r="O1729" s="40" t="s">
        <v>403</v>
      </c>
      <c r="P1729" s="40" t="s">
        <v>403</v>
      </c>
      <c r="R1729" s="71"/>
      <c r="S1729" s="71"/>
      <c r="T1729" s="40"/>
      <c r="U1729" s="40"/>
      <c r="V1729" s="71"/>
      <c r="W1729" s="3"/>
      <c r="X1729" s="3"/>
      <c r="Y1729" s="3"/>
      <c r="Z1729" s="3"/>
      <c r="AA1729" s="3"/>
    </row>
    <row r="1730" spans="1:27" ht="15.75" customHeight="1">
      <c r="A1730" s="40" t="s">
        <v>2320</v>
      </c>
      <c r="B1730" s="13" t="s">
        <v>42</v>
      </c>
      <c r="C1730" s="13" t="s">
        <v>7291</v>
      </c>
      <c r="D1730" s="71" t="s">
        <v>7292</v>
      </c>
      <c r="E1730" s="11" t="s">
        <v>7386</v>
      </c>
      <c r="F1730" s="13" t="s">
        <v>6395</v>
      </c>
      <c r="G1730" s="127" t="s">
        <v>7300</v>
      </c>
      <c r="H1730" s="40" t="s">
        <v>7387</v>
      </c>
      <c r="I1730" s="40" t="s">
        <v>46</v>
      </c>
      <c r="J1730" s="40" t="s">
        <v>47</v>
      </c>
      <c r="K1730" s="40"/>
      <c r="L1730" s="74" t="s">
        <v>7388</v>
      </c>
      <c r="M1730" s="74" t="s">
        <v>7389</v>
      </c>
      <c r="N1730" s="40" t="s">
        <v>7032</v>
      </c>
      <c r="O1730" s="40" t="s">
        <v>76</v>
      </c>
      <c r="P1730" s="40" t="s">
        <v>76</v>
      </c>
      <c r="Q1730" s="71"/>
      <c r="R1730" s="71"/>
      <c r="S1730" s="71"/>
      <c r="T1730" s="40"/>
      <c r="U1730" s="40"/>
      <c r="V1730" s="11" t="s">
        <v>76</v>
      </c>
      <c r="W1730" s="3"/>
      <c r="X1730" s="3"/>
      <c r="Y1730" s="3"/>
      <c r="Z1730" s="3"/>
      <c r="AA1730" s="3"/>
    </row>
    <row r="1731" spans="1:27" ht="15.75" customHeight="1">
      <c r="A1731" s="40" t="s">
        <v>2320</v>
      </c>
      <c r="B1731" s="13" t="s">
        <v>188</v>
      </c>
      <c r="C1731" s="13" t="s">
        <v>7291</v>
      </c>
      <c r="D1731" s="71" t="s">
        <v>7292</v>
      </c>
      <c r="E1731" s="11" t="s">
        <v>7390</v>
      </c>
      <c r="F1731" s="13" t="s">
        <v>6395</v>
      </c>
      <c r="G1731" s="127" t="s">
        <v>7300</v>
      </c>
      <c r="H1731" s="40" t="s">
        <v>7391</v>
      </c>
      <c r="I1731" s="40" t="s">
        <v>109</v>
      </c>
      <c r="J1731" s="40" t="s">
        <v>47</v>
      </c>
      <c r="K1731" s="40"/>
      <c r="L1731" s="74" t="s">
        <v>7392</v>
      </c>
      <c r="M1731" s="74" t="s">
        <v>7073</v>
      </c>
      <c r="N1731" s="40" t="s">
        <v>7056</v>
      </c>
      <c r="O1731" s="40" t="s">
        <v>403</v>
      </c>
      <c r="P1731" s="40" t="s">
        <v>403</v>
      </c>
      <c r="Q1731" s="71"/>
      <c r="R1731" s="71"/>
      <c r="S1731" s="71"/>
      <c r="T1731" s="40"/>
      <c r="U1731" s="40"/>
      <c r="V1731" s="71"/>
      <c r="W1731" s="3"/>
      <c r="X1731" s="3"/>
      <c r="Y1731" s="3"/>
      <c r="Z1731" s="3"/>
      <c r="AA1731" s="3"/>
    </row>
    <row r="1732" spans="1:27" ht="15.75" customHeight="1">
      <c r="A1732" s="40" t="s">
        <v>2320</v>
      </c>
      <c r="B1732" s="13" t="s">
        <v>188</v>
      </c>
      <c r="C1732" s="13" t="s">
        <v>7291</v>
      </c>
      <c r="D1732" s="71" t="s">
        <v>7292</v>
      </c>
      <c r="E1732" s="11" t="s">
        <v>7393</v>
      </c>
      <c r="F1732" s="13" t="s">
        <v>6395</v>
      </c>
      <c r="G1732" s="127" t="s">
        <v>7300</v>
      </c>
      <c r="H1732" s="40" t="s">
        <v>7394</v>
      </c>
      <c r="I1732" s="40" t="s">
        <v>46</v>
      </c>
      <c r="J1732" s="40" t="s">
        <v>47</v>
      </c>
      <c r="K1732" s="40"/>
      <c r="L1732" s="74" t="s">
        <v>7395</v>
      </c>
      <c r="M1732" s="73" t="s">
        <v>7396</v>
      </c>
      <c r="N1732" s="40" t="s">
        <v>7056</v>
      </c>
      <c r="O1732" s="40" t="s">
        <v>403</v>
      </c>
      <c r="P1732" s="40" t="s">
        <v>403</v>
      </c>
      <c r="Q1732" s="71"/>
      <c r="R1732" s="71"/>
      <c r="S1732" s="71"/>
      <c r="T1732" s="40"/>
      <c r="U1732" s="40"/>
      <c r="V1732" s="71"/>
      <c r="W1732" s="3"/>
      <c r="X1732" s="3"/>
      <c r="Y1732" s="3"/>
      <c r="Z1732" s="3"/>
      <c r="AA1732" s="3"/>
    </row>
    <row r="1733" spans="1:27" ht="15.75" customHeight="1">
      <c r="A1733" s="40" t="s">
        <v>2320</v>
      </c>
      <c r="B1733" s="13" t="s">
        <v>42</v>
      </c>
      <c r="C1733" s="13" t="s">
        <v>7291</v>
      </c>
      <c r="D1733" s="71" t="s">
        <v>7292</v>
      </c>
      <c r="E1733" s="11" t="s">
        <v>7397</v>
      </c>
      <c r="F1733" s="13" t="s">
        <v>6395</v>
      </c>
      <c r="G1733" s="127" t="s">
        <v>7300</v>
      </c>
      <c r="H1733" s="40" t="s">
        <v>7398</v>
      </c>
      <c r="I1733" s="40" t="s">
        <v>46</v>
      </c>
      <c r="J1733" s="40" t="s">
        <v>47</v>
      </c>
      <c r="K1733" s="40"/>
      <c r="L1733" s="74" t="s">
        <v>7399</v>
      </c>
      <c r="M1733" s="74" t="s">
        <v>7400</v>
      </c>
      <c r="N1733" s="40" t="s">
        <v>7032</v>
      </c>
      <c r="O1733" s="40" t="s">
        <v>76</v>
      </c>
      <c r="P1733" s="40" t="s">
        <v>76</v>
      </c>
      <c r="Q1733" s="71"/>
      <c r="R1733" s="71"/>
      <c r="S1733" s="71"/>
      <c r="T1733" s="40"/>
      <c r="U1733" s="40"/>
      <c r="V1733" s="11" t="s">
        <v>76</v>
      </c>
      <c r="W1733" s="3"/>
      <c r="X1733" s="3"/>
      <c r="Y1733" s="3"/>
      <c r="Z1733" s="3"/>
      <c r="AA1733" s="3"/>
    </row>
    <row r="1734" spans="1:27" ht="15.75" customHeight="1">
      <c r="A1734" s="40" t="s">
        <v>2320</v>
      </c>
      <c r="B1734" s="13" t="s">
        <v>42</v>
      </c>
      <c r="C1734" s="13" t="s">
        <v>7401</v>
      </c>
      <c r="D1734" s="71" t="s">
        <v>7402</v>
      </c>
      <c r="E1734" s="11" t="s">
        <v>7403</v>
      </c>
      <c r="F1734" s="13" t="s">
        <v>6395</v>
      </c>
      <c r="G1734" s="127" t="s">
        <v>7294</v>
      </c>
      <c r="H1734" s="127" t="s">
        <v>7404</v>
      </c>
      <c r="I1734" s="40" t="s">
        <v>109</v>
      </c>
      <c r="J1734" s="40" t="s">
        <v>47</v>
      </c>
      <c r="K1734" s="40"/>
      <c r="L1734" s="74" t="s">
        <v>7405</v>
      </c>
      <c r="M1734" s="74" t="s">
        <v>7406</v>
      </c>
      <c r="N1734" s="40" t="s">
        <v>7407</v>
      </c>
      <c r="O1734" s="40" t="s">
        <v>65</v>
      </c>
      <c r="P1734" s="40" t="s">
        <v>65</v>
      </c>
      <c r="Q1734" s="71"/>
      <c r="R1734" s="71"/>
      <c r="S1734" s="71"/>
      <c r="T1734" s="40"/>
      <c r="U1734" s="40" t="s">
        <v>7408</v>
      </c>
      <c r="V1734" s="11" t="s">
        <v>76</v>
      </c>
      <c r="W1734" s="3"/>
      <c r="X1734" s="3"/>
      <c r="Y1734" s="3"/>
      <c r="Z1734" s="3"/>
      <c r="AA1734" s="3"/>
    </row>
    <row r="1735" spans="1:27" ht="15.75" customHeight="1">
      <c r="A1735" s="40" t="s">
        <v>2320</v>
      </c>
      <c r="B1735" s="13" t="s">
        <v>42</v>
      </c>
      <c r="C1735" s="13" t="s">
        <v>7409</v>
      </c>
      <c r="D1735" s="71" t="s">
        <v>7410</v>
      </c>
      <c r="E1735" s="11" t="s">
        <v>7411</v>
      </c>
      <c r="F1735" s="13" t="s">
        <v>6395</v>
      </c>
      <c r="G1735" s="44" t="s">
        <v>6775</v>
      </c>
      <c r="H1735" s="44" t="s">
        <v>7412</v>
      </c>
      <c r="I1735" s="40" t="s">
        <v>46</v>
      </c>
      <c r="J1735" s="40" t="s">
        <v>47</v>
      </c>
      <c r="K1735" s="40"/>
      <c r="L1735" s="74" t="s">
        <v>7413</v>
      </c>
      <c r="M1735" s="74" t="s">
        <v>7414</v>
      </c>
      <c r="N1735" s="116" t="s">
        <v>7415</v>
      </c>
      <c r="O1735" s="40" t="s">
        <v>65</v>
      </c>
      <c r="P1735" s="40" t="s">
        <v>65</v>
      </c>
      <c r="Q1735" s="71"/>
      <c r="R1735" s="71"/>
      <c r="S1735" s="71"/>
      <c r="T1735" s="40"/>
      <c r="U1735" s="40" t="s">
        <v>7416</v>
      </c>
      <c r="V1735" s="11" t="s">
        <v>76</v>
      </c>
      <c r="W1735" s="3"/>
      <c r="X1735" s="3"/>
      <c r="Y1735" s="3"/>
      <c r="Z1735" s="3"/>
      <c r="AA1735" s="3"/>
    </row>
    <row r="1736" spans="1:27" ht="15.75" customHeight="1">
      <c r="A1736" s="40" t="s">
        <v>2320</v>
      </c>
      <c r="B1736" s="13" t="s">
        <v>42</v>
      </c>
      <c r="C1736" s="13" t="s">
        <v>7409</v>
      </c>
      <c r="D1736" s="71" t="s">
        <v>7410</v>
      </c>
      <c r="E1736" s="11" t="s">
        <v>7417</v>
      </c>
      <c r="F1736" s="13" t="s">
        <v>6395</v>
      </c>
      <c r="G1736" s="44" t="s">
        <v>6775</v>
      </c>
      <c r="H1736" s="44" t="s">
        <v>7412</v>
      </c>
      <c r="I1736" s="40" t="s">
        <v>46</v>
      </c>
      <c r="J1736" s="40" t="s">
        <v>47</v>
      </c>
      <c r="K1736" s="40"/>
      <c r="L1736" s="74" t="s">
        <v>7418</v>
      </c>
      <c r="M1736" s="74" t="s">
        <v>7419</v>
      </c>
      <c r="N1736" s="116" t="s">
        <v>7415</v>
      </c>
      <c r="O1736" s="40" t="s">
        <v>65</v>
      </c>
      <c r="P1736" s="40" t="s">
        <v>65</v>
      </c>
      <c r="Q1736" s="71"/>
      <c r="R1736" s="71"/>
      <c r="S1736" s="71"/>
      <c r="T1736" s="40"/>
      <c r="U1736" s="40" t="s">
        <v>7416</v>
      </c>
      <c r="V1736" s="11" t="s">
        <v>76</v>
      </c>
      <c r="W1736" s="3"/>
      <c r="X1736" s="3"/>
      <c r="Y1736" s="3"/>
      <c r="Z1736" s="3"/>
      <c r="AA1736" s="3"/>
    </row>
    <row r="1737" spans="1:27" ht="15.75" customHeight="1">
      <c r="A1737" s="40" t="s">
        <v>101</v>
      </c>
      <c r="B1737" s="24" t="s">
        <v>104</v>
      </c>
      <c r="C1737" s="13"/>
      <c r="D1737" s="71"/>
      <c r="E1737" s="11" t="s">
        <v>7420</v>
      </c>
      <c r="F1737" s="40" t="s">
        <v>6773</v>
      </c>
      <c r="G1737" s="44" t="s">
        <v>6775</v>
      </c>
      <c r="H1737" s="44" t="s">
        <v>7421</v>
      </c>
      <c r="I1737" s="40" t="s">
        <v>46</v>
      </c>
      <c r="J1737" s="40" t="s">
        <v>47</v>
      </c>
      <c r="K1737" s="40"/>
      <c r="L1737" s="74" t="s">
        <v>7422</v>
      </c>
      <c r="M1737" s="74" t="s">
        <v>7423</v>
      </c>
      <c r="N1737" s="116"/>
      <c r="O1737" s="13" t="s">
        <v>101</v>
      </c>
      <c r="P1737" s="13" t="s">
        <v>101</v>
      </c>
      <c r="Q1737" s="71"/>
      <c r="R1737" s="71"/>
      <c r="S1737" s="71"/>
      <c r="T1737" s="40"/>
      <c r="U1737" s="23" t="s">
        <v>330</v>
      </c>
      <c r="V1737" s="71"/>
      <c r="W1737" s="3"/>
      <c r="X1737" s="3"/>
      <c r="Y1737" s="3"/>
      <c r="Z1737" s="3"/>
      <c r="AA1737" s="3"/>
    </row>
    <row r="1738" spans="1:27" ht="15.75" customHeight="1">
      <c r="A1738" s="40" t="s">
        <v>2320</v>
      </c>
      <c r="B1738" s="13" t="s">
        <v>42</v>
      </c>
      <c r="C1738" s="13" t="s">
        <v>7409</v>
      </c>
      <c r="D1738" s="71" t="s">
        <v>7410</v>
      </c>
      <c r="E1738" s="11" t="s">
        <v>7424</v>
      </c>
      <c r="F1738" s="13" t="s">
        <v>6395</v>
      </c>
      <c r="G1738" s="44" t="s">
        <v>6775</v>
      </c>
      <c r="H1738" s="44" t="s">
        <v>7425</v>
      </c>
      <c r="I1738" s="40" t="s">
        <v>46</v>
      </c>
      <c r="J1738" s="40" t="s">
        <v>47</v>
      </c>
      <c r="K1738" s="40"/>
      <c r="L1738" s="74" t="s">
        <v>7426</v>
      </c>
      <c r="M1738" s="74" t="s">
        <v>7427</v>
      </c>
      <c r="N1738" s="116" t="s">
        <v>7415</v>
      </c>
      <c r="O1738" s="40" t="s">
        <v>65</v>
      </c>
      <c r="P1738" s="40" t="s">
        <v>65</v>
      </c>
      <c r="Q1738" s="71"/>
      <c r="R1738" s="71"/>
      <c r="S1738" s="71"/>
      <c r="T1738" s="40"/>
      <c r="U1738" s="40" t="s">
        <v>7416</v>
      </c>
      <c r="V1738" s="11" t="s">
        <v>76</v>
      </c>
      <c r="W1738" s="3"/>
      <c r="X1738" s="3"/>
      <c r="Y1738" s="3"/>
      <c r="Z1738" s="3"/>
      <c r="AA1738" s="3"/>
    </row>
    <row r="1739" spans="1:27" ht="15.75" customHeight="1">
      <c r="A1739" s="40" t="s">
        <v>2320</v>
      </c>
      <c r="B1739" s="13" t="s">
        <v>188</v>
      </c>
      <c r="C1739" s="13" t="s">
        <v>7409</v>
      </c>
      <c r="D1739" s="71" t="s">
        <v>7410</v>
      </c>
      <c r="E1739" s="11" t="s">
        <v>7428</v>
      </c>
      <c r="F1739" s="13" t="s">
        <v>6395</v>
      </c>
      <c r="G1739" s="44" t="s">
        <v>6775</v>
      </c>
      <c r="H1739" s="44" t="s">
        <v>7429</v>
      </c>
      <c r="I1739" s="40" t="s">
        <v>46</v>
      </c>
      <c r="J1739" s="40" t="s">
        <v>47</v>
      </c>
      <c r="K1739" s="40"/>
      <c r="L1739" s="74" t="s">
        <v>7430</v>
      </c>
      <c r="M1739" s="74" t="s">
        <v>7431</v>
      </c>
      <c r="N1739" s="116" t="s">
        <v>7415</v>
      </c>
      <c r="O1739" s="40" t="s">
        <v>65</v>
      </c>
      <c r="P1739" s="40" t="s">
        <v>65</v>
      </c>
      <c r="Q1739" s="71"/>
      <c r="R1739" s="71"/>
      <c r="S1739" s="71"/>
      <c r="T1739" s="40"/>
      <c r="U1739" s="40" t="s">
        <v>7416</v>
      </c>
      <c r="V1739" s="71"/>
      <c r="W1739" s="3"/>
      <c r="X1739" s="3"/>
      <c r="Y1739" s="3"/>
      <c r="Z1739" s="3"/>
      <c r="AA1739" s="3"/>
    </row>
    <row r="1740" spans="1:27" ht="15.75" customHeight="1">
      <c r="A1740" s="40" t="s">
        <v>2320</v>
      </c>
      <c r="B1740" s="13" t="s">
        <v>188</v>
      </c>
      <c r="C1740" s="13" t="s">
        <v>7409</v>
      </c>
      <c r="D1740" s="71" t="s">
        <v>7410</v>
      </c>
      <c r="E1740" s="11" t="s">
        <v>7432</v>
      </c>
      <c r="F1740" s="13" t="s">
        <v>6395</v>
      </c>
      <c r="G1740" s="44" t="s">
        <v>6775</v>
      </c>
      <c r="H1740" s="44" t="s">
        <v>7433</v>
      </c>
      <c r="I1740" s="40" t="s">
        <v>46</v>
      </c>
      <c r="J1740" s="40" t="s">
        <v>47</v>
      </c>
      <c r="K1740" s="40"/>
      <c r="L1740" s="74" t="s">
        <v>7434</v>
      </c>
      <c r="M1740" s="74" t="s">
        <v>7435</v>
      </c>
      <c r="N1740" s="116" t="s">
        <v>7415</v>
      </c>
      <c r="O1740" s="40" t="s">
        <v>65</v>
      </c>
      <c r="P1740" s="40" t="s">
        <v>65</v>
      </c>
      <c r="Q1740" s="71"/>
      <c r="R1740" s="71"/>
      <c r="S1740" s="71"/>
      <c r="T1740" s="40"/>
      <c r="U1740" s="40" t="s">
        <v>7416</v>
      </c>
      <c r="V1740" s="71"/>
      <c r="W1740" s="3"/>
      <c r="X1740" s="3"/>
      <c r="Y1740" s="3"/>
      <c r="Z1740" s="3"/>
      <c r="AA1740" s="3"/>
    </row>
    <row r="1741" spans="1:27" ht="15.75" customHeight="1">
      <c r="A1741" s="40" t="s">
        <v>2320</v>
      </c>
      <c r="B1741" s="13" t="s">
        <v>188</v>
      </c>
      <c r="C1741" s="13" t="s">
        <v>7409</v>
      </c>
      <c r="D1741" s="71" t="s">
        <v>7410</v>
      </c>
      <c r="E1741" s="11" t="s">
        <v>7436</v>
      </c>
      <c r="F1741" s="13" t="s">
        <v>6395</v>
      </c>
      <c r="G1741" s="44" t="s">
        <v>6775</v>
      </c>
      <c r="H1741" s="44" t="s">
        <v>7437</v>
      </c>
      <c r="I1741" s="40" t="s">
        <v>46</v>
      </c>
      <c r="J1741" s="40" t="s">
        <v>47</v>
      </c>
      <c r="K1741" s="40"/>
      <c r="L1741" s="74" t="s">
        <v>7438</v>
      </c>
      <c r="M1741" s="74" t="s">
        <v>7439</v>
      </c>
      <c r="N1741" s="116" t="s">
        <v>7415</v>
      </c>
      <c r="O1741" s="40" t="s">
        <v>65</v>
      </c>
      <c r="P1741" s="40" t="s">
        <v>65</v>
      </c>
      <c r="Q1741" s="71"/>
      <c r="R1741" s="71"/>
      <c r="S1741" s="71"/>
      <c r="T1741" s="40"/>
      <c r="U1741" s="40" t="s">
        <v>7416</v>
      </c>
      <c r="V1741" s="71"/>
      <c r="W1741" s="3"/>
      <c r="X1741" s="3"/>
      <c r="Y1741" s="3"/>
      <c r="Z1741" s="3"/>
      <c r="AA1741" s="3"/>
    </row>
    <row r="1742" spans="1:27" ht="15.75" customHeight="1">
      <c r="A1742" s="40" t="s">
        <v>2320</v>
      </c>
      <c r="B1742" s="13" t="s">
        <v>188</v>
      </c>
      <c r="C1742" s="13" t="s">
        <v>7409</v>
      </c>
      <c r="D1742" s="71" t="s">
        <v>7410</v>
      </c>
      <c r="E1742" s="11" t="s">
        <v>7440</v>
      </c>
      <c r="F1742" s="13" t="s">
        <v>6395</v>
      </c>
      <c r="G1742" s="44" t="s">
        <v>6775</v>
      </c>
      <c r="H1742" s="44" t="s">
        <v>7441</v>
      </c>
      <c r="I1742" s="40" t="s">
        <v>46</v>
      </c>
      <c r="J1742" s="40" t="s">
        <v>47</v>
      </c>
      <c r="K1742" s="40"/>
      <c r="L1742" s="74" t="s">
        <v>7442</v>
      </c>
      <c r="M1742" s="74" t="s">
        <v>7443</v>
      </c>
      <c r="N1742" s="116" t="s">
        <v>7415</v>
      </c>
      <c r="O1742" s="40" t="s">
        <v>65</v>
      </c>
      <c r="P1742" s="40" t="s">
        <v>65</v>
      </c>
      <c r="Q1742" s="71"/>
      <c r="R1742" s="71"/>
      <c r="S1742" s="71"/>
      <c r="T1742" s="40"/>
      <c r="U1742" s="40" t="s">
        <v>7416</v>
      </c>
      <c r="V1742" s="71"/>
      <c r="W1742" s="3"/>
      <c r="X1742" s="3"/>
      <c r="Y1742" s="3"/>
      <c r="Z1742" s="3"/>
      <c r="AA1742" s="3"/>
    </row>
    <row r="1743" spans="1:27" ht="15.75" customHeight="1">
      <c r="A1743" s="40" t="s">
        <v>2320</v>
      </c>
      <c r="B1743" s="13" t="s">
        <v>188</v>
      </c>
      <c r="C1743" s="13" t="s">
        <v>7409</v>
      </c>
      <c r="D1743" s="71" t="s">
        <v>7410</v>
      </c>
      <c r="E1743" s="11" t="s">
        <v>7444</v>
      </c>
      <c r="F1743" s="13" t="s">
        <v>6395</v>
      </c>
      <c r="G1743" s="44" t="s">
        <v>6775</v>
      </c>
      <c r="H1743" s="44" t="s">
        <v>7445</v>
      </c>
      <c r="I1743" s="40" t="s">
        <v>46</v>
      </c>
      <c r="J1743" s="40" t="s">
        <v>47</v>
      </c>
      <c r="K1743" s="40"/>
      <c r="L1743" s="74" t="s">
        <v>7446</v>
      </c>
      <c r="M1743" s="74" t="s">
        <v>7447</v>
      </c>
      <c r="N1743" s="116" t="s">
        <v>7415</v>
      </c>
      <c r="O1743" s="40" t="s">
        <v>65</v>
      </c>
      <c r="P1743" s="40" t="s">
        <v>65</v>
      </c>
      <c r="Q1743" s="71"/>
      <c r="R1743" s="71"/>
      <c r="S1743" s="71"/>
      <c r="T1743" s="40"/>
      <c r="U1743" s="40" t="s">
        <v>7416</v>
      </c>
      <c r="V1743" s="71"/>
      <c r="W1743" s="3"/>
      <c r="X1743" s="3"/>
      <c r="Y1743" s="3"/>
      <c r="Z1743" s="3"/>
      <c r="AA1743" s="3"/>
    </row>
    <row r="1744" spans="1:27" ht="15.75" customHeight="1">
      <c r="A1744" s="40" t="s">
        <v>2320</v>
      </c>
      <c r="B1744" s="13" t="s">
        <v>104</v>
      </c>
      <c r="C1744" s="13" t="s">
        <v>6707</v>
      </c>
      <c r="D1744" s="71"/>
      <c r="E1744" s="11" t="s">
        <v>7448</v>
      </c>
      <c r="F1744" s="40" t="s">
        <v>3292</v>
      </c>
      <c r="G1744" s="44" t="s">
        <v>6632</v>
      </c>
      <c r="H1744" s="40" t="s">
        <v>7449</v>
      </c>
      <c r="I1744" s="40" t="s">
        <v>46</v>
      </c>
      <c r="J1744" s="40" t="s">
        <v>47</v>
      </c>
      <c r="K1744" s="40"/>
      <c r="L1744" s="74" t="s">
        <v>7450</v>
      </c>
      <c r="M1744" s="74" t="s">
        <v>7451</v>
      </c>
      <c r="N1744" s="40" t="s">
        <v>6707</v>
      </c>
      <c r="O1744" s="40" t="s">
        <v>96</v>
      </c>
      <c r="P1744" s="40" t="s">
        <v>76</v>
      </c>
      <c r="Q1744" s="71"/>
      <c r="R1744" s="71"/>
      <c r="S1744" s="71"/>
      <c r="T1744" s="40"/>
      <c r="U1744" s="40"/>
      <c r="V1744" s="11" t="s">
        <v>76</v>
      </c>
      <c r="W1744" s="3"/>
      <c r="X1744" s="3"/>
      <c r="Y1744" s="3"/>
      <c r="Z1744" s="3"/>
      <c r="AA1744" s="3"/>
    </row>
    <row r="1745" spans="1:27" ht="15.75" customHeight="1">
      <c r="A1745" s="40" t="s">
        <v>2320</v>
      </c>
      <c r="B1745" s="13" t="s">
        <v>104</v>
      </c>
      <c r="C1745" s="13" t="s">
        <v>6707</v>
      </c>
      <c r="D1745" s="71"/>
      <c r="E1745" s="11" t="s">
        <v>7452</v>
      </c>
      <c r="F1745" s="40" t="s">
        <v>3292</v>
      </c>
      <c r="G1745" s="44" t="s">
        <v>6632</v>
      </c>
      <c r="H1745" s="40" t="s">
        <v>7453</v>
      </c>
      <c r="I1745" s="40" t="s">
        <v>46</v>
      </c>
      <c r="J1745" s="40" t="s">
        <v>47</v>
      </c>
      <c r="K1745" s="40"/>
      <c r="L1745" s="74" t="s">
        <v>7454</v>
      </c>
      <c r="M1745" s="74" t="s">
        <v>7455</v>
      </c>
      <c r="N1745" s="40" t="s">
        <v>6707</v>
      </c>
      <c r="O1745" s="40" t="s">
        <v>96</v>
      </c>
      <c r="P1745" s="40" t="s">
        <v>76</v>
      </c>
      <c r="Q1745" s="71"/>
      <c r="R1745" s="71"/>
      <c r="S1745" s="71"/>
      <c r="T1745" s="40"/>
      <c r="U1745" s="40"/>
      <c r="V1745" s="11" t="s">
        <v>76</v>
      </c>
      <c r="W1745" s="79"/>
      <c r="X1745" s="3"/>
      <c r="Y1745" s="3"/>
      <c r="Z1745" s="3"/>
      <c r="AA1745" s="3"/>
    </row>
    <row r="1746" spans="1:27" ht="15.75" customHeight="1">
      <c r="A1746" s="40" t="s">
        <v>2320</v>
      </c>
      <c r="B1746" s="13" t="s">
        <v>104</v>
      </c>
      <c r="C1746" s="154" t="s">
        <v>6707</v>
      </c>
      <c r="D1746" s="155"/>
      <c r="E1746" s="11" t="s">
        <v>7456</v>
      </c>
      <c r="F1746" s="156" t="s">
        <v>3292</v>
      </c>
      <c r="G1746" s="231" t="s">
        <v>6632</v>
      </c>
      <c r="H1746" s="156" t="s">
        <v>7457</v>
      </c>
      <c r="I1746" s="156" t="s">
        <v>46</v>
      </c>
      <c r="J1746" s="156" t="s">
        <v>47</v>
      </c>
      <c r="K1746" s="156"/>
      <c r="L1746" s="185" t="s">
        <v>7458</v>
      </c>
      <c r="M1746" s="185" t="s">
        <v>7459</v>
      </c>
      <c r="N1746" s="40" t="s">
        <v>6707</v>
      </c>
      <c r="O1746" s="40" t="s">
        <v>403</v>
      </c>
      <c r="P1746" s="40" t="s">
        <v>403</v>
      </c>
      <c r="Q1746" s="71"/>
      <c r="R1746" s="71"/>
      <c r="S1746" s="71"/>
      <c r="T1746" s="40"/>
      <c r="U1746" s="90" t="s">
        <v>7460</v>
      </c>
      <c r="V1746" s="11" t="s">
        <v>76</v>
      </c>
      <c r="W1746" s="79"/>
      <c r="X1746" s="3"/>
      <c r="Y1746" s="3"/>
      <c r="Z1746" s="3"/>
      <c r="AA1746" s="3"/>
    </row>
    <row r="1747" spans="1:27" ht="15.75" customHeight="1">
      <c r="A1747" s="40" t="s">
        <v>2320</v>
      </c>
      <c r="B1747" s="13" t="s">
        <v>188</v>
      </c>
      <c r="C1747" s="13" t="s">
        <v>7461</v>
      </c>
      <c r="D1747" s="71" t="s">
        <v>7462</v>
      </c>
      <c r="E1747" s="11" t="s">
        <v>7463</v>
      </c>
      <c r="F1747" s="127" t="s">
        <v>1504</v>
      </c>
      <c r="G1747" s="238" t="s">
        <v>1373</v>
      </c>
      <c r="H1747" s="238" t="s">
        <v>7464</v>
      </c>
      <c r="I1747" s="154" t="s">
        <v>46</v>
      </c>
      <c r="J1747" s="156" t="s">
        <v>47</v>
      </c>
      <c r="K1747" s="156"/>
      <c r="L1747" s="195" t="s">
        <v>7465</v>
      </c>
      <c r="M1747" s="195" t="s">
        <v>7466</v>
      </c>
      <c r="N1747" s="116"/>
      <c r="O1747" s="40" t="s">
        <v>96</v>
      </c>
      <c r="P1747" s="40" t="s">
        <v>76</v>
      </c>
      <c r="Q1747" s="71"/>
      <c r="R1747" s="71"/>
      <c r="S1747" s="71"/>
      <c r="T1747" s="40"/>
      <c r="U1747" s="40"/>
      <c r="V1747" s="71"/>
      <c r="W1747" s="3"/>
      <c r="X1747" s="3"/>
      <c r="Y1747" s="3"/>
      <c r="Z1747" s="3"/>
      <c r="AA1747" s="3"/>
    </row>
    <row r="1748" spans="1:27" ht="15.75" customHeight="1">
      <c r="A1748" s="40" t="s">
        <v>2320</v>
      </c>
      <c r="B1748" s="13" t="s">
        <v>188</v>
      </c>
      <c r="C1748" s="13" t="s">
        <v>7461</v>
      </c>
      <c r="D1748" s="71" t="s">
        <v>7462</v>
      </c>
      <c r="E1748" s="11" t="s">
        <v>7467</v>
      </c>
      <c r="F1748" s="239" t="s">
        <v>1504</v>
      </c>
      <c r="G1748" s="240" t="s">
        <v>1373</v>
      </c>
      <c r="H1748" s="240" t="s">
        <v>7464</v>
      </c>
      <c r="I1748" s="196" t="s">
        <v>46</v>
      </c>
      <c r="J1748" s="197" t="s">
        <v>47</v>
      </c>
      <c r="K1748" s="197"/>
      <c r="L1748" s="198" t="s">
        <v>7468</v>
      </c>
      <c r="M1748" s="198" t="s">
        <v>7469</v>
      </c>
      <c r="N1748" s="116"/>
      <c r="O1748" s="40" t="s">
        <v>76</v>
      </c>
      <c r="P1748" s="40" t="s">
        <v>76</v>
      </c>
      <c r="Q1748" s="71"/>
      <c r="R1748" s="71"/>
      <c r="S1748" s="71"/>
      <c r="T1748" s="40"/>
      <c r="U1748" s="40"/>
      <c r="V1748" s="71"/>
      <c r="W1748" s="3"/>
      <c r="X1748" s="3"/>
      <c r="Y1748" s="3"/>
      <c r="Z1748" s="3"/>
      <c r="AA1748" s="3"/>
    </row>
    <row r="1749" spans="1:27" ht="15.75" customHeight="1">
      <c r="A1749" s="40" t="s">
        <v>2320</v>
      </c>
      <c r="B1749" s="13" t="s">
        <v>188</v>
      </c>
      <c r="C1749" s="13" t="s">
        <v>7461</v>
      </c>
      <c r="D1749" s="71" t="s">
        <v>7462</v>
      </c>
      <c r="E1749" s="11" t="s">
        <v>7470</v>
      </c>
      <c r="F1749" s="239" t="s">
        <v>1504</v>
      </c>
      <c r="G1749" s="196" t="s">
        <v>1468</v>
      </c>
      <c r="H1749" s="240" t="s">
        <v>7464</v>
      </c>
      <c r="I1749" s="196" t="s">
        <v>46</v>
      </c>
      <c r="J1749" s="197" t="s">
        <v>47</v>
      </c>
      <c r="K1749" s="197"/>
      <c r="L1749" s="198" t="s">
        <v>7471</v>
      </c>
      <c r="M1749" s="198" t="s">
        <v>7472</v>
      </c>
      <c r="N1749" s="116"/>
      <c r="O1749" s="40" t="s">
        <v>96</v>
      </c>
      <c r="P1749" s="40" t="s">
        <v>76</v>
      </c>
      <c r="Q1749" s="71"/>
      <c r="R1749" s="71"/>
      <c r="S1749" s="71"/>
      <c r="T1749" s="40"/>
      <c r="U1749" s="40"/>
      <c r="V1749" s="71"/>
      <c r="W1749" s="3"/>
      <c r="X1749" s="3"/>
      <c r="Y1749" s="3"/>
      <c r="Z1749" s="3"/>
      <c r="AA1749" s="3"/>
    </row>
    <row r="1750" spans="1:27" ht="15.75" customHeight="1">
      <c r="A1750" s="40" t="s">
        <v>2320</v>
      </c>
      <c r="B1750" s="13" t="s">
        <v>188</v>
      </c>
      <c r="C1750" s="13" t="s">
        <v>7461</v>
      </c>
      <c r="D1750" s="71" t="s">
        <v>7462</v>
      </c>
      <c r="E1750" s="11" t="s">
        <v>7473</v>
      </c>
      <c r="F1750" s="239" t="s">
        <v>1504</v>
      </c>
      <c r="G1750" s="196" t="s">
        <v>1468</v>
      </c>
      <c r="H1750" s="240" t="s">
        <v>7464</v>
      </c>
      <c r="I1750" s="196" t="s">
        <v>46</v>
      </c>
      <c r="J1750" s="197" t="s">
        <v>47</v>
      </c>
      <c r="K1750" s="197"/>
      <c r="L1750" s="198" t="s">
        <v>7474</v>
      </c>
      <c r="M1750" s="198" t="s">
        <v>7475</v>
      </c>
      <c r="N1750" s="116"/>
      <c r="O1750" s="40" t="s">
        <v>76</v>
      </c>
      <c r="P1750" s="40" t="s">
        <v>76</v>
      </c>
      <c r="Q1750" s="71"/>
      <c r="R1750" s="71"/>
      <c r="S1750" s="71"/>
      <c r="T1750" s="40"/>
      <c r="U1750" s="40"/>
      <c r="V1750" s="71"/>
      <c r="W1750" s="3"/>
      <c r="X1750" s="3"/>
      <c r="Y1750" s="3"/>
      <c r="Z1750" s="3"/>
      <c r="AA1750" s="3"/>
    </row>
    <row r="1751" spans="1:27" ht="15.75" customHeight="1">
      <c r="A1751" s="40" t="s">
        <v>2320</v>
      </c>
      <c r="B1751" s="13" t="s">
        <v>188</v>
      </c>
      <c r="C1751" s="13" t="s">
        <v>7461</v>
      </c>
      <c r="D1751" s="71" t="s">
        <v>7462</v>
      </c>
      <c r="E1751" s="11" t="s">
        <v>7476</v>
      </c>
      <c r="F1751" s="239" t="s">
        <v>1504</v>
      </c>
      <c r="G1751" s="196" t="s">
        <v>3060</v>
      </c>
      <c r="H1751" s="240" t="s">
        <v>7464</v>
      </c>
      <c r="I1751" s="196" t="s">
        <v>46</v>
      </c>
      <c r="J1751" s="197" t="s">
        <v>47</v>
      </c>
      <c r="K1751" s="197"/>
      <c r="L1751" s="198" t="s">
        <v>7477</v>
      </c>
      <c r="M1751" s="198" t="s">
        <v>7478</v>
      </c>
      <c r="N1751" s="116"/>
      <c r="O1751" s="40" t="s">
        <v>76</v>
      </c>
      <c r="P1751" s="40" t="s">
        <v>76</v>
      </c>
      <c r="Q1751" s="71"/>
      <c r="R1751" s="71"/>
      <c r="S1751" s="71"/>
      <c r="T1751" s="40"/>
      <c r="U1751" s="40"/>
      <c r="V1751" s="71"/>
      <c r="W1751" s="3"/>
      <c r="X1751" s="3"/>
      <c r="Y1751" s="3"/>
      <c r="Z1751" s="3"/>
      <c r="AA1751" s="3"/>
    </row>
    <row r="1752" spans="1:27" ht="15.75" customHeight="1">
      <c r="A1752" s="40" t="s">
        <v>2320</v>
      </c>
      <c r="B1752" s="13" t="s">
        <v>188</v>
      </c>
      <c r="C1752" s="13" t="s">
        <v>7461</v>
      </c>
      <c r="D1752" s="71" t="s">
        <v>7462</v>
      </c>
      <c r="E1752" s="11" t="s">
        <v>7479</v>
      </c>
      <c r="F1752" s="239" t="s">
        <v>1504</v>
      </c>
      <c r="G1752" s="196" t="s">
        <v>3060</v>
      </c>
      <c r="H1752" s="240" t="s">
        <v>7464</v>
      </c>
      <c r="I1752" s="196" t="s">
        <v>46</v>
      </c>
      <c r="J1752" s="197" t="s">
        <v>47</v>
      </c>
      <c r="K1752" s="197"/>
      <c r="L1752" s="198" t="s">
        <v>7480</v>
      </c>
      <c r="M1752" s="198" t="s">
        <v>7481</v>
      </c>
      <c r="N1752" s="116"/>
      <c r="O1752" s="40" t="s">
        <v>76</v>
      </c>
      <c r="P1752" s="40" t="s">
        <v>76</v>
      </c>
      <c r="Q1752" s="71"/>
      <c r="R1752" s="71"/>
      <c r="S1752" s="71"/>
      <c r="T1752" s="40"/>
      <c r="U1752" s="40"/>
      <c r="V1752" s="71"/>
      <c r="W1752" s="3"/>
      <c r="X1752" s="3"/>
      <c r="Y1752" s="3"/>
      <c r="Z1752" s="3"/>
      <c r="AA1752" s="3"/>
    </row>
    <row r="1753" spans="1:27" ht="15.75" customHeight="1">
      <c r="A1753" s="40" t="s">
        <v>2320</v>
      </c>
      <c r="B1753" s="13" t="s">
        <v>188</v>
      </c>
      <c r="C1753" s="13" t="s">
        <v>7461</v>
      </c>
      <c r="D1753" s="71" t="s">
        <v>7462</v>
      </c>
      <c r="E1753" s="11" t="s">
        <v>7482</v>
      </c>
      <c r="F1753" s="188" t="s">
        <v>903</v>
      </c>
      <c r="G1753" s="196" t="s">
        <v>1373</v>
      </c>
      <c r="H1753" s="196" t="s">
        <v>7483</v>
      </c>
      <c r="I1753" s="196" t="s">
        <v>46</v>
      </c>
      <c r="J1753" s="197" t="s">
        <v>47</v>
      </c>
      <c r="K1753" s="197"/>
      <c r="L1753" s="198" t="s">
        <v>7484</v>
      </c>
      <c r="M1753" s="198" t="s">
        <v>7485</v>
      </c>
      <c r="N1753" s="116"/>
      <c r="O1753" s="40" t="s">
        <v>65</v>
      </c>
      <c r="P1753" s="40" t="s">
        <v>65</v>
      </c>
      <c r="Q1753" s="71"/>
      <c r="R1753" s="71"/>
      <c r="S1753" s="71"/>
      <c r="T1753" s="40"/>
      <c r="U1753" s="40" t="s">
        <v>7486</v>
      </c>
      <c r="V1753" s="71"/>
      <c r="W1753" s="3"/>
      <c r="X1753" s="3"/>
      <c r="Y1753" s="3"/>
      <c r="Z1753" s="3"/>
      <c r="AA1753" s="3"/>
    </row>
    <row r="1754" spans="1:27" ht="15.75" customHeight="1">
      <c r="A1754" s="40" t="s">
        <v>2320</v>
      </c>
      <c r="B1754" s="13" t="s">
        <v>188</v>
      </c>
      <c r="C1754" s="13" t="s">
        <v>7461</v>
      </c>
      <c r="D1754" s="71" t="s">
        <v>7462</v>
      </c>
      <c r="E1754" s="11" t="s">
        <v>7487</v>
      </c>
      <c r="F1754" s="188" t="s">
        <v>903</v>
      </c>
      <c r="G1754" s="196" t="s">
        <v>1468</v>
      </c>
      <c r="H1754" s="196" t="s">
        <v>7483</v>
      </c>
      <c r="I1754" s="196" t="s">
        <v>46</v>
      </c>
      <c r="J1754" s="197" t="s">
        <v>47</v>
      </c>
      <c r="K1754" s="197"/>
      <c r="L1754" s="198" t="s">
        <v>7488</v>
      </c>
      <c r="M1754" s="198" t="s">
        <v>7489</v>
      </c>
      <c r="N1754" s="116"/>
      <c r="O1754" s="40" t="s">
        <v>65</v>
      </c>
      <c r="P1754" s="40" t="s">
        <v>65</v>
      </c>
      <c r="Q1754" s="71"/>
      <c r="R1754" s="71"/>
      <c r="S1754" s="71"/>
      <c r="T1754" s="40"/>
      <c r="U1754" s="40" t="s">
        <v>7486</v>
      </c>
      <c r="V1754" s="71"/>
      <c r="W1754" s="3"/>
      <c r="X1754" s="3"/>
      <c r="Y1754" s="3"/>
      <c r="Z1754" s="3"/>
      <c r="AA1754" s="3"/>
    </row>
    <row r="1755" spans="1:27" ht="15.75" customHeight="1">
      <c r="A1755" s="40" t="s">
        <v>2320</v>
      </c>
      <c r="B1755" s="13" t="s">
        <v>188</v>
      </c>
      <c r="C1755" s="13" t="s">
        <v>7461</v>
      </c>
      <c r="D1755" s="71" t="s">
        <v>7462</v>
      </c>
      <c r="E1755" s="11" t="s">
        <v>7490</v>
      </c>
      <c r="F1755" s="188" t="s">
        <v>903</v>
      </c>
      <c r="G1755" s="196" t="s">
        <v>3060</v>
      </c>
      <c r="H1755" s="196" t="s">
        <v>7483</v>
      </c>
      <c r="I1755" s="196" t="s">
        <v>46</v>
      </c>
      <c r="J1755" s="197" t="s">
        <v>47</v>
      </c>
      <c r="K1755" s="197"/>
      <c r="L1755" s="198" t="s">
        <v>7491</v>
      </c>
      <c r="M1755" s="198" t="s">
        <v>7492</v>
      </c>
      <c r="N1755" s="116"/>
      <c r="O1755" s="40" t="s">
        <v>65</v>
      </c>
      <c r="P1755" s="40" t="s">
        <v>65</v>
      </c>
      <c r="Q1755" s="71"/>
      <c r="R1755" s="71"/>
      <c r="S1755" s="71"/>
      <c r="T1755" s="40"/>
      <c r="U1755" s="40" t="s">
        <v>7486</v>
      </c>
      <c r="V1755" s="71"/>
      <c r="W1755" s="3"/>
      <c r="X1755" s="3"/>
      <c r="Y1755" s="3"/>
      <c r="Z1755" s="3"/>
      <c r="AA1755" s="3"/>
    </row>
    <row r="1756" spans="1:27" ht="15.75" customHeight="1">
      <c r="A1756" s="40" t="s">
        <v>2320</v>
      </c>
      <c r="B1756" s="13" t="s">
        <v>42</v>
      </c>
      <c r="C1756" s="13" t="s">
        <v>7493</v>
      </c>
      <c r="D1756" s="71" t="s">
        <v>7494</v>
      </c>
      <c r="E1756" s="11" t="s">
        <v>7495</v>
      </c>
      <c r="F1756" s="40" t="s">
        <v>6395</v>
      </c>
      <c r="G1756" s="40" t="s">
        <v>7294</v>
      </c>
      <c r="H1756" s="40" t="s">
        <v>7496</v>
      </c>
      <c r="I1756" s="40" t="s">
        <v>109</v>
      </c>
      <c r="J1756" s="40" t="s">
        <v>47</v>
      </c>
      <c r="K1756" s="40"/>
      <c r="L1756" s="118" t="s">
        <v>7497</v>
      </c>
      <c r="M1756" s="74" t="s">
        <v>7498</v>
      </c>
      <c r="N1756" s="241" t="s">
        <v>7499</v>
      </c>
      <c r="O1756" s="40" t="s">
        <v>65</v>
      </c>
      <c r="P1756" s="40" t="s">
        <v>65</v>
      </c>
      <c r="Q1756" s="71"/>
      <c r="R1756" s="71"/>
      <c r="S1756" s="71"/>
      <c r="T1756" s="40"/>
      <c r="U1756" s="40" t="s">
        <v>7500</v>
      </c>
      <c r="V1756" s="11" t="s">
        <v>76</v>
      </c>
      <c r="W1756" s="3"/>
      <c r="X1756" s="3"/>
      <c r="Y1756" s="3"/>
      <c r="Z1756" s="3"/>
      <c r="AA1756" s="3"/>
    </row>
    <row r="1757" spans="1:27" ht="15.75" customHeight="1">
      <c r="A1757" s="40" t="s">
        <v>2320</v>
      </c>
      <c r="B1757" s="13" t="s">
        <v>42</v>
      </c>
      <c r="C1757" s="13" t="s">
        <v>7493</v>
      </c>
      <c r="D1757" s="71" t="s">
        <v>7494</v>
      </c>
      <c r="E1757" s="11" t="s">
        <v>7501</v>
      </c>
      <c r="F1757" s="40" t="s">
        <v>6395</v>
      </c>
      <c r="G1757" s="40" t="s">
        <v>7294</v>
      </c>
      <c r="H1757" s="40" t="s">
        <v>7502</v>
      </c>
      <c r="I1757" s="40" t="s">
        <v>109</v>
      </c>
      <c r="J1757" s="40" t="s">
        <v>47</v>
      </c>
      <c r="K1757" s="40"/>
      <c r="L1757" s="74" t="s">
        <v>7503</v>
      </c>
      <c r="M1757" s="74" t="s">
        <v>7504</v>
      </c>
      <c r="N1757" s="241" t="s">
        <v>7499</v>
      </c>
      <c r="O1757" s="40" t="s">
        <v>65</v>
      </c>
      <c r="P1757" s="40" t="s">
        <v>65</v>
      </c>
      <c r="Q1757" s="71"/>
      <c r="R1757" s="71"/>
      <c r="S1757" s="71"/>
      <c r="T1757" s="40"/>
      <c r="U1757" s="40" t="s">
        <v>7500</v>
      </c>
      <c r="V1757" s="11" t="s">
        <v>76</v>
      </c>
      <c r="W1757" s="3"/>
      <c r="X1757" s="3"/>
      <c r="Y1757" s="3"/>
      <c r="Z1757" s="3"/>
      <c r="AA1757" s="3"/>
    </row>
    <row r="1758" spans="1:27" ht="15.75" customHeight="1">
      <c r="A1758" s="40" t="s">
        <v>2320</v>
      </c>
      <c r="B1758" s="13" t="s">
        <v>42</v>
      </c>
      <c r="C1758" s="13" t="s">
        <v>7493</v>
      </c>
      <c r="D1758" s="71" t="s">
        <v>7494</v>
      </c>
      <c r="E1758" s="11" t="s">
        <v>7505</v>
      </c>
      <c r="F1758" s="40" t="s">
        <v>6395</v>
      </c>
      <c r="G1758" s="40" t="s">
        <v>7294</v>
      </c>
      <c r="H1758" s="40" t="s">
        <v>7502</v>
      </c>
      <c r="I1758" s="40" t="s">
        <v>109</v>
      </c>
      <c r="J1758" s="40" t="s">
        <v>47</v>
      </c>
      <c r="K1758" s="40"/>
      <c r="L1758" s="74" t="s">
        <v>7506</v>
      </c>
      <c r="M1758" s="74" t="s">
        <v>7507</v>
      </c>
      <c r="N1758" s="241" t="s">
        <v>7499</v>
      </c>
      <c r="O1758" s="40" t="s">
        <v>1249</v>
      </c>
      <c r="P1758" s="40" t="s">
        <v>1249</v>
      </c>
      <c r="Q1758" s="71"/>
      <c r="R1758" s="71"/>
      <c r="S1758" s="71"/>
      <c r="T1758" s="40"/>
      <c r="U1758" s="40"/>
      <c r="V1758" s="11" t="s">
        <v>76</v>
      </c>
      <c r="W1758" s="3"/>
      <c r="X1758" s="3"/>
      <c r="Y1758" s="3"/>
      <c r="Z1758" s="3"/>
      <c r="AA1758" s="3"/>
    </row>
    <row r="1759" spans="1:27" ht="15.75" customHeight="1">
      <c r="A1759" s="40" t="s">
        <v>2320</v>
      </c>
      <c r="B1759" s="13" t="s">
        <v>42</v>
      </c>
      <c r="C1759" s="13" t="s">
        <v>7493</v>
      </c>
      <c r="D1759" s="71" t="s">
        <v>7494</v>
      </c>
      <c r="E1759" s="11" t="s">
        <v>7508</v>
      </c>
      <c r="F1759" s="40" t="s">
        <v>6773</v>
      </c>
      <c r="G1759" s="40" t="s">
        <v>7509</v>
      </c>
      <c r="H1759" s="40" t="s">
        <v>7510</v>
      </c>
      <c r="I1759" s="40" t="s">
        <v>46</v>
      </c>
      <c r="J1759" s="40" t="s">
        <v>47</v>
      </c>
      <c r="K1759" s="40"/>
      <c r="L1759" s="74" t="s">
        <v>7511</v>
      </c>
      <c r="M1759" s="74" t="s">
        <v>7512</v>
      </c>
      <c r="N1759" s="40" t="s">
        <v>7121</v>
      </c>
      <c r="O1759" s="40" t="s">
        <v>76</v>
      </c>
      <c r="P1759" s="40" t="s">
        <v>76</v>
      </c>
      <c r="Q1759" s="71"/>
      <c r="R1759" s="71"/>
      <c r="S1759" s="71"/>
      <c r="T1759" s="40"/>
      <c r="U1759" s="40" t="s">
        <v>7513</v>
      </c>
      <c r="V1759" s="11" t="s">
        <v>76</v>
      </c>
      <c r="W1759" s="3"/>
      <c r="X1759" s="3"/>
      <c r="Y1759" s="3"/>
      <c r="Z1759" s="3"/>
      <c r="AA1759" s="3"/>
    </row>
    <row r="1760" spans="1:27" ht="15.75" customHeight="1">
      <c r="A1760" s="40" t="s">
        <v>2320</v>
      </c>
      <c r="B1760" s="13" t="s">
        <v>188</v>
      </c>
      <c r="C1760" s="13" t="s">
        <v>7493</v>
      </c>
      <c r="D1760" s="71" t="s">
        <v>7494</v>
      </c>
      <c r="E1760" s="11" t="s">
        <v>7514</v>
      </c>
      <c r="F1760" s="40" t="s">
        <v>6773</v>
      </c>
      <c r="G1760" s="40" t="s">
        <v>7509</v>
      </c>
      <c r="H1760" s="40" t="s">
        <v>7510</v>
      </c>
      <c r="I1760" s="40" t="s">
        <v>109</v>
      </c>
      <c r="J1760" s="40" t="s">
        <v>47</v>
      </c>
      <c r="K1760" s="40"/>
      <c r="L1760" s="74" t="s">
        <v>7515</v>
      </c>
      <c r="M1760" s="74" t="s">
        <v>7516</v>
      </c>
      <c r="N1760" s="40" t="s">
        <v>7121</v>
      </c>
      <c r="O1760" s="40" t="s">
        <v>403</v>
      </c>
      <c r="P1760" s="40" t="s">
        <v>403</v>
      </c>
      <c r="Q1760" s="71"/>
      <c r="R1760" s="71"/>
      <c r="S1760" s="71"/>
      <c r="T1760" s="40"/>
      <c r="U1760" s="40" t="s">
        <v>7513</v>
      </c>
      <c r="V1760" s="71"/>
      <c r="W1760" s="3"/>
      <c r="X1760" s="3"/>
      <c r="Y1760" s="3"/>
      <c r="Z1760" s="3"/>
      <c r="AA1760" s="3"/>
    </row>
    <row r="1761" spans="1:27" ht="15.75" customHeight="1">
      <c r="A1761" s="40" t="s">
        <v>2320</v>
      </c>
      <c r="B1761" s="13" t="s">
        <v>188</v>
      </c>
      <c r="C1761" s="13" t="s">
        <v>7493</v>
      </c>
      <c r="D1761" s="71" t="s">
        <v>7494</v>
      </c>
      <c r="E1761" s="11" t="s">
        <v>7517</v>
      </c>
      <c r="F1761" s="40" t="s">
        <v>6773</v>
      </c>
      <c r="G1761" s="40" t="s">
        <v>7509</v>
      </c>
      <c r="H1761" s="40" t="s">
        <v>7510</v>
      </c>
      <c r="I1761" s="40" t="s">
        <v>46</v>
      </c>
      <c r="J1761" s="40" t="s">
        <v>47</v>
      </c>
      <c r="K1761" s="40"/>
      <c r="L1761" s="74" t="s">
        <v>7518</v>
      </c>
      <c r="M1761" s="74" t="s">
        <v>7519</v>
      </c>
      <c r="N1761" s="40" t="s">
        <v>7121</v>
      </c>
      <c r="O1761" s="40" t="s">
        <v>403</v>
      </c>
      <c r="P1761" s="40" t="s">
        <v>403</v>
      </c>
      <c r="Q1761" s="71"/>
      <c r="R1761" s="71"/>
      <c r="S1761" s="71"/>
      <c r="T1761" s="40"/>
      <c r="U1761" s="40" t="s">
        <v>7513</v>
      </c>
      <c r="V1761" s="71"/>
      <c r="W1761" s="3"/>
      <c r="X1761" s="3"/>
      <c r="Y1761" s="3"/>
      <c r="Z1761" s="3"/>
      <c r="AA1761" s="3"/>
    </row>
    <row r="1762" spans="1:27" ht="15.75" customHeight="1">
      <c r="A1762" s="40" t="s">
        <v>2320</v>
      </c>
      <c r="B1762" s="13" t="s">
        <v>104</v>
      </c>
      <c r="C1762" s="13" t="s">
        <v>7493</v>
      </c>
      <c r="D1762" s="71" t="s">
        <v>7494</v>
      </c>
      <c r="E1762" s="11" t="s">
        <v>7520</v>
      </c>
      <c r="F1762" s="40" t="s">
        <v>6773</v>
      </c>
      <c r="G1762" s="44" t="s">
        <v>7521</v>
      </c>
      <c r="H1762" s="44" t="s">
        <v>7522</v>
      </c>
      <c r="I1762" s="40" t="s">
        <v>46</v>
      </c>
      <c r="J1762" s="40" t="s">
        <v>47</v>
      </c>
      <c r="K1762" s="40"/>
      <c r="L1762" s="74" t="s">
        <v>7523</v>
      </c>
      <c r="M1762" s="74" t="s">
        <v>7524</v>
      </c>
      <c r="N1762" s="40" t="s">
        <v>7525</v>
      </c>
      <c r="O1762" s="40" t="s">
        <v>65</v>
      </c>
      <c r="P1762" s="40" t="s">
        <v>65</v>
      </c>
      <c r="Q1762" s="71"/>
      <c r="R1762" s="71"/>
      <c r="S1762" s="71"/>
      <c r="T1762" s="40"/>
      <c r="U1762" s="40" t="s">
        <v>7408</v>
      </c>
      <c r="V1762" s="11" t="s">
        <v>76</v>
      </c>
      <c r="W1762" s="3"/>
      <c r="X1762" s="3"/>
      <c r="Y1762" s="3"/>
      <c r="Z1762" s="3"/>
      <c r="AA1762" s="3"/>
    </row>
    <row r="1763" spans="1:27" ht="15.75" customHeight="1">
      <c r="A1763" s="40" t="s">
        <v>2320</v>
      </c>
      <c r="B1763" s="13" t="s">
        <v>104</v>
      </c>
      <c r="C1763" s="13" t="s">
        <v>7493</v>
      </c>
      <c r="D1763" s="71" t="s">
        <v>7494</v>
      </c>
      <c r="E1763" s="11" t="s">
        <v>7526</v>
      </c>
      <c r="F1763" s="40" t="s">
        <v>6773</v>
      </c>
      <c r="G1763" s="44" t="s">
        <v>7521</v>
      </c>
      <c r="H1763" s="44" t="s">
        <v>7522</v>
      </c>
      <c r="I1763" s="40" t="s">
        <v>46</v>
      </c>
      <c r="J1763" s="40" t="s">
        <v>47</v>
      </c>
      <c r="K1763" s="40"/>
      <c r="L1763" s="74" t="s">
        <v>7527</v>
      </c>
      <c r="M1763" s="74" t="s">
        <v>7528</v>
      </c>
      <c r="N1763" s="40" t="s">
        <v>7525</v>
      </c>
      <c r="O1763" s="40" t="s">
        <v>65</v>
      </c>
      <c r="P1763" s="40" t="s">
        <v>65</v>
      </c>
      <c r="Q1763" s="71"/>
      <c r="R1763" s="71"/>
      <c r="S1763" s="71"/>
      <c r="T1763" s="40"/>
      <c r="U1763" s="40" t="s">
        <v>7408</v>
      </c>
      <c r="V1763" s="11" t="s">
        <v>76</v>
      </c>
      <c r="W1763" s="3"/>
      <c r="X1763" s="3"/>
      <c r="Y1763" s="3"/>
      <c r="Z1763" s="3"/>
      <c r="AA1763" s="3"/>
    </row>
    <row r="1764" spans="1:27" ht="15.75" customHeight="1">
      <c r="A1764" s="40" t="s">
        <v>2320</v>
      </c>
      <c r="B1764" s="13" t="s">
        <v>188</v>
      </c>
      <c r="C1764" s="13" t="s">
        <v>7493</v>
      </c>
      <c r="D1764" s="71" t="s">
        <v>7494</v>
      </c>
      <c r="E1764" s="11" t="s">
        <v>7529</v>
      </c>
      <c r="F1764" s="40" t="s">
        <v>6773</v>
      </c>
      <c r="G1764" s="44" t="s">
        <v>7521</v>
      </c>
      <c r="H1764" s="44" t="s">
        <v>7522</v>
      </c>
      <c r="I1764" s="40" t="s">
        <v>109</v>
      </c>
      <c r="J1764" s="40" t="s">
        <v>47</v>
      </c>
      <c r="K1764" s="40"/>
      <c r="L1764" s="74" t="s">
        <v>7530</v>
      </c>
      <c r="M1764" s="74" t="s">
        <v>7531</v>
      </c>
      <c r="N1764" s="40" t="s">
        <v>7532</v>
      </c>
      <c r="O1764" s="40" t="s">
        <v>1249</v>
      </c>
      <c r="P1764" s="40" t="s">
        <v>1249</v>
      </c>
      <c r="Q1764" s="71"/>
      <c r="R1764" s="71"/>
      <c r="S1764" s="71"/>
      <c r="T1764" s="40"/>
      <c r="U1764" s="40"/>
      <c r="V1764" s="71"/>
      <c r="W1764" s="3"/>
      <c r="X1764" s="3"/>
      <c r="Y1764" s="3"/>
      <c r="Z1764" s="3"/>
      <c r="AA1764" s="3"/>
    </row>
    <row r="1765" spans="1:27" ht="15.75" customHeight="1">
      <c r="A1765" s="40" t="s">
        <v>2320</v>
      </c>
      <c r="B1765" s="13" t="s">
        <v>104</v>
      </c>
      <c r="C1765" s="13" t="s">
        <v>7493</v>
      </c>
      <c r="D1765" s="71" t="s">
        <v>7494</v>
      </c>
      <c r="E1765" s="11" t="s">
        <v>7533</v>
      </c>
      <c r="F1765" s="40" t="s">
        <v>6773</v>
      </c>
      <c r="G1765" s="44" t="s">
        <v>7534</v>
      </c>
      <c r="H1765" s="44" t="s">
        <v>7535</v>
      </c>
      <c r="I1765" s="40" t="s">
        <v>46</v>
      </c>
      <c r="J1765" s="40" t="s">
        <v>47</v>
      </c>
      <c r="K1765" s="40"/>
      <c r="L1765" s="74" t="s">
        <v>7536</v>
      </c>
      <c r="M1765" s="74" t="s">
        <v>7537</v>
      </c>
      <c r="N1765" s="40" t="s">
        <v>7538</v>
      </c>
      <c r="O1765" s="40" t="s">
        <v>65</v>
      </c>
      <c r="P1765" s="40" t="s">
        <v>65</v>
      </c>
      <c r="Q1765" s="71"/>
      <c r="R1765" s="71"/>
      <c r="S1765" s="71"/>
      <c r="T1765" s="40"/>
      <c r="U1765" s="40" t="s">
        <v>7408</v>
      </c>
      <c r="V1765" s="11" t="s">
        <v>76</v>
      </c>
      <c r="W1765" s="3"/>
      <c r="X1765" s="3"/>
      <c r="Y1765" s="3"/>
      <c r="Z1765" s="3"/>
      <c r="AA1765" s="3"/>
    </row>
    <row r="1766" spans="1:27" ht="15.75" customHeight="1">
      <c r="A1766" s="40" t="s">
        <v>2320</v>
      </c>
      <c r="B1766" s="13" t="s">
        <v>188</v>
      </c>
      <c r="C1766" s="13" t="s">
        <v>7493</v>
      </c>
      <c r="D1766" s="71" t="s">
        <v>7494</v>
      </c>
      <c r="E1766" s="11" t="s">
        <v>7539</v>
      </c>
      <c r="F1766" s="40" t="s">
        <v>6773</v>
      </c>
      <c r="G1766" s="44" t="s">
        <v>7534</v>
      </c>
      <c r="H1766" s="44" t="s">
        <v>7535</v>
      </c>
      <c r="I1766" s="40" t="s">
        <v>109</v>
      </c>
      <c r="J1766" s="40" t="s">
        <v>47</v>
      </c>
      <c r="K1766" s="40"/>
      <c r="L1766" s="74" t="s">
        <v>7540</v>
      </c>
      <c r="M1766" s="74" t="s">
        <v>7541</v>
      </c>
      <c r="N1766" s="40" t="s">
        <v>7542</v>
      </c>
      <c r="O1766" s="40" t="s">
        <v>65</v>
      </c>
      <c r="P1766" s="40" t="s">
        <v>65</v>
      </c>
      <c r="Q1766" s="71"/>
      <c r="R1766" s="71"/>
      <c r="S1766" s="71"/>
      <c r="T1766" s="40"/>
      <c r="U1766" s="40" t="s">
        <v>7408</v>
      </c>
      <c r="V1766" s="71"/>
      <c r="W1766" s="3"/>
      <c r="X1766" s="3"/>
      <c r="Y1766" s="3"/>
      <c r="Z1766" s="3"/>
      <c r="AA1766" s="3"/>
    </row>
    <row r="1767" spans="1:27" ht="15.75" customHeight="1">
      <c r="A1767" s="40" t="s">
        <v>2320</v>
      </c>
      <c r="B1767" s="13" t="s">
        <v>104</v>
      </c>
      <c r="C1767" s="13" t="s">
        <v>7543</v>
      </c>
      <c r="D1767" s="71" t="s">
        <v>7544</v>
      </c>
      <c r="E1767" s="11" t="s">
        <v>7545</v>
      </c>
      <c r="F1767" s="127" t="s">
        <v>1373</v>
      </c>
      <c r="G1767" s="127" t="s">
        <v>7546</v>
      </c>
      <c r="H1767" s="127" t="s">
        <v>7546</v>
      </c>
      <c r="I1767" s="40" t="s">
        <v>46</v>
      </c>
      <c r="J1767" s="40" t="s">
        <v>47</v>
      </c>
      <c r="K1767" s="40"/>
      <c r="L1767" s="74" t="s">
        <v>7547</v>
      </c>
      <c r="M1767" s="74" t="s">
        <v>7548</v>
      </c>
      <c r="N1767" s="40"/>
      <c r="O1767" s="40" t="s">
        <v>76</v>
      </c>
      <c r="P1767" s="40" t="s">
        <v>76</v>
      </c>
      <c r="Q1767" s="71"/>
      <c r="R1767" s="71"/>
      <c r="S1767" s="71"/>
      <c r="T1767" s="40"/>
      <c r="U1767" s="40" t="s">
        <v>7549</v>
      </c>
      <c r="V1767" s="11" t="s">
        <v>76</v>
      </c>
      <c r="W1767" s="3"/>
      <c r="X1767" s="3"/>
      <c r="Y1767" s="3"/>
      <c r="Z1767" s="3"/>
      <c r="AA1767" s="3"/>
    </row>
    <row r="1768" spans="1:27" ht="15.75" customHeight="1">
      <c r="A1768" s="40" t="s">
        <v>2320</v>
      </c>
      <c r="B1768" s="13" t="s">
        <v>104</v>
      </c>
      <c r="C1768" s="13" t="s">
        <v>7543</v>
      </c>
      <c r="D1768" s="71" t="s">
        <v>7544</v>
      </c>
      <c r="E1768" s="11" t="s">
        <v>7550</v>
      </c>
      <c r="F1768" s="127" t="s">
        <v>1373</v>
      </c>
      <c r="G1768" s="127" t="s">
        <v>7551</v>
      </c>
      <c r="H1768" s="127" t="s">
        <v>7546</v>
      </c>
      <c r="I1768" s="40" t="s">
        <v>46</v>
      </c>
      <c r="J1768" s="40" t="s">
        <v>47</v>
      </c>
      <c r="K1768" s="40"/>
      <c r="L1768" s="74" t="s">
        <v>7552</v>
      </c>
      <c r="M1768" s="74" t="s">
        <v>7553</v>
      </c>
      <c r="N1768" s="40"/>
      <c r="O1768" s="40" t="s">
        <v>76</v>
      </c>
      <c r="P1768" s="40" t="s">
        <v>76</v>
      </c>
      <c r="Q1768" s="71"/>
      <c r="R1768" s="71"/>
      <c r="S1768" s="71"/>
      <c r="T1768" s="40"/>
      <c r="U1768" s="40" t="s">
        <v>7549</v>
      </c>
      <c r="V1768" s="11" t="s">
        <v>76</v>
      </c>
      <c r="W1768" s="3"/>
      <c r="X1768" s="3"/>
      <c r="Y1768" s="3"/>
      <c r="Z1768" s="3"/>
      <c r="AA1768" s="3"/>
    </row>
    <row r="1769" spans="1:27" ht="15.75" customHeight="1">
      <c r="A1769" s="40" t="s">
        <v>2320</v>
      </c>
      <c r="B1769" s="13" t="s">
        <v>104</v>
      </c>
      <c r="C1769" s="13" t="s">
        <v>7543</v>
      </c>
      <c r="D1769" s="71" t="s">
        <v>7544</v>
      </c>
      <c r="E1769" s="11" t="s">
        <v>7554</v>
      </c>
      <c r="F1769" s="127" t="s">
        <v>1373</v>
      </c>
      <c r="G1769" s="127" t="s">
        <v>7551</v>
      </c>
      <c r="H1769" s="127" t="s">
        <v>7546</v>
      </c>
      <c r="I1769" s="40" t="s">
        <v>46</v>
      </c>
      <c r="J1769" s="40" t="s">
        <v>47</v>
      </c>
      <c r="K1769" s="40"/>
      <c r="L1769" s="74" t="s">
        <v>7555</v>
      </c>
      <c r="M1769" s="74" t="s">
        <v>7556</v>
      </c>
      <c r="N1769" s="40"/>
      <c r="O1769" s="40" t="s">
        <v>76</v>
      </c>
      <c r="P1769" s="40" t="s">
        <v>76</v>
      </c>
      <c r="Q1769" s="71"/>
      <c r="R1769" s="71"/>
      <c r="S1769" s="71"/>
      <c r="T1769" s="40"/>
      <c r="U1769" s="40" t="s">
        <v>7549</v>
      </c>
      <c r="V1769" s="11" t="s">
        <v>76</v>
      </c>
      <c r="W1769" s="3"/>
      <c r="X1769" s="3"/>
      <c r="Y1769" s="3"/>
      <c r="Z1769" s="3"/>
      <c r="AA1769" s="3"/>
    </row>
    <row r="1770" spans="1:27" ht="15.75" customHeight="1">
      <c r="A1770" s="40" t="s">
        <v>2320</v>
      </c>
      <c r="B1770" s="13" t="s">
        <v>104</v>
      </c>
      <c r="C1770" s="13" t="s">
        <v>7543</v>
      </c>
      <c r="D1770" s="71" t="s">
        <v>7544</v>
      </c>
      <c r="E1770" s="11" t="s">
        <v>7557</v>
      </c>
      <c r="F1770" s="127" t="s">
        <v>1373</v>
      </c>
      <c r="G1770" s="127" t="s">
        <v>7551</v>
      </c>
      <c r="H1770" s="127" t="s">
        <v>7546</v>
      </c>
      <c r="I1770" s="40" t="s">
        <v>46</v>
      </c>
      <c r="J1770" s="40" t="s">
        <v>47</v>
      </c>
      <c r="K1770" s="40"/>
      <c r="L1770" s="74" t="s">
        <v>7558</v>
      </c>
      <c r="M1770" s="74" t="s">
        <v>7559</v>
      </c>
      <c r="N1770" s="40"/>
      <c r="O1770" s="40" t="s">
        <v>76</v>
      </c>
      <c r="P1770" s="40" t="s">
        <v>76</v>
      </c>
      <c r="Q1770" s="71"/>
      <c r="R1770" s="71"/>
      <c r="S1770" s="71"/>
      <c r="T1770" s="40"/>
      <c r="U1770" s="90" t="s">
        <v>7560</v>
      </c>
      <c r="V1770" s="11" t="s">
        <v>76</v>
      </c>
      <c r="W1770" s="3"/>
      <c r="X1770" s="3"/>
      <c r="Y1770" s="3"/>
      <c r="Z1770" s="3"/>
      <c r="AA1770" s="3"/>
    </row>
    <row r="1771" spans="1:27" ht="15.75" customHeight="1">
      <c r="A1771" s="40" t="s">
        <v>2320</v>
      </c>
      <c r="B1771" s="13" t="s">
        <v>104</v>
      </c>
      <c r="C1771" s="13" t="s">
        <v>7543</v>
      </c>
      <c r="D1771" s="71" t="s">
        <v>7544</v>
      </c>
      <c r="E1771" s="11" t="s">
        <v>7561</v>
      </c>
      <c r="F1771" s="127" t="s">
        <v>1373</v>
      </c>
      <c r="G1771" s="127" t="s">
        <v>7551</v>
      </c>
      <c r="H1771" s="127" t="s">
        <v>7546</v>
      </c>
      <c r="I1771" s="40" t="s">
        <v>46</v>
      </c>
      <c r="J1771" s="40" t="s">
        <v>47</v>
      </c>
      <c r="K1771" s="40"/>
      <c r="L1771" s="74" t="s">
        <v>7562</v>
      </c>
      <c r="M1771" s="74" t="s">
        <v>7563</v>
      </c>
      <c r="N1771" s="40"/>
      <c r="O1771" s="40" t="s">
        <v>76</v>
      </c>
      <c r="P1771" s="40" t="s">
        <v>76</v>
      </c>
      <c r="Q1771" s="71"/>
      <c r="R1771" s="71"/>
      <c r="S1771" s="71"/>
      <c r="T1771" s="40"/>
      <c r="U1771" s="40" t="s">
        <v>7549</v>
      </c>
      <c r="V1771" s="11" t="s">
        <v>76</v>
      </c>
      <c r="W1771" s="3"/>
      <c r="X1771" s="3"/>
      <c r="Y1771" s="3"/>
      <c r="Z1771" s="3"/>
      <c r="AA1771" s="3"/>
    </row>
    <row r="1772" spans="1:27" ht="15.75" customHeight="1">
      <c r="A1772" s="40" t="s">
        <v>2320</v>
      </c>
      <c r="B1772" s="13" t="s">
        <v>104</v>
      </c>
      <c r="C1772" s="13" t="s">
        <v>7543</v>
      </c>
      <c r="D1772" s="71" t="s">
        <v>7544</v>
      </c>
      <c r="E1772" s="11" t="s">
        <v>7564</v>
      </c>
      <c r="F1772" s="127" t="s">
        <v>1373</v>
      </c>
      <c r="G1772" s="127" t="s">
        <v>7551</v>
      </c>
      <c r="H1772" s="127" t="s">
        <v>7546</v>
      </c>
      <c r="I1772" s="40" t="s">
        <v>46</v>
      </c>
      <c r="J1772" s="40" t="s">
        <v>47</v>
      </c>
      <c r="K1772" s="40"/>
      <c r="L1772" s="74" t="s">
        <v>7565</v>
      </c>
      <c r="M1772" s="74" t="s">
        <v>7566</v>
      </c>
      <c r="N1772" s="40"/>
      <c r="O1772" s="40" t="s">
        <v>76</v>
      </c>
      <c r="P1772" s="40" t="s">
        <v>76</v>
      </c>
      <c r="Q1772" s="71"/>
      <c r="R1772" s="71"/>
      <c r="S1772" s="71"/>
      <c r="T1772" s="40"/>
      <c r="U1772" s="40" t="s">
        <v>7549</v>
      </c>
      <c r="V1772" s="11" t="s">
        <v>76</v>
      </c>
      <c r="W1772" s="3"/>
      <c r="X1772" s="3"/>
      <c r="Y1772" s="3"/>
      <c r="Z1772" s="3"/>
      <c r="AA1772" s="3"/>
    </row>
    <row r="1773" spans="1:27" ht="15.75" customHeight="1">
      <c r="A1773" s="40" t="s">
        <v>2320</v>
      </c>
      <c r="B1773" s="13" t="s">
        <v>104</v>
      </c>
      <c r="C1773" s="13" t="s">
        <v>7543</v>
      </c>
      <c r="D1773" s="71" t="s">
        <v>7544</v>
      </c>
      <c r="E1773" s="11" t="s">
        <v>7567</v>
      </c>
      <c r="F1773" s="127" t="s">
        <v>1373</v>
      </c>
      <c r="G1773" s="127" t="s">
        <v>7551</v>
      </c>
      <c r="H1773" s="127" t="s">
        <v>7546</v>
      </c>
      <c r="I1773" s="40" t="s">
        <v>46</v>
      </c>
      <c r="J1773" s="40" t="s">
        <v>47</v>
      </c>
      <c r="K1773" s="40"/>
      <c r="L1773" s="74" t="s">
        <v>7568</v>
      </c>
      <c r="M1773" s="74" t="s">
        <v>7569</v>
      </c>
      <c r="N1773" s="40"/>
      <c r="O1773" s="90" t="s">
        <v>403</v>
      </c>
      <c r="P1773" s="90" t="s">
        <v>403</v>
      </c>
      <c r="Q1773" s="71"/>
      <c r="R1773" s="71"/>
      <c r="S1773" s="71"/>
      <c r="T1773" s="40"/>
      <c r="U1773" s="90" t="s">
        <v>6779</v>
      </c>
      <c r="V1773" s="11" t="s">
        <v>76</v>
      </c>
      <c r="W1773" s="3"/>
      <c r="X1773" s="3"/>
      <c r="Y1773" s="3"/>
      <c r="Z1773" s="3"/>
      <c r="AA1773" s="3"/>
    </row>
    <row r="1774" spans="1:27" ht="15.75" customHeight="1">
      <c r="A1774" s="40" t="s">
        <v>2320</v>
      </c>
      <c r="B1774" s="13" t="s">
        <v>104</v>
      </c>
      <c r="C1774" s="13" t="s">
        <v>7543</v>
      </c>
      <c r="D1774" s="71" t="s">
        <v>7544</v>
      </c>
      <c r="E1774" s="11" t="s">
        <v>7570</v>
      </c>
      <c r="F1774" s="127" t="s">
        <v>1373</v>
      </c>
      <c r="G1774" s="127" t="s">
        <v>7551</v>
      </c>
      <c r="H1774" s="127" t="s">
        <v>7546</v>
      </c>
      <c r="I1774" s="40" t="s">
        <v>46</v>
      </c>
      <c r="J1774" s="40" t="s">
        <v>47</v>
      </c>
      <c r="K1774" s="40"/>
      <c r="L1774" s="74" t="s">
        <v>7571</v>
      </c>
      <c r="M1774" s="74" t="s">
        <v>7572</v>
      </c>
      <c r="N1774" s="40"/>
      <c r="O1774" s="90" t="s">
        <v>403</v>
      </c>
      <c r="P1774" s="90" t="s">
        <v>403</v>
      </c>
      <c r="Q1774" s="71"/>
      <c r="R1774" s="71"/>
      <c r="S1774" s="71"/>
      <c r="T1774" s="40"/>
      <c r="U1774" s="90" t="s">
        <v>6779</v>
      </c>
      <c r="V1774" s="11" t="s">
        <v>76</v>
      </c>
      <c r="W1774" s="3"/>
      <c r="X1774" s="3"/>
      <c r="Y1774" s="3"/>
      <c r="Z1774" s="3"/>
      <c r="AA1774" s="3"/>
    </row>
    <row r="1775" spans="1:27" ht="15.75" customHeight="1">
      <c r="A1775" s="40" t="s">
        <v>2320</v>
      </c>
      <c r="B1775" s="13" t="s">
        <v>104</v>
      </c>
      <c r="C1775" s="13" t="s">
        <v>7543</v>
      </c>
      <c r="D1775" s="71" t="s">
        <v>7544</v>
      </c>
      <c r="E1775" s="11" t="s">
        <v>7573</v>
      </c>
      <c r="F1775" s="127" t="s">
        <v>1373</v>
      </c>
      <c r="G1775" s="127" t="s">
        <v>7551</v>
      </c>
      <c r="H1775" s="127" t="s">
        <v>7546</v>
      </c>
      <c r="I1775" s="40" t="s">
        <v>46</v>
      </c>
      <c r="J1775" s="40" t="s">
        <v>47</v>
      </c>
      <c r="K1775" s="40"/>
      <c r="L1775" s="74" t="s">
        <v>7574</v>
      </c>
      <c r="M1775" s="74" t="s">
        <v>7575</v>
      </c>
      <c r="N1775" s="40"/>
      <c r="O1775" s="90" t="s">
        <v>403</v>
      </c>
      <c r="P1775" s="90" t="s">
        <v>403</v>
      </c>
      <c r="Q1775" s="71"/>
      <c r="R1775" s="71"/>
      <c r="S1775" s="71"/>
      <c r="T1775" s="40"/>
      <c r="U1775" s="90" t="s">
        <v>6779</v>
      </c>
      <c r="V1775" s="11" t="s">
        <v>76</v>
      </c>
      <c r="W1775" s="3"/>
      <c r="X1775" s="3"/>
      <c r="Y1775" s="3"/>
      <c r="Z1775" s="3"/>
      <c r="AA1775" s="3"/>
    </row>
    <row r="1776" spans="1:27" ht="15.75" customHeight="1">
      <c r="A1776" s="40" t="s">
        <v>2320</v>
      </c>
      <c r="B1776" s="13" t="s">
        <v>104</v>
      </c>
      <c r="C1776" s="13" t="s">
        <v>7543</v>
      </c>
      <c r="D1776" s="71" t="s">
        <v>7544</v>
      </c>
      <c r="E1776" s="11" t="s">
        <v>7576</v>
      </c>
      <c r="F1776" s="127" t="s">
        <v>1373</v>
      </c>
      <c r="G1776" s="127" t="s">
        <v>7551</v>
      </c>
      <c r="H1776" s="127" t="s">
        <v>7546</v>
      </c>
      <c r="I1776" s="40" t="s">
        <v>46</v>
      </c>
      <c r="J1776" s="40" t="s">
        <v>47</v>
      </c>
      <c r="K1776" s="40"/>
      <c r="L1776" s="74" t="s">
        <v>7577</v>
      </c>
      <c r="M1776" s="74" t="s">
        <v>7578</v>
      </c>
      <c r="N1776" s="40"/>
      <c r="O1776" s="90" t="s">
        <v>403</v>
      </c>
      <c r="P1776" s="90" t="s">
        <v>403</v>
      </c>
      <c r="Q1776" s="71"/>
      <c r="R1776" s="71"/>
      <c r="S1776" s="71"/>
      <c r="T1776" s="40"/>
      <c r="U1776" s="90" t="s">
        <v>6779</v>
      </c>
      <c r="V1776" s="11" t="s">
        <v>76</v>
      </c>
      <c r="W1776" s="3"/>
      <c r="X1776" s="3"/>
      <c r="Y1776" s="3"/>
      <c r="Z1776" s="3"/>
      <c r="AA1776" s="3"/>
    </row>
    <row r="1777" spans="1:27" ht="15.75" customHeight="1">
      <c r="A1777" s="40" t="s">
        <v>2320</v>
      </c>
      <c r="B1777" s="13" t="s">
        <v>104</v>
      </c>
      <c r="C1777" s="13" t="s">
        <v>7543</v>
      </c>
      <c r="D1777" s="71" t="s">
        <v>7544</v>
      </c>
      <c r="E1777" s="11" t="s">
        <v>7579</v>
      </c>
      <c r="F1777" s="127" t="s">
        <v>1373</v>
      </c>
      <c r="G1777" s="127" t="s">
        <v>7551</v>
      </c>
      <c r="H1777" s="127" t="s">
        <v>7546</v>
      </c>
      <c r="I1777" s="40" t="s">
        <v>46</v>
      </c>
      <c r="J1777" s="40" t="s">
        <v>47</v>
      </c>
      <c r="K1777" s="40"/>
      <c r="L1777" s="74" t="s">
        <v>7580</v>
      </c>
      <c r="M1777" s="74" t="s">
        <v>7578</v>
      </c>
      <c r="N1777" s="40"/>
      <c r="O1777" s="90" t="s">
        <v>403</v>
      </c>
      <c r="P1777" s="90" t="s">
        <v>403</v>
      </c>
      <c r="Q1777" s="71"/>
      <c r="R1777" s="71"/>
      <c r="S1777" s="71"/>
      <c r="T1777" s="40"/>
      <c r="U1777" s="90" t="s">
        <v>6779</v>
      </c>
      <c r="V1777" s="11" t="s">
        <v>76</v>
      </c>
      <c r="W1777" s="3"/>
      <c r="X1777" s="3"/>
      <c r="Y1777" s="3"/>
      <c r="Z1777" s="3"/>
      <c r="AA1777" s="3"/>
    </row>
    <row r="1778" spans="1:27" ht="15.75" customHeight="1">
      <c r="A1778" s="40" t="s">
        <v>2320</v>
      </c>
      <c r="B1778" s="13" t="s">
        <v>104</v>
      </c>
      <c r="C1778" s="13" t="s">
        <v>7543</v>
      </c>
      <c r="D1778" s="71" t="s">
        <v>7544</v>
      </c>
      <c r="E1778" s="11" t="s">
        <v>7581</v>
      </c>
      <c r="F1778" s="127" t="s">
        <v>1373</v>
      </c>
      <c r="G1778" s="127" t="s">
        <v>7551</v>
      </c>
      <c r="H1778" s="127" t="s">
        <v>7546</v>
      </c>
      <c r="I1778" s="40" t="s">
        <v>46</v>
      </c>
      <c r="J1778" s="40" t="s">
        <v>47</v>
      </c>
      <c r="K1778" s="40"/>
      <c r="L1778" s="74" t="s">
        <v>7582</v>
      </c>
      <c r="M1778" s="74" t="s">
        <v>7578</v>
      </c>
      <c r="N1778" s="40"/>
      <c r="O1778" s="90" t="s">
        <v>403</v>
      </c>
      <c r="P1778" s="90" t="s">
        <v>403</v>
      </c>
      <c r="Q1778" s="71"/>
      <c r="R1778" s="71"/>
      <c r="S1778" s="71"/>
      <c r="T1778" s="40"/>
      <c r="U1778" s="90" t="s">
        <v>6779</v>
      </c>
      <c r="V1778" s="11" t="s">
        <v>76</v>
      </c>
      <c r="W1778" s="3"/>
      <c r="X1778" s="3"/>
      <c r="Y1778" s="3"/>
      <c r="Z1778" s="3"/>
      <c r="AA1778" s="3"/>
    </row>
    <row r="1779" spans="1:27" ht="15.75" customHeight="1">
      <c r="A1779" s="40" t="s">
        <v>2320</v>
      </c>
      <c r="B1779" s="13" t="s">
        <v>104</v>
      </c>
      <c r="C1779" s="13" t="s">
        <v>7543</v>
      </c>
      <c r="D1779" s="71" t="s">
        <v>7544</v>
      </c>
      <c r="E1779" s="11" t="s">
        <v>7583</v>
      </c>
      <c r="F1779" s="127" t="s">
        <v>1373</v>
      </c>
      <c r="G1779" s="127" t="s">
        <v>7551</v>
      </c>
      <c r="H1779" s="127" t="s">
        <v>7546</v>
      </c>
      <c r="I1779" s="40" t="s">
        <v>46</v>
      </c>
      <c r="J1779" s="40" t="s">
        <v>47</v>
      </c>
      <c r="K1779" s="40"/>
      <c r="L1779" s="74" t="s">
        <v>7584</v>
      </c>
      <c r="M1779" s="74" t="s">
        <v>7578</v>
      </c>
      <c r="N1779" s="40"/>
      <c r="O1779" s="90" t="s">
        <v>403</v>
      </c>
      <c r="P1779" s="90" t="s">
        <v>403</v>
      </c>
      <c r="Q1779" s="71"/>
      <c r="R1779" s="71"/>
      <c r="S1779" s="71"/>
      <c r="T1779" s="40"/>
      <c r="U1779" s="90" t="s">
        <v>6779</v>
      </c>
      <c r="V1779" s="11" t="s">
        <v>76</v>
      </c>
      <c r="W1779" s="3"/>
      <c r="X1779" s="3"/>
      <c r="Y1779" s="3"/>
      <c r="Z1779" s="3"/>
      <c r="AA1779" s="3"/>
    </row>
    <row r="1780" spans="1:27" ht="15.75" customHeight="1">
      <c r="A1780" s="40" t="s">
        <v>2320</v>
      </c>
      <c r="B1780" s="13" t="s">
        <v>104</v>
      </c>
      <c r="C1780" s="13" t="s">
        <v>7543</v>
      </c>
      <c r="D1780" s="71" t="s">
        <v>7544</v>
      </c>
      <c r="E1780" s="11" t="s">
        <v>7585</v>
      </c>
      <c r="F1780" s="127" t="s">
        <v>1373</v>
      </c>
      <c r="G1780" s="127" t="s">
        <v>7551</v>
      </c>
      <c r="H1780" s="127" t="s">
        <v>7546</v>
      </c>
      <c r="I1780" s="40" t="s">
        <v>46</v>
      </c>
      <c r="J1780" s="40" t="s">
        <v>47</v>
      </c>
      <c r="K1780" s="40"/>
      <c r="L1780" s="74" t="s">
        <v>7586</v>
      </c>
      <c r="M1780" s="74" t="s">
        <v>7578</v>
      </c>
      <c r="N1780" s="40"/>
      <c r="O1780" s="90" t="s">
        <v>403</v>
      </c>
      <c r="P1780" s="90" t="s">
        <v>403</v>
      </c>
      <c r="Q1780" s="71"/>
      <c r="R1780" s="71"/>
      <c r="S1780" s="71"/>
      <c r="T1780" s="40"/>
      <c r="U1780" s="90" t="s">
        <v>6779</v>
      </c>
      <c r="V1780" s="11" t="s">
        <v>76</v>
      </c>
      <c r="W1780" s="3"/>
      <c r="X1780" s="3"/>
      <c r="Y1780" s="3"/>
      <c r="Z1780" s="3"/>
      <c r="AA1780" s="3"/>
    </row>
    <row r="1781" spans="1:27" ht="15.75" customHeight="1">
      <c r="A1781" s="40" t="s">
        <v>2320</v>
      </c>
      <c r="B1781" s="13" t="s">
        <v>104</v>
      </c>
      <c r="C1781" s="13" t="s">
        <v>7543</v>
      </c>
      <c r="D1781" s="71" t="s">
        <v>7544</v>
      </c>
      <c r="E1781" s="11" t="s">
        <v>7587</v>
      </c>
      <c r="F1781" s="127" t="s">
        <v>1373</v>
      </c>
      <c r="G1781" s="127" t="s">
        <v>7551</v>
      </c>
      <c r="H1781" s="127" t="s">
        <v>7546</v>
      </c>
      <c r="I1781" s="40" t="s">
        <v>46</v>
      </c>
      <c r="J1781" s="40" t="s">
        <v>47</v>
      </c>
      <c r="K1781" s="40"/>
      <c r="L1781" s="74" t="s">
        <v>7588</v>
      </c>
      <c r="M1781" s="74" t="s">
        <v>7578</v>
      </c>
      <c r="N1781" s="40"/>
      <c r="O1781" s="90" t="s">
        <v>403</v>
      </c>
      <c r="P1781" s="90" t="s">
        <v>403</v>
      </c>
      <c r="Q1781" s="71"/>
      <c r="R1781" s="71"/>
      <c r="S1781" s="71"/>
      <c r="T1781" s="40"/>
      <c r="U1781" s="90" t="s">
        <v>6779</v>
      </c>
      <c r="V1781" s="11" t="s">
        <v>76</v>
      </c>
      <c r="W1781" s="3"/>
      <c r="X1781" s="3"/>
      <c r="Y1781" s="3"/>
      <c r="Z1781" s="3"/>
      <c r="AA1781" s="3"/>
    </row>
    <row r="1782" spans="1:27" ht="15.75" customHeight="1">
      <c r="A1782" s="40" t="s">
        <v>2320</v>
      </c>
      <c r="B1782" s="13" t="s">
        <v>104</v>
      </c>
      <c r="C1782" s="13" t="s">
        <v>7543</v>
      </c>
      <c r="D1782" s="71" t="s">
        <v>7544</v>
      </c>
      <c r="E1782" s="11" t="s">
        <v>7589</v>
      </c>
      <c r="F1782" s="127" t="s">
        <v>1373</v>
      </c>
      <c r="G1782" s="127" t="s">
        <v>7551</v>
      </c>
      <c r="H1782" s="127" t="s">
        <v>7546</v>
      </c>
      <c r="I1782" s="40" t="s">
        <v>46</v>
      </c>
      <c r="J1782" s="40" t="s">
        <v>47</v>
      </c>
      <c r="K1782" s="40"/>
      <c r="L1782" s="74" t="s">
        <v>7590</v>
      </c>
      <c r="M1782" s="74" t="s">
        <v>7591</v>
      </c>
      <c r="N1782" s="40"/>
      <c r="O1782" s="90" t="s">
        <v>403</v>
      </c>
      <c r="P1782" s="90" t="s">
        <v>403</v>
      </c>
      <c r="Q1782" s="71"/>
      <c r="R1782" s="71"/>
      <c r="S1782" s="71"/>
      <c r="T1782" s="40"/>
      <c r="U1782" s="90" t="s">
        <v>6779</v>
      </c>
      <c r="V1782" s="11" t="s">
        <v>76</v>
      </c>
      <c r="W1782" s="3"/>
      <c r="X1782" s="3"/>
      <c r="Y1782" s="3"/>
      <c r="Z1782" s="3"/>
      <c r="AA1782" s="3"/>
    </row>
    <row r="1783" spans="1:27" ht="15.75" customHeight="1">
      <c r="A1783" s="40" t="s">
        <v>2320</v>
      </c>
      <c r="B1783" s="13" t="s">
        <v>104</v>
      </c>
      <c r="C1783" s="13" t="s">
        <v>7543</v>
      </c>
      <c r="D1783" s="71" t="s">
        <v>7544</v>
      </c>
      <c r="E1783" s="11" t="s">
        <v>7592</v>
      </c>
      <c r="F1783" s="127" t="s">
        <v>1373</v>
      </c>
      <c r="G1783" s="127" t="s">
        <v>7551</v>
      </c>
      <c r="H1783" s="127" t="s">
        <v>7546</v>
      </c>
      <c r="I1783" s="40" t="s">
        <v>46</v>
      </c>
      <c r="J1783" s="40" t="s">
        <v>47</v>
      </c>
      <c r="K1783" s="40"/>
      <c r="L1783" s="74" t="s">
        <v>7593</v>
      </c>
      <c r="M1783" s="74" t="s">
        <v>7594</v>
      </c>
      <c r="N1783" s="40"/>
      <c r="O1783" s="90" t="s">
        <v>403</v>
      </c>
      <c r="P1783" s="90" t="s">
        <v>403</v>
      </c>
      <c r="Q1783" s="71"/>
      <c r="R1783" s="71"/>
      <c r="S1783" s="71"/>
      <c r="T1783" s="40"/>
      <c r="U1783" s="90" t="s">
        <v>6779</v>
      </c>
      <c r="V1783" s="11" t="s">
        <v>76</v>
      </c>
      <c r="W1783" s="3"/>
      <c r="X1783" s="3"/>
      <c r="Y1783" s="3"/>
      <c r="Z1783" s="3"/>
      <c r="AA1783" s="3"/>
    </row>
    <row r="1784" spans="1:27" ht="15.75" customHeight="1">
      <c r="A1784" s="40" t="s">
        <v>2320</v>
      </c>
      <c r="B1784" s="13" t="s">
        <v>104</v>
      </c>
      <c r="C1784" s="13" t="s">
        <v>7543</v>
      </c>
      <c r="D1784" s="71" t="s">
        <v>7544</v>
      </c>
      <c r="E1784" s="11" t="s">
        <v>7595</v>
      </c>
      <c r="F1784" s="127" t="s">
        <v>1373</v>
      </c>
      <c r="G1784" s="127" t="s">
        <v>7551</v>
      </c>
      <c r="H1784" s="127" t="s">
        <v>7546</v>
      </c>
      <c r="I1784" s="40" t="s">
        <v>46</v>
      </c>
      <c r="J1784" s="40" t="s">
        <v>47</v>
      </c>
      <c r="K1784" s="40"/>
      <c r="L1784" s="74" t="s">
        <v>7596</v>
      </c>
      <c r="M1784" s="74" t="s">
        <v>7597</v>
      </c>
      <c r="N1784" s="40"/>
      <c r="O1784" s="90" t="s">
        <v>403</v>
      </c>
      <c r="P1784" s="90" t="s">
        <v>403</v>
      </c>
      <c r="Q1784" s="71"/>
      <c r="R1784" s="71"/>
      <c r="S1784" s="71"/>
      <c r="T1784" s="40"/>
      <c r="U1784" s="90" t="s">
        <v>6779</v>
      </c>
      <c r="V1784" s="11" t="s">
        <v>76</v>
      </c>
      <c r="W1784" s="3"/>
      <c r="X1784" s="3"/>
      <c r="Y1784" s="3"/>
      <c r="Z1784" s="3"/>
      <c r="AA1784" s="3"/>
    </row>
    <row r="1785" spans="1:27" ht="15.75" customHeight="1">
      <c r="A1785" s="40" t="s">
        <v>2320</v>
      </c>
      <c r="B1785" s="13" t="s">
        <v>104</v>
      </c>
      <c r="C1785" s="13" t="s">
        <v>7543</v>
      </c>
      <c r="D1785" s="71" t="s">
        <v>7544</v>
      </c>
      <c r="E1785" s="11" t="s">
        <v>7598</v>
      </c>
      <c r="F1785" s="127" t="s">
        <v>1373</v>
      </c>
      <c r="G1785" s="127" t="s">
        <v>7551</v>
      </c>
      <c r="H1785" s="40" t="s">
        <v>7599</v>
      </c>
      <c r="I1785" s="40" t="s">
        <v>46</v>
      </c>
      <c r="J1785" s="40" t="s">
        <v>47</v>
      </c>
      <c r="K1785" s="40"/>
      <c r="L1785" s="74" t="s">
        <v>7600</v>
      </c>
      <c r="M1785" s="74" t="s">
        <v>7578</v>
      </c>
      <c r="N1785" s="40"/>
      <c r="O1785" s="90" t="s">
        <v>403</v>
      </c>
      <c r="P1785" s="90" t="s">
        <v>403</v>
      </c>
      <c r="Q1785" s="71"/>
      <c r="R1785" s="71"/>
      <c r="S1785" s="71"/>
      <c r="T1785" s="40"/>
      <c r="U1785" s="90" t="s">
        <v>6779</v>
      </c>
      <c r="V1785" s="11" t="s">
        <v>76</v>
      </c>
      <c r="W1785" s="3"/>
      <c r="X1785" s="3"/>
      <c r="Y1785" s="3"/>
      <c r="Z1785" s="3"/>
      <c r="AA1785" s="3"/>
    </row>
    <row r="1786" spans="1:27" ht="15.75" customHeight="1">
      <c r="A1786" s="40" t="s">
        <v>2320</v>
      </c>
      <c r="B1786" s="13" t="s">
        <v>104</v>
      </c>
      <c r="C1786" s="13" t="s">
        <v>7543</v>
      </c>
      <c r="D1786" s="71" t="s">
        <v>7544</v>
      </c>
      <c r="E1786" s="11" t="s">
        <v>7601</v>
      </c>
      <c r="F1786" s="127" t="s">
        <v>1373</v>
      </c>
      <c r="G1786" s="127" t="s">
        <v>7551</v>
      </c>
      <c r="H1786" s="40" t="s">
        <v>7602</v>
      </c>
      <c r="I1786" s="40" t="s">
        <v>46</v>
      </c>
      <c r="J1786" s="40" t="s">
        <v>47</v>
      </c>
      <c r="K1786" s="40"/>
      <c r="L1786" s="74" t="s">
        <v>7603</v>
      </c>
      <c r="M1786" s="74" t="s">
        <v>7604</v>
      </c>
      <c r="N1786" s="40"/>
      <c r="O1786" s="90" t="s">
        <v>403</v>
      </c>
      <c r="P1786" s="90" t="s">
        <v>403</v>
      </c>
      <c r="Q1786" s="71"/>
      <c r="R1786" s="71"/>
      <c r="S1786" s="71"/>
      <c r="T1786" s="40"/>
      <c r="U1786" s="90" t="s">
        <v>6779</v>
      </c>
      <c r="V1786" s="11" t="s">
        <v>76</v>
      </c>
      <c r="W1786" s="3"/>
      <c r="X1786" s="3"/>
      <c r="Y1786" s="3"/>
      <c r="Z1786" s="3"/>
      <c r="AA1786" s="3"/>
    </row>
    <row r="1787" spans="1:27" ht="15.75" customHeight="1">
      <c r="A1787" s="40" t="s">
        <v>2320</v>
      </c>
      <c r="B1787" s="13" t="s">
        <v>104</v>
      </c>
      <c r="C1787" s="13" t="s">
        <v>7543</v>
      </c>
      <c r="D1787" s="71" t="s">
        <v>7544</v>
      </c>
      <c r="E1787" s="11" t="s">
        <v>7605</v>
      </c>
      <c r="F1787" s="127" t="s">
        <v>1373</v>
      </c>
      <c r="G1787" s="127" t="s">
        <v>7551</v>
      </c>
      <c r="H1787" s="40" t="s">
        <v>7606</v>
      </c>
      <c r="I1787" s="40" t="s">
        <v>46</v>
      </c>
      <c r="J1787" s="40" t="s">
        <v>47</v>
      </c>
      <c r="K1787" s="40"/>
      <c r="L1787" s="74" t="s">
        <v>7607</v>
      </c>
      <c r="M1787" s="74" t="s">
        <v>7608</v>
      </c>
      <c r="N1787" s="40"/>
      <c r="O1787" s="90" t="s">
        <v>403</v>
      </c>
      <c r="P1787" s="90" t="s">
        <v>403</v>
      </c>
      <c r="Q1787" s="71"/>
      <c r="R1787" s="71"/>
      <c r="S1787" s="71"/>
      <c r="T1787" s="40"/>
      <c r="U1787" s="90" t="s">
        <v>6779</v>
      </c>
      <c r="V1787" s="11" t="s">
        <v>76</v>
      </c>
      <c r="W1787" s="3"/>
      <c r="X1787" s="3"/>
      <c r="Y1787" s="3"/>
      <c r="Z1787" s="3"/>
      <c r="AA1787" s="3"/>
    </row>
    <row r="1788" spans="1:27" ht="15.75" customHeight="1">
      <c r="A1788" s="40" t="s">
        <v>2320</v>
      </c>
      <c r="B1788" s="13" t="s">
        <v>104</v>
      </c>
      <c r="C1788" s="13" t="s">
        <v>7543</v>
      </c>
      <c r="D1788" s="71" t="s">
        <v>7544</v>
      </c>
      <c r="E1788" s="11" t="s">
        <v>7609</v>
      </c>
      <c r="F1788" s="127" t="s">
        <v>1373</v>
      </c>
      <c r="G1788" s="127" t="s">
        <v>7551</v>
      </c>
      <c r="H1788" s="40" t="s">
        <v>7610</v>
      </c>
      <c r="I1788" s="40" t="s">
        <v>46</v>
      </c>
      <c r="J1788" s="40" t="s">
        <v>47</v>
      </c>
      <c r="K1788" s="40"/>
      <c r="L1788" s="74" t="s">
        <v>7611</v>
      </c>
      <c r="M1788" s="74" t="s">
        <v>7578</v>
      </c>
      <c r="N1788" s="40"/>
      <c r="O1788" s="90" t="s">
        <v>403</v>
      </c>
      <c r="P1788" s="90" t="s">
        <v>403</v>
      </c>
      <c r="Q1788" s="71"/>
      <c r="R1788" s="71"/>
      <c r="S1788" s="71"/>
      <c r="T1788" s="40"/>
      <c r="U1788" s="90" t="s">
        <v>6779</v>
      </c>
      <c r="V1788" s="11" t="s">
        <v>76</v>
      </c>
      <c r="W1788" s="3"/>
      <c r="X1788" s="3"/>
      <c r="Y1788" s="3"/>
      <c r="Z1788" s="3"/>
      <c r="AA1788" s="3"/>
    </row>
    <row r="1789" spans="1:27" ht="15.75" customHeight="1">
      <c r="A1789" s="40" t="s">
        <v>2320</v>
      </c>
      <c r="B1789" s="13" t="s">
        <v>104</v>
      </c>
      <c r="C1789" s="13" t="s">
        <v>7543</v>
      </c>
      <c r="D1789" s="71" t="s">
        <v>7544</v>
      </c>
      <c r="E1789" s="11" t="s">
        <v>7612</v>
      </c>
      <c r="F1789" s="127" t="s">
        <v>1373</v>
      </c>
      <c r="G1789" s="127" t="s">
        <v>7551</v>
      </c>
      <c r="H1789" s="40" t="s">
        <v>7613</v>
      </c>
      <c r="I1789" s="40" t="s">
        <v>46</v>
      </c>
      <c r="J1789" s="40" t="s">
        <v>47</v>
      </c>
      <c r="K1789" s="40"/>
      <c r="L1789" s="74" t="s">
        <v>7614</v>
      </c>
      <c r="M1789" s="74" t="s">
        <v>7594</v>
      </c>
      <c r="N1789" s="40"/>
      <c r="O1789" s="90" t="s">
        <v>403</v>
      </c>
      <c r="P1789" s="90" t="s">
        <v>403</v>
      </c>
      <c r="Q1789" s="71"/>
      <c r="R1789" s="71"/>
      <c r="S1789" s="71"/>
      <c r="T1789" s="40"/>
      <c r="U1789" s="90" t="s">
        <v>6779</v>
      </c>
      <c r="V1789" s="11" t="s">
        <v>76</v>
      </c>
      <c r="W1789" s="3"/>
      <c r="X1789" s="3"/>
      <c r="Y1789" s="3"/>
      <c r="Z1789" s="3"/>
      <c r="AA1789" s="3"/>
    </row>
    <row r="1790" spans="1:27" ht="15.75" customHeight="1">
      <c r="A1790" s="40" t="s">
        <v>2320</v>
      </c>
      <c r="B1790" s="13" t="s">
        <v>104</v>
      </c>
      <c r="C1790" s="13" t="s">
        <v>7543</v>
      </c>
      <c r="D1790" s="71" t="s">
        <v>7544</v>
      </c>
      <c r="E1790" s="11" t="s">
        <v>7615</v>
      </c>
      <c r="F1790" s="127" t="s">
        <v>1373</v>
      </c>
      <c r="G1790" s="127" t="s">
        <v>7551</v>
      </c>
      <c r="H1790" s="40" t="s">
        <v>7616</v>
      </c>
      <c r="I1790" s="40" t="s">
        <v>46</v>
      </c>
      <c r="J1790" s="40" t="s">
        <v>47</v>
      </c>
      <c r="K1790" s="40"/>
      <c r="L1790" s="74" t="s">
        <v>7617</v>
      </c>
      <c r="M1790" s="74" t="s">
        <v>7618</v>
      </c>
      <c r="N1790" s="40"/>
      <c r="O1790" s="90" t="s">
        <v>403</v>
      </c>
      <c r="P1790" s="90" t="s">
        <v>403</v>
      </c>
      <c r="Q1790" s="71"/>
      <c r="R1790" s="71"/>
      <c r="S1790" s="71"/>
      <c r="T1790" s="40"/>
      <c r="U1790" s="90" t="s">
        <v>6779</v>
      </c>
      <c r="V1790" s="11" t="s">
        <v>76</v>
      </c>
      <c r="W1790" s="3"/>
      <c r="X1790" s="3"/>
      <c r="Y1790" s="3"/>
      <c r="Z1790" s="3"/>
      <c r="AA1790" s="3"/>
    </row>
    <row r="1791" spans="1:27" ht="15.75" customHeight="1">
      <c r="A1791" s="40" t="s">
        <v>2320</v>
      </c>
      <c r="B1791" s="13" t="s">
        <v>104</v>
      </c>
      <c r="C1791" s="13" t="s">
        <v>7543</v>
      </c>
      <c r="D1791" s="71" t="s">
        <v>7544</v>
      </c>
      <c r="E1791" s="11" t="s">
        <v>7619</v>
      </c>
      <c r="F1791" s="127" t="s">
        <v>1373</v>
      </c>
      <c r="G1791" s="127" t="s">
        <v>7551</v>
      </c>
      <c r="H1791" s="40" t="s">
        <v>7620</v>
      </c>
      <c r="I1791" s="40" t="s">
        <v>46</v>
      </c>
      <c r="J1791" s="40" t="s">
        <v>47</v>
      </c>
      <c r="K1791" s="40"/>
      <c r="L1791" s="74" t="s">
        <v>7621</v>
      </c>
      <c r="M1791" s="74" t="s">
        <v>7622</v>
      </c>
      <c r="N1791" s="40"/>
      <c r="O1791" s="90" t="s">
        <v>403</v>
      </c>
      <c r="P1791" s="90" t="s">
        <v>403</v>
      </c>
      <c r="Q1791" s="71"/>
      <c r="R1791" s="71"/>
      <c r="S1791" s="71"/>
      <c r="T1791" s="40"/>
      <c r="U1791" s="90" t="s">
        <v>6779</v>
      </c>
      <c r="V1791" s="11" t="s">
        <v>76</v>
      </c>
      <c r="W1791" s="3"/>
      <c r="X1791" s="3"/>
      <c r="Y1791" s="3"/>
      <c r="Z1791" s="3"/>
      <c r="AA1791" s="3"/>
    </row>
    <row r="1792" spans="1:27" ht="15.75" customHeight="1">
      <c r="A1792" s="40" t="s">
        <v>2320</v>
      </c>
      <c r="B1792" s="13" t="s">
        <v>104</v>
      </c>
      <c r="C1792" s="13" t="s">
        <v>7543</v>
      </c>
      <c r="D1792" s="71" t="s">
        <v>7544</v>
      </c>
      <c r="E1792" s="11" t="s">
        <v>7623</v>
      </c>
      <c r="F1792" s="127" t="s">
        <v>1373</v>
      </c>
      <c r="G1792" s="127" t="s">
        <v>7551</v>
      </c>
      <c r="H1792" s="40" t="s">
        <v>7624</v>
      </c>
      <c r="I1792" s="40" t="s">
        <v>46</v>
      </c>
      <c r="J1792" s="40" t="s">
        <v>47</v>
      </c>
      <c r="K1792" s="40"/>
      <c r="L1792" s="74" t="s">
        <v>7625</v>
      </c>
      <c r="M1792" s="74" t="s">
        <v>7626</v>
      </c>
      <c r="N1792" s="40"/>
      <c r="O1792" s="90" t="s">
        <v>403</v>
      </c>
      <c r="P1792" s="90" t="s">
        <v>403</v>
      </c>
      <c r="Q1792" s="71"/>
      <c r="R1792" s="71"/>
      <c r="S1792" s="71"/>
      <c r="T1792" s="40"/>
      <c r="U1792" s="90" t="s">
        <v>6779</v>
      </c>
      <c r="V1792" s="11" t="s">
        <v>76</v>
      </c>
      <c r="W1792" s="3"/>
      <c r="X1792" s="3"/>
      <c r="Y1792" s="3"/>
      <c r="Z1792" s="3"/>
      <c r="AA1792" s="3"/>
    </row>
    <row r="1793" spans="1:27" ht="15.75" customHeight="1">
      <c r="A1793" s="40" t="s">
        <v>2320</v>
      </c>
      <c r="B1793" s="13" t="s">
        <v>104</v>
      </c>
      <c r="C1793" s="13" t="s">
        <v>7543</v>
      </c>
      <c r="D1793" s="71" t="s">
        <v>7544</v>
      </c>
      <c r="E1793" s="11" t="s">
        <v>7627</v>
      </c>
      <c r="F1793" s="127" t="s">
        <v>1373</v>
      </c>
      <c r="G1793" s="127" t="s">
        <v>7551</v>
      </c>
      <c r="H1793" s="40" t="s">
        <v>7628</v>
      </c>
      <c r="I1793" s="40" t="s">
        <v>46</v>
      </c>
      <c r="J1793" s="40" t="s">
        <v>47</v>
      </c>
      <c r="K1793" s="40"/>
      <c r="L1793" s="74" t="s">
        <v>7629</v>
      </c>
      <c r="M1793" s="74" t="s">
        <v>7630</v>
      </c>
      <c r="N1793" s="40"/>
      <c r="O1793" s="90" t="s">
        <v>403</v>
      </c>
      <c r="P1793" s="90" t="s">
        <v>403</v>
      </c>
      <c r="Q1793" s="71"/>
      <c r="R1793" s="71"/>
      <c r="S1793" s="71"/>
      <c r="T1793" s="40"/>
      <c r="U1793" s="90" t="s">
        <v>6779</v>
      </c>
      <c r="V1793" s="11" t="s">
        <v>76</v>
      </c>
      <c r="W1793" s="3"/>
      <c r="X1793" s="3"/>
      <c r="Y1793" s="3"/>
      <c r="Z1793" s="3"/>
      <c r="AA1793" s="3"/>
    </row>
    <row r="1794" spans="1:27" ht="15.75" customHeight="1">
      <c r="A1794" s="40" t="s">
        <v>2320</v>
      </c>
      <c r="B1794" s="13" t="s">
        <v>188</v>
      </c>
      <c r="C1794" s="13" t="s">
        <v>7631</v>
      </c>
      <c r="D1794" s="71" t="s">
        <v>7632</v>
      </c>
      <c r="E1794" s="11" t="s">
        <v>7633</v>
      </c>
      <c r="F1794" s="40" t="s">
        <v>6395</v>
      </c>
      <c r="G1794" s="40" t="s">
        <v>6397</v>
      </c>
      <c r="H1794" s="40" t="s">
        <v>7634</v>
      </c>
      <c r="I1794" s="40" t="s">
        <v>46</v>
      </c>
      <c r="J1794" s="40" t="s">
        <v>47</v>
      </c>
      <c r="K1794" s="40"/>
      <c r="L1794" s="74" t="s">
        <v>7635</v>
      </c>
      <c r="M1794" s="74" t="s">
        <v>7636</v>
      </c>
      <c r="N1794" s="116" t="s">
        <v>7637</v>
      </c>
      <c r="O1794" s="40" t="s">
        <v>65</v>
      </c>
      <c r="P1794" s="40" t="s">
        <v>65</v>
      </c>
      <c r="Q1794" s="71"/>
      <c r="R1794" s="71"/>
      <c r="S1794" s="71"/>
      <c r="T1794" s="40"/>
      <c r="U1794" s="40" t="s">
        <v>7408</v>
      </c>
      <c r="V1794" s="71"/>
      <c r="W1794" s="3"/>
      <c r="X1794" s="3"/>
      <c r="Y1794" s="3"/>
      <c r="Z1794" s="3"/>
      <c r="AA1794" s="3"/>
    </row>
    <row r="1795" spans="1:27" ht="15.75" customHeight="1">
      <c r="A1795" s="40" t="s">
        <v>2320</v>
      </c>
      <c r="B1795" s="13" t="s">
        <v>188</v>
      </c>
      <c r="C1795" s="13" t="s">
        <v>7631</v>
      </c>
      <c r="D1795" s="71" t="s">
        <v>7632</v>
      </c>
      <c r="E1795" s="11" t="s">
        <v>7638</v>
      </c>
      <c r="F1795" s="40" t="s">
        <v>6773</v>
      </c>
      <c r="G1795" s="40" t="s">
        <v>7083</v>
      </c>
      <c r="H1795" s="40" t="s">
        <v>7634</v>
      </c>
      <c r="I1795" s="40" t="s">
        <v>46</v>
      </c>
      <c r="J1795" s="40" t="s">
        <v>47</v>
      </c>
      <c r="K1795" s="40"/>
      <c r="L1795" s="74" t="s">
        <v>7639</v>
      </c>
      <c r="M1795" s="74" t="s">
        <v>7640</v>
      </c>
      <c r="N1795" s="116" t="s">
        <v>7637</v>
      </c>
      <c r="O1795" s="40" t="s">
        <v>65</v>
      </c>
      <c r="P1795" s="40" t="s">
        <v>65</v>
      </c>
      <c r="Q1795" s="71"/>
      <c r="R1795" s="71"/>
      <c r="S1795" s="71"/>
      <c r="T1795" s="40"/>
      <c r="U1795" s="40" t="s">
        <v>7408</v>
      </c>
      <c r="V1795" s="71"/>
      <c r="W1795" s="3"/>
      <c r="X1795" s="3"/>
      <c r="Y1795" s="3"/>
      <c r="Z1795" s="3"/>
      <c r="AA1795" s="3"/>
    </row>
    <row r="1796" spans="1:27" ht="15.75" customHeight="1">
      <c r="A1796" s="40" t="s">
        <v>2320</v>
      </c>
      <c r="B1796" s="13" t="s">
        <v>188</v>
      </c>
      <c r="C1796" s="13" t="s">
        <v>7631</v>
      </c>
      <c r="D1796" s="71" t="s">
        <v>7632</v>
      </c>
      <c r="E1796" s="11" t="s">
        <v>7641</v>
      </c>
      <c r="F1796" s="40" t="s">
        <v>6773</v>
      </c>
      <c r="G1796" s="40" t="s">
        <v>7510</v>
      </c>
      <c r="H1796" s="40" t="s">
        <v>7634</v>
      </c>
      <c r="I1796" s="40" t="s">
        <v>46</v>
      </c>
      <c r="J1796" s="40" t="s">
        <v>47</v>
      </c>
      <c r="K1796" s="40"/>
      <c r="L1796" s="74" t="s">
        <v>7642</v>
      </c>
      <c r="M1796" s="74" t="s">
        <v>7643</v>
      </c>
      <c r="N1796" s="116" t="s">
        <v>7637</v>
      </c>
      <c r="O1796" s="40" t="s">
        <v>65</v>
      </c>
      <c r="P1796" s="40" t="s">
        <v>65</v>
      </c>
      <c r="Q1796" s="71"/>
      <c r="R1796" s="71"/>
      <c r="S1796" s="71"/>
      <c r="T1796" s="40"/>
      <c r="U1796" s="40" t="s">
        <v>7408</v>
      </c>
      <c r="V1796" s="71"/>
      <c r="W1796" s="3"/>
      <c r="X1796" s="3"/>
      <c r="Y1796" s="3"/>
      <c r="Z1796" s="3"/>
      <c r="AA1796" s="3"/>
    </row>
    <row r="1797" spans="1:27" ht="15.75" customHeight="1">
      <c r="A1797" s="40" t="s">
        <v>2320</v>
      </c>
      <c r="B1797" s="13" t="s">
        <v>188</v>
      </c>
      <c r="C1797" s="13" t="s">
        <v>7631</v>
      </c>
      <c r="D1797" s="71" t="s">
        <v>7632</v>
      </c>
      <c r="E1797" s="11" t="s">
        <v>7644</v>
      </c>
      <c r="F1797" s="40" t="s">
        <v>1125</v>
      </c>
      <c r="G1797" s="40" t="s">
        <v>7645</v>
      </c>
      <c r="H1797" s="40" t="s">
        <v>7634</v>
      </c>
      <c r="I1797" s="40" t="s">
        <v>46</v>
      </c>
      <c r="J1797" s="40" t="s">
        <v>47</v>
      </c>
      <c r="K1797" s="40"/>
      <c r="L1797" s="73" t="s">
        <v>7646</v>
      </c>
      <c r="M1797" s="74" t="s">
        <v>7647</v>
      </c>
      <c r="N1797" s="116" t="s">
        <v>7637</v>
      </c>
      <c r="O1797" s="40" t="s">
        <v>65</v>
      </c>
      <c r="P1797" s="40" t="s">
        <v>65</v>
      </c>
      <c r="Q1797" s="71"/>
      <c r="R1797" s="71"/>
      <c r="S1797" s="71"/>
      <c r="T1797" s="40"/>
      <c r="U1797" s="40" t="s">
        <v>7408</v>
      </c>
      <c r="V1797" s="71"/>
      <c r="W1797" s="3"/>
      <c r="X1797" s="3"/>
      <c r="Y1797" s="3"/>
      <c r="Z1797" s="3"/>
      <c r="AA1797" s="3"/>
    </row>
    <row r="1798" spans="1:27" ht="15.75" customHeight="1">
      <c r="A1798" s="40" t="s">
        <v>2320</v>
      </c>
      <c r="B1798" s="13" t="s">
        <v>42</v>
      </c>
      <c r="C1798" s="13" t="s">
        <v>7648</v>
      </c>
      <c r="D1798" s="11" t="s">
        <v>7649</v>
      </c>
      <c r="E1798" s="11" t="s">
        <v>7650</v>
      </c>
      <c r="F1798" s="40" t="s">
        <v>985</v>
      </c>
      <c r="G1798" s="40" t="s">
        <v>7651</v>
      </c>
      <c r="H1798" s="40" t="s">
        <v>7652</v>
      </c>
      <c r="I1798" s="40" t="s">
        <v>46</v>
      </c>
      <c r="J1798" s="40" t="s">
        <v>47</v>
      </c>
      <c r="K1798" s="40"/>
      <c r="L1798" s="74" t="s">
        <v>7653</v>
      </c>
      <c r="M1798" s="74" t="s">
        <v>7654</v>
      </c>
      <c r="N1798" s="40" t="s">
        <v>7655</v>
      </c>
      <c r="O1798" s="40" t="s">
        <v>65</v>
      </c>
      <c r="P1798" s="40" t="s">
        <v>65</v>
      </c>
      <c r="Q1798" s="71"/>
      <c r="R1798" s="71"/>
      <c r="S1798" s="71"/>
      <c r="T1798" s="40"/>
      <c r="U1798" s="40" t="s">
        <v>7408</v>
      </c>
      <c r="V1798" s="11" t="s">
        <v>76</v>
      </c>
      <c r="W1798" s="3"/>
      <c r="X1798" s="3"/>
      <c r="Y1798" s="3"/>
      <c r="Z1798" s="3"/>
      <c r="AA1798" s="3"/>
    </row>
    <row r="1799" spans="1:27" ht="15.75" customHeight="1">
      <c r="A1799" s="40" t="s">
        <v>2320</v>
      </c>
      <c r="B1799" s="13" t="s">
        <v>104</v>
      </c>
      <c r="C1799" s="13" t="s">
        <v>7648</v>
      </c>
      <c r="D1799" s="11" t="s">
        <v>7649</v>
      </c>
      <c r="E1799" s="11" t="s">
        <v>7656</v>
      </c>
      <c r="F1799" s="40" t="s">
        <v>985</v>
      </c>
      <c r="G1799" s="40" t="s">
        <v>7651</v>
      </c>
      <c r="H1799" s="40" t="s">
        <v>7657</v>
      </c>
      <c r="I1799" s="40" t="s">
        <v>46</v>
      </c>
      <c r="J1799" s="40" t="s">
        <v>47</v>
      </c>
      <c r="K1799" s="40"/>
      <c r="L1799" s="74" t="s">
        <v>7658</v>
      </c>
      <c r="M1799" s="74" t="s">
        <v>7659</v>
      </c>
      <c r="N1799" s="40" t="s">
        <v>7655</v>
      </c>
      <c r="O1799" s="40" t="s">
        <v>65</v>
      </c>
      <c r="P1799" s="40" t="s">
        <v>65</v>
      </c>
      <c r="Q1799" s="71"/>
      <c r="R1799" s="71"/>
      <c r="S1799" s="71"/>
      <c r="T1799" s="40"/>
      <c r="U1799" s="40" t="s">
        <v>7408</v>
      </c>
      <c r="V1799" s="11" t="s">
        <v>76</v>
      </c>
      <c r="W1799" s="3"/>
      <c r="X1799" s="3"/>
      <c r="Y1799" s="3"/>
      <c r="Z1799" s="3"/>
      <c r="AA1799" s="3"/>
    </row>
    <row r="1800" spans="1:27" ht="15.75" customHeight="1">
      <c r="A1800" s="40" t="s">
        <v>2320</v>
      </c>
      <c r="B1800" s="13" t="s">
        <v>42</v>
      </c>
      <c r="C1800" s="13" t="s">
        <v>7648</v>
      </c>
      <c r="D1800" s="11" t="s">
        <v>7649</v>
      </c>
      <c r="E1800" s="11" t="s">
        <v>7660</v>
      </c>
      <c r="F1800" s="40" t="s">
        <v>985</v>
      </c>
      <c r="G1800" s="40" t="s">
        <v>7651</v>
      </c>
      <c r="H1800" s="40" t="s">
        <v>7661</v>
      </c>
      <c r="I1800" s="40" t="s">
        <v>46</v>
      </c>
      <c r="J1800" s="40" t="s">
        <v>47</v>
      </c>
      <c r="K1800" s="40"/>
      <c r="L1800" s="74" t="s">
        <v>7662</v>
      </c>
      <c r="M1800" s="74" t="s">
        <v>7663</v>
      </c>
      <c r="N1800" s="40" t="s">
        <v>7655</v>
      </c>
      <c r="O1800" s="40" t="s">
        <v>65</v>
      </c>
      <c r="P1800" s="40" t="s">
        <v>65</v>
      </c>
      <c r="Q1800" s="71"/>
      <c r="R1800" s="71"/>
      <c r="S1800" s="71"/>
      <c r="T1800" s="40"/>
      <c r="U1800" s="40" t="s">
        <v>7408</v>
      </c>
      <c r="V1800" s="11" t="s">
        <v>76</v>
      </c>
      <c r="W1800" s="3"/>
      <c r="X1800" s="3"/>
      <c r="Y1800" s="3"/>
      <c r="Z1800" s="3"/>
      <c r="AA1800" s="3"/>
    </row>
    <row r="1801" spans="1:27" ht="15.75" customHeight="1">
      <c r="A1801" s="40" t="s">
        <v>2320</v>
      </c>
      <c r="B1801" s="13" t="s">
        <v>42</v>
      </c>
      <c r="C1801" s="13" t="s">
        <v>7648</v>
      </c>
      <c r="D1801" s="11" t="s">
        <v>7649</v>
      </c>
      <c r="E1801" s="11" t="s">
        <v>7664</v>
      </c>
      <c r="F1801" s="40" t="s">
        <v>985</v>
      </c>
      <c r="G1801" s="40" t="s">
        <v>7651</v>
      </c>
      <c r="H1801" s="40" t="s">
        <v>7665</v>
      </c>
      <c r="I1801" s="40" t="s">
        <v>46</v>
      </c>
      <c r="J1801" s="40" t="s">
        <v>47</v>
      </c>
      <c r="K1801" s="40"/>
      <c r="L1801" s="74" t="s">
        <v>7666</v>
      </c>
      <c r="M1801" s="74" t="s">
        <v>7667</v>
      </c>
      <c r="N1801" s="40" t="s">
        <v>7655</v>
      </c>
      <c r="O1801" s="40" t="s">
        <v>65</v>
      </c>
      <c r="P1801" s="40" t="s">
        <v>65</v>
      </c>
      <c r="Q1801" s="71"/>
      <c r="R1801" s="71"/>
      <c r="S1801" s="71"/>
      <c r="T1801" s="40"/>
      <c r="U1801" s="40" t="s">
        <v>7408</v>
      </c>
      <c r="V1801" s="11" t="s">
        <v>76</v>
      </c>
      <c r="W1801" s="3"/>
      <c r="X1801" s="3"/>
      <c r="Y1801" s="3"/>
      <c r="Z1801" s="3"/>
      <c r="AA1801" s="3"/>
    </row>
    <row r="1802" spans="1:27" ht="15.75" customHeight="1">
      <c r="A1802" s="40" t="s">
        <v>2320</v>
      </c>
      <c r="B1802" s="13" t="s">
        <v>42</v>
      </c>
      <c r="C1802" s="13" t="s">
        <v>7648</v>
      </c>
      <c r="D1802" s="11" t="s">
        <v>7649</v>
      </c>
      <c r="E1802" s="11" t="s">
        <v>7668</v>
      </c>
      <c r="F1802" s="40" t="s">
        <v>985</v>
      </c>
      <c r="G1802" s="40" t="s">
        <v>7651</v>
      </c>
      <c r="H1802" s="40" t="s">
        <v>7669</v>
      </c>
      <c r="I1802" s="40" t="s">
        <v>46</v>
      </c>
      <c r="J1802" s="40" t="s">
        <v>47</v>
      </c>
      <c r="K1802" s="40"/>
      <c r="L1802" s="74" t="s">
        <v>7670</v>
      </c>
      <c r="M1802" s="74" t="s">
        <v>7671</v>
      </c>
      <c r="N1802" s="40" t="s">
        <v>7655</v>
      </c>
      <c r="O1802" s="40" t="s">
        <v>65</v>
      </c>
      <c r="P1802" s="40" t="s">
        <v>65</v>
      </c>
      <c r="Q1802" s="71"/>
      <c r="R1802" s="71"/>
      <c r="S1802" s="71"/>
      <c r="T1802" s="40"/>
      <c r="U1802" s="40" t="s">
        <v>7408</v>
      </c>
      <c r="V1802" s="11" t="s">
        <v>76</v>
      </c>
      <c r="W1802" s="3"/>
      <c r="X1802" s="3"/>
      <c r="Y1802" s="3"/>
      <c r="Z1802" s="3"/>
      <c r="AA1802" s="3"/>
    </row>
    <row r="1803" spans="1:27" ht="15.75" customHeight="1">
      <c r="A1803" s="40" t="s">
        <v>2320</v>
      </c>
      <c r="B1803" s="13" t="s">
        <v>104</v>
      </c>
      <c r="C1803" s="13" t="s">
        <v>7648</v>
      </c>
      <c r="D1803" s="11" t="s">
        <v>7649</v>
      </c>
      <c r="E1803" s="11" t="s">
        <v>7672</v>
      </c>
      <c r="F1803" s="40" t="s">
        <v>985</v>
      </c>
      <c r="G1803" s="40" t="s">
        <v>7651</v>
      </c>
      <c r="H1803" s="40" t="s">
        <v>7673</v>
      </c>
      <c r="I1803" s="40" t="s">
        <v>46</v>
      </c>
      <c r="J1803" s="40" t="s">
        <v>47</v>
      </c>
      <c r="K1803" s="40"/>
      <c r="L1803" s="74" t="s">
        <v>7674</v>
      </c>
      <c r="M1803" s="74" t="s">
        <v>7675</v>
      </c>
      <c r="N1803" s="40" t="s">
        <v>7655</v>
      </c>
      <c r="O1803" s="40" t="s">
        <v>65</v>
      </c>
      <c r="P1803" s="40" t="s">
        <v>65</v>
      </c>
      <c r="Q1803" s="71"/>
      <c r="R1803" s="71"/>
      <c r="S1803" s="71"/>
      <c r="T1803" s="40"/>
      <c r="U1803" s="40" t="s">
        <v>7408</v>
      </c>
      <c r="V1803" s="11" t="s">
        <v>76</v>
      </c>
      <c r="W1803" s="3"/>
      <c r="X1803" s="3"/>
      <c r="Y1803" s="3"/>
      <c r="Z1803" s="3"/>
      <c r="AA1803" s="3"/>
    </row>
    <row r="1804" spans="1:27" ht="15.75" customHeight="1">
      <c r="A1804" s="40" t="s">
        <v>2320</v>
      </c>
      <c r="B1804" s="13" t="s">
        <v>42</v>
      </c>
      <c r="C1804" s="13" t="s">
        <v>7648</v>
      </c>
      <c r="D1804" s="11" t="s">
        <v>7649</v>
      </c>
      <c r="E1804" s="11" t="s">
        <v>7676</v>
      </c>
      <c r="F1804" s="40" t="s">
        <v>985</v>
      </c>
      <c r="G1804" s="40" t="s">
        <v>7651</v>
      </c>
      <c r="H1804" s="40" t="s">
        <v>7677</v>
      </c>
      <c r="I1804" s="40" t="s">
        <v>46</v>
      </c>
      <c r="J1804" s="40" t="s">
        <v>47</v>
      </c>
      <c r="K1804" s="40"/>
      <c r="L1804" s="74" t="s">
        <v>7678</v>
      </c>
      <c r="M1804" s="74" t="s">
        <v>7679</v>
      </c>
      <c r="N1804" s="40" t="s">
        <v>7655</v>
      </c>
      <c r="O1804" s="40" t="s">
        <v>65</v>
      </c>
      <c r="P1804" s="40" t="s">
        <v>65</v>
      </c>
      <c r="Q1804" s="71"/>
      <c r="R1804" s="71"/>
      <c r="S1804" s="71"/>
      <c r="T1804" s="40"/>
      <c r="U1804" s="40" t="s">
        <v>7408</v>
      </c>
      <c r="V1804" s="11" t="s">
        <v>76</v>
      </c>
      <c r="W1804" s="3"/>
      <c r="X1804" s="3"/>
      <c r="Y1804" s="3"/>
      <c r="Z1804" s="3"/>
      <c r="AA1804" s="3"/>
    </row>
    <row r="1805" spans="1:27" ht="15.75" customHeight="1">
      <c r="A1805" s="40" t="s">
        <v>2320</v>
      </c>
      <c r="B1805" s="13" t="s">
        <v>188</v>
      </c>
      <c r="C1805" s="13" t="s">
        <v>7648</v>
      </c>
      <c r="D1805" s="11" t="s">
        <v>7649</v>
      </c>
      <c r="E1805" s="11" t="s">
        <v>7680</v>
      </c>
      <c r="F1805" s="40" t="s">
        <v>985</v>
      </c>
      <c r="G1805" s="40" t="s">
        <v>7651</v>
      </c>
      <c r="H1805" s="40" t="s">
        <v>7681</v>
      </c>
      <c r="I1805" s="40" t="s">
        <v>46</v>
      </c>
      <c r="J1805" s="40" t="s">
        <v>47</v>
      </c>
      <c r="K1805" s="40"/>
      <c r="L1805" s="74" t="s">
        <v>7682</v>
      </c>
      <c r="M1805" s="74" t="s">
        <v>7683</v>
      </c>
      <c r="N1805" s="40" t="s">
        <v>7655</v>
      </c>
      <c r="O1805" s="40" t="s">
        <v>65</v>
      </c>
      <c r="P1805" s="40" t="s">
        <v>65</v>
      </c>
      <c r="Q1805" s="71"/>
      <c r="R1805" s="71"/>
      <c r="S1805" s="71"/>
      <c r="T1805" s="40"/>
      <c r="U1805" s="40" t="s">
        <v>7408</v>
      </c>
      <c r="V1805" s="71"/>
      <c r="W1805" s="3"/>
      <c r="X1805" s="3"/>
      <c r="Y1805" s="3"/>
      <c r="Z1805" s="3"/>
      <c r="AA1805" s="3"/>
    </row>
    <row r="1806" spans="1:27" ht="15.75" customHeight="1">
      <c r="A1806" s="40" t="s">
        <v>2320</v>
      </c>
      <c r="B1806" s="13" t="s">
        <v>104</v>
      </c>
      <c r="C1806" s="13" t="s">
        <v>7648</v>
      </c>
      <c r="D1806" s="11" t="s">
        <v>7649</v>
      </c>
      <c r="E1806" s="11" t="s">
        <v>7684</v>
      </c>
      <c r="F1806" s="40" t="s">
        <v>985</v>
      </c>
      <c r="G1806" s="40" t="s">
        <v>7651</v>
      </c>
      <c r="H1806" s="40" t="s">
        <v>7685</v>
      </c>
      <c r="I1806" s="40" t="s">
        <v>46</v>
      </c>
      <c r="J1806" s="40" t="s">
        <v>47</v>
      </c>
      <c r="K1806" s="40"/>
      <c r="L1806" s="74" t="s">
        <v>7686</v>
      </c>
      <c r="M1806" s="74" t="s">
        <v>7687</v>
      </c>
      <c r="N1806" s="40" t="s">
        <v>7655</v>
      </c>
      <c r="O1806" s="40" t="s">
        <v>65</v>
      </c>
      <c r="P1806" s="40" t="s">
        <v>65</v>
      </c>
      <c r="Q1806" s="71"/>
      <c r="R1806" s="71"/>
      <c r="S1806" s="71"/>
      <c r="T1806" s="40"/>
      <c r="U1806" s="40" t="s">
        <v>7408</v>
      </c>
      <c r="V1806" s="11" t="s">
        <v>76</v>
      </c>
      <c r="W1806" s="3"/>
      <c r="X1806" s="3"/>
      <c r="Y1806" s="3"/>
      <c r="Z1806" s="3"/>
      <c r="AA1806" s="3"/>
    </row>
    <row r="1807" spans="1:27" ht="15.75" customHeight="1">
      <c r="A1807" s="40" t="s">
        <v>2320</v>
      </c>
      <c r="B1807" s="13" t="s">
        <v>104</v>
      </c>
      <c r="C1807" s="13" t="s">
        <v>7648</v>
      </c>
      <c r="D1807" s="11" t="s">
        <v>7649</v>
      </c>
      <c r="E1807" s="11" t="s">
        <v>7688</v>
      </c>
      <c r="F1807" s="40" t="s">
        <v>985</v>
      </c>
      <c r="G1807" s="40" t="s">
        <v>7651</v>
      </c>
      <c r="H1807" s="40" t="s">
        <v>7685</v>
      </c>
      <c r="I1807" s="40" t="s">
        <v>46</v>
      </c>
      <c r="J1807" s="40" t="s">
        <v>47</v>
      </c>
      <c r="K1807" s="40"/>
      <c r="L1807" s="74" t="s">
        <v>7689</v>
      </c>
      <c r="M1807" s="74" t="s">
        <v>7690</v>
      </c>
      <c r="N1807" s="40" t="s">
        <v>7655</v>
      </c>
      <c r="O1807" s="40" t="s">
        <v>65</v>
      </c>
      <c r="P1807" s="40" t="s">
        <v>65</v>
      </c>
      <c r="Q1807" s="71"/>
      <c r="R1807" s="71"/>
      <c r="S1807" s="71"/>
      <c r="T1807" s="40"/>
      <c r="U1807" s="40" t="s">
        <v>7408</v>
      </c>
      <c r="V1807" s="11" t="s">
        <v>76</v>
      </c>
      <c r="W1807" s="3"/>
      <c r="X1807" s="3"/>
      <c r="Y1807" s="3"/>
      <c r="Z1807" s="3"/>
      <c r="AA1807" s="3"/>
    </row>
    <row r="1808" spans="1:27" ht="15.75" customHeight="1">
      <c r="A1808" s="40" t="s">
        <v>2320</v>
      </c>
      <c r="B1808" s="13" t="s">
        <v>104</v>
      </c>
      <c r="C1808" s="13" t="s">
        <v>7648</v>
      </c>
      <c r="D1808" s="11" t="s">
        <v>7649</v>
      </c>
      <c r="E1808" s="11" t="s">
        <v>7691</v>
      </c>
      <c r="F1808" s="40" t="s">
        <v>985</v>
      </c>
      <c r="G1808" s="40" t="s">
        <v>7651</v>
      </c>
      <c r="H1808" s="40" t="s">
        <v>7692</v>
      </c>
      <c r="I1808" s="40" t="s">
        <v>46</v>
      </c>
      <c r="J1808" s="40" t="s">
        <v>47</v>
      </c>
      <c r="K1808" s="40"/>
      <c r="L1808" s="74" t="s">
        <v>7693</v>
      </c>
      <c r="M1808" s="74" t="s">
        <v>7694</v>
      </c>
      <c r="N1808" s="40" t="s">
        <v>7655</v>
      </c>
      <c r="O1808" s="40" t="s">
        <v>65</v>
      </c>
      <c r="P1808" s="40" t="s">
        <v>65</v>
      </c>
      <c r="Q1808" s="71"/>
      <c r="R1808" s="71"/>
      <c r="S1808" s="71"/>
      <c r="T1808" s="40"/>
      <c r="U1808" s="40" t="s">
        <v>7408</v>
      </c>
      <c r="V1808" s="11" t="s">
        <v>76</v>
      </c>
      <c r="W1808" s="3"/>
      <c r="X1808" s="3"/>
      <c r="Y1808" s="3"/>
      <c r="Z1808" s="3"/>
      <c r="AA1808" s="3"/>
    </row>
    <row r="1809" spans="1:27" ht="15.75" customHeight="1">
      <c r="A1809" s="40" t="s">
        <v>2320</v>
      </c>
      <c r="B1809" s="13" t="s">
        <v>188</v>
      </c>
      <c r="C1809" s="13" t="s">
        <v>7648</v>
      </c>
      <c r="D1809" s="11" t="s">
        <v>7649</v>
      </c>
      <c r="E1809" s="11" t="s">
        <v>7695</v>
      </c>
      <c r="F1809" s="40" t="s">
        <v>985</v>
      </c>
      <c r="G1809" s="40" t="s">
        <v>7651</v>
      </c>
      <c r="H1809" s="40" t="s">
        <v>7696</v>
      </c>
      <c r="I1809" s="40" t="s">
        <v>46</v>
      </c>
      <c r="J1809" s="40" t="s">
        <v>47</v>
      </c>
      <c r="K1809" s="40"/>
      <c r="L1809" s="74" t="s">
        <v>7697</v>
      </c>
      <c r="M1809" s="74" t="s">
        <v>7698</v>
      </c>
      <c r="N1809" s="40" t="s">
        <v>7655</v>
      </c>
      <c r="O1809" s="40" t="s">
        <v>65</v>
      </c>
      <c r="P1809" s="40" t="s">
        <v>65</v>
      </c>
      <c r="Q1809" s="71"/>
      <c r="R1809" s="71"/>
      <c r="S1809" s="71"/>
      <c r="T1809" s="40"/>
      <c r="U1809" s="40" t="s">
        <v>7408</v>
      </c>
      <c r="V1809" s="71"/>
      <c r="W1809" s="3"/>
      <c r="X1809" s="3"/>
      <c r="Y1809" s="3"/>
      <c r="Z1809" s="3"/>
      <c r="AA1809" s="3"/>
    </row>
    <row r="1810" spans="1:27" ht="15.75" customHeight="1">
      <c r="A1810" s="40" t="s">
        <v>2320</v>
      </c>
      <c r="B1810" s="13" t="s">
        <v>42</v>
      </c>
      <c r="C1810" s="13" t="s">
        <v>7648</v>
      </c>
      <c r="D1810" s="11" t="s">
        <v>7649</v>
      </c>
      <c r="E1810" s="11" t="s">
        <v>7699</v>
      </c>
      <c r="F1810" s="40" t="s">
        <v>985</v>
      </c>
      <c r="G1810" s="40" t="s">
        <v>7651</v>
      </c>
      <c r="H1810" s="40" t="s">
        <v>7700</v>
      </c>
      <c r="I1810" s="40" t="s">
        <v>46</v>
      </c>
      <c r="J1810" s="40" t="s">
        <v>47</v>
      </c>
      <c r="K1810" s="40"/>
      <c r="L1810" s="74" t="s">
        <v>7701</v>
      </c>
      <c r="M1810" s="74" t="s">
        <v>7702</v>
      </c>
      <c r="N1810" s="40" t="s">
        <v>7655</v>
      </c>
      <c r="O1810" s="40" t="s">
        <v>65</v>
      </c>
      <c r="P1810" s="40" t="s">
        <v>65</v>
      </c>
      <c r="Q1810" s="71"/>
      <c r="R1810" s="71"/>
      <c r="S1810" s="71"/>
      <c r="T1810" s="40"/>
      <c r="U1810" s="40" t="s">
        <v>7408</v>
      </c>
      <c r="V1810" s="11" t="s">
        <v>76</v>
      </c>
      <c r="W1810" s="3"/>
      <c r="X1810" s="3"/>
      <c r="Y1810" s="3"/>
      <c r="Z1810" s="3"/>
      <c r="AA1810" s="3"/>
    </row>
    <row r="1811" spans="1:27" ht="15.75" customHeight="1">
      <c r="A1811" s="40" t="s">
        <v>2320</v>
      </c>
      <c r="B1811" s="13" t="s">
        <v>104</v>
      </c>
      <c r="C1811" s="13" t="s">
        <v>7648</v>
      </c>
      <c r="D1811" s="11" t="s">
        <v>7649</v>
      </c>
      <c r="E1811" s="11" t="s">
        <v>7703</v>
      </c>
      <c r="F1811" s="40" t="s">
        <v>985</v>
      </c>
      <c r="G1811" s="40" t="s">
        <v>7651</v>
      </c>
      <c r="H1811" s="40" t="s">
        <v>7704</v>
      </c>
      <c r="I1811" s="40" t="s">
        <v>46</v>
      </c>
      <c r="J1811" s="40" t="s">
        <v>47</v>
      </c>
      <c r="K1811" s="40"/>
      <c r="L1811" s="74" t="s">
        <v>7705</v>
      </c>
      <c r="M1811" s="74" t="s">
        <v>7706</v>
      </c>
      <c r="N1811" s="40" t="s">
        <v>7655</v>
      </c>
      <c r="O1811" s="40" t="s">
        <v>65</v>
      </c>
      <c r="P1811" s="40" t="s">
        <v>65</v>
      </c>
      <c r="Q1811" s="71"/>
      <c r="R1811" s="71"/>
      <c r="S1811" s="71"/>
      <c r="T1811" s="40"/>
      <c r="U1811" s="40" t="s">
        <v>7408</v>
      </c>
      <c r="V1811" s="11" t="s">
        <v>76</v>
      </c>
      <c r="W1811" s="3"/>
      <c r="X1811" s="3"/>
      <c r="Y1811" s="3"/>
      <c r="Z1811" s="3"/>
      <c r="AA1811" s="3"/>
    </row>
    <row r="1812" spans="1:27" ht="15.75" customHeight="1">
      <c r="A1812" s="40" t="s">
        <v>2320</v>
      </c>
      <c r="B1812" s="13" t="s">
        <v>188</v>
      </c>
      <c r="C1812" s="13" t="s">
        <v>7648</v>
      </c>
      <c r="D1812" s="11" t="s">
        <v>7649</v>
      </c>
      <c r="E1812" s="11" t="s">
        <v>7707</v>
      </c>
      <c r="F1812" s="40" t="s">
        <v>985</v>
      </c>
      <c r="G1812" s="40" t="s">
        <v>7651</v>
      </c>
      <c r="H1812" s="40" t="s">
        <v>7708</v>
      </c>
      <c r="I1812" s="40" t="s">
        <v>46</v>
      </c>
      <c r="J1812" s="40" t="s">
        <v>47</v>
      </c>
      <c r="K1812" s="40"/>
      <c r="L1812" s="74" t="s">
        <v>7709</v>
      </c>
      <c r="M1812" s="74" t="s">
        <v>7710</v>
      </c>
      <c r="N1812" s="40" t="s">
        <v>7655</v>
      </c>
      <c r="O1812" s="40" t="s">
        <v>65</v>
      </c>
      <c r="P1812" s="40" t="s">
        <v>65</v>
      </c>
      <c r="Q1812" s="71"/>
      <c r="R1812" s="71"/>
      <c r="S1812" s="71"/>
      <c r="T1812" s="40"/>
      <c r="U1812" s="40" t="s">
        <v>7408</v>
      </c>
      <c r="V1812" s="71"/>
      <c r="W1812" s="3"/>
      <c r="X1812" s="3"/>
      <c r="Y1812" s="3"/>
      <c r="Z1812" s="3"/>
      <c r="AA1812" s="3"/>
    </row>
    <row r="1813" spans="1:27" ht="15.75" customHeight="1">
      <c r="A1813" s="40" t="s">
        <v>2320</v>
      </c>
      <c r="B1813" s="13" t="s">
        <v>188</v>
      </c>
      <c r="C1813" s="13" t="s">
        <v>7648</v>
      </c>
      <c r="D1813" s="11" t="s">
        <v>7649</v>
      </c>
      <c r="E1813" s="11" t="s">
        <v>7711</v>
      </c>
      <c r="F1813" s="40" t="s">
        <v>985</v>
      </c>
      <c r="G1813" s="40" t="s">
        <v>7651</v>
      </c>
      <c r="H1813" s="40" t="s">
        <v>7708</v>
      </c>
      <c r="I1813" s="40" t="s">
        <v>46</v>
      </c>
      <c r="J1813" s="40" t="s">
        <v>47</v>
      </c>
      <c r="K1813" s="40"/>
      <c r="L1813" s="74" t="s">
        <v>7712</v>
      </c>
      <c r="M1813" s="74" t="s">
        <v>7713</v>
      </c>
      <c r="N1813" s="40" t="s">
        <v>7655</v>
      </c>
      <c r="O1813" s="40" t="s">
        <v>65</v>
      </c>
      <c r="P1813" s="40" t="s">
        <v>65</v>
      </c>
      <c r="Q1813" s="71"/>
      <c r="R1813" s="71"/>
      <c r="S1813" s="71"/>
      <c r="T1813" s="40"/>
      <c r="U1813" s="40" t="s">
        <v>7408</v>
      </c>
      <c r="V1813" s="71"/>
      <c r="W1813" s="3"/>
      <c r="X1813" s="3"/>
      <c r="Y1813" s="3"/>
      <c r="Z1813" s="3"/>
      <c r="AA1813" s="3"/>
    </row>
    <row r="1814" spans="1:27" ht="15.75" customHeight="1">
      <c r="A1814" s="40" t="s">
        <v>2320</v>
      </c>
      <c r="B1814" s="13" t="s">
        <v>188</v>
      </c>
      <c r="C1814" s="13" t="s">
        <v>7648</v>
      </c>
      <c r="D1814" s="11" t="s">
        <v>7649</v>
      </c>
      <c r="E1814" s="11" t="s">
        <v>7714</v>
      </c>
      <c r="F1814" s="40" t="s">
        <v>985</v>
      </c>
      <c r="G1814" s="40" t="s">
        <v>7651</v>
      </c>
      <c r="H1814" s="40" t="s">
        <v>7715</v>
      </c>
      <c r="I1814" s="40" t="s">
        <v>46</v>
      </c>
      <c r="J1814" s="40" t="s">
        <v>47</v>
      </c>
      <c r="K1814" s="40"/>
      <c r="L1814" s="74" t="s">
        <v>7716</v>
      </c>
      <c r="M1814" s="74" t="s">
        <v>7717</v>
      </c>
      <c r="N1814" s="40" t="s">
        <v>7655</v>
      </c>
      <c r="O1814" s="40" t="s">
        <v>65</v>
      </c>
      <c r="P1814" s="40" t="s">
        <v>65</v>
      </c>
      <c r="Q1814" s="71"/>
      <c r="R1814" s="71"/>
      <c r="S1814" s="71"/>
      <c r="T1814" s="40"/>
      <c r="U1814" s="40" t="s">
        <v>7408</v>
      </c>
      <c r="V1814" s="71"/>
      <c r="W1814" s="3"/>
      <c r="X1814" s="3"/>
      <c r="Y1814" s="3"/>
      <c r="Z1814" s="3"/>
      <c r="AA1814" s="3"/>
    </row>
    <row r="1815" spans="1:27" ht="15.75" customHeight="1">
      <c r="A1815" s="40" t="s">
        <v>2320</v>
      </c>
      <c r="B1815" s="13" t="s">
        <v>188</v>
      </c>
      <c r="C1815" s="13" t="s">
        <v>7648</v>
      </c>
      <c r="D1815" s="11" t="s">
        <v>7649</v>
      </c>
      <c r="E1815" s="11" t="s">
        <v>7718</v>
      </c>
      <c r="F1815" s="40" t="s">
        <v>985</v>
      </c>
      <c r="G1815" s="40" t="s">
        <v>7651</v>
      </c>
      <c r="H1815" s="40" t="s">
        <v>7715</v>
      </c>
      <c r="I1815" s="40" t="s">
        <v>46</v>
      </c>
      <c r="J1815" s="40" t="s">
        <v>47</v>
      </c>
      <c r="K1815" s="40"/>
      <c r="L1815" s="74" t="s">
        <v>7719</v>
      </c>
      <c r="M1815" s="74" t="s">
        <v>7720</v>
      </c>
      <c r="N1815" s="40" t="s">
        <v>7655</v>
      </c>
      <c r="O1815" s="40" t="s">
        <v>65</v>
      </c>
      <c r="P1815" s="40" t="s">
        <v>65</v>
      </c>
      <c r="Q1815" s="71"/>
      <c r="R1815" s="71"/>
      <c r="S1815" s="71"/>
      <c r="T1815" s="40"/>
      <c r="U1815" s="40" t="s">
        <v>7408</v>
      </c>
      <c r="V1815" s="71"/>
      <c r="W1815" s="3"/>
      <c r="X1815" s="3"/>
      <c r="Y1815" s="3"/>
      <c r="Z1815" s="3"/>
      <c r="AA1815" s="3"/>
    </row>
    <row r="1816" spans="1:27" ht="15.75" customHeight="1">
      <c r="A1816" s="40" t="s">
        <v>2320</v>
      </c>
      <c r="B1816" s="13" t="s">
        <v>188</v>
      </c>
      <c r="C1816" s="13" t="s">
        <v>7648</v>
      </c>
      <c r="D1816" s="11" t="s">
        <v>7649</v>
      </c>
      <c r="E1816" s="11" t="s">
        <v>7721</v>
      </c>
      <c r="F1816" s="40" t="s">
        <v>985</v>
      </c>
      <c r="G1816" s="40" t="s">
        <v>7651</v>
      </c>
      <c r="H1816" s="40" t="s">
        <v>7722</v>
      </c>
      <c r="I1816" s="40" t="s">
        <v>46</v>
      </c>
      <c r="J1816" s="40" t="s">
        <v>47</v>
      </c>
      <c r="K1816" s="40"/>
      <c r="L1816" s="74" t="s">
        <v>7723</v>
      </c>
      <c r="M1816" s="74" t="s">
        <v>7724</v>
      </c>
      <c r="N1816" s="40" t="s">
        <v>7655</v>
      </c>
      <c r="O1816" s="40" t="s">
        <v>65</v>
      </c>
      <c r="P1816" s="40" t="s">
        <v>65</v>
      </c>
      <c r="Q1816" s="71"/>
      <c r="R1816" s="71"/>
      <c r="S1816" s="71"/>
      <c r="T1816" s="40"/>
      <c r="U1816" s="40" t="s">
        <v>7408</v>
      </c>
      <c r="V1816" s="71"/>
      <c r="W1816" s="3"/>
      <c r="X1816" s="3"/>
      <c r="Y1816" s="3"/>
      <c r="Z1816" s="3"/>
      <c r="AA1816" s="3"/>
    </row>
    <row r="1817" spans="1:27" ht="15.75" customHeight="1">
      <c r="A1817" s="40" t="s">
        <v>2320</v>
      </c>
      <c r="B1817" s="242" t="s">
        <v>104</v>
      </c>
      <c r="C1817" s="13" t="s">
        <v>7648</v>
      </c>
      <c r="D1817" s="11" t="s">
        <v>7649</v>
      </c>
      <c r="E1817" s="11" t="s">
        <v>7725</v>
      </c>
      <c r="F1817" s="40" t="s">
        <v>985</v>
      </c>
      <c r="G1817" s="156" t="s">
        <v>7651</v>
      </c>
      <c r="H1817" s="156" t="s">
        <v>7726</v>
      </c>
      <c r="I1817" s="156" t="s">
        <v>46</v>
      </c>
      <c r="J1817" s="156" t="s">
        <v>47</v>
      </c>
      <c r="K1817" s="156"/>
      <c r="L1817" s="195" t="s">
        <v>7727</v>
      </c>
      <c r="M1817" s="195" t="s">
        <v>7728</v>
      </c>
      <c r="N1817" s="156" t="s">
        <v>7655</v>
      </c>
      <c r="O1817" s="40" t="s">
        <v>65</v>
      </c>
      <c r="P1817" s="40" t="s">
        <v>65</v>
      </c>
      <c r="Q1817" s="71"/>
      <c r="R1817" s="71"/>
      <c r="S1817" s="71"/>
      <c r="T1817" s="40"/>
      <c r="U1817" s="40" t="s">
        <v>7408</v>
      </c>
      <c r="V1817" s="11" t="s">
        <v>76</v>
      </c>
      <c r="W1817" s="3"/>
      <c r="X1817" s="3"/>
      <c r="Y1817" s="3"/>
      <c r="Z1817" s="3"/>
      <c r="AA1817" s="3"/>
    </row>
    <row r="1818" spans="1:27" ht="15.75" customHeight="1">
      <c r="A1818" s="40" t="s">
        <v>2320</v>
      </c>
      <c r="B1818" s="13" t="s">
        <v>104</v>
      </c>
      <c r="C1818" s="13" t="s">
        <v>7543</v>
      </c>
      <c r="D1818" s="71" t="s">
        <v>7544</v>
      </c>
      <c r="E1818" s="11" t="s">
        <v>7729</v>
      </c>
      <c r="F1818" s="127" t="s">
        <v>1373</v>
      </c>
      <c r="G1818" s="127" t="s">
        <v>7551</v>
      </c>
      <c r="H1818" s="127" t="s">
        <v>7546</v>
      </c>
      <c r="I1818" s="40" t="s">
        <v>46</v>
      </c>
      <c r="J1818" s="40" t="s">
        <v>47</v>
      </c>
      <c r="K1818" s="40"/>
      <c r="L1818" s="74" t="s">
        <v>7730</v>
      </c>
      <c r="M1818" s="21" t="s">
        <v>7731</v>
      </c>
      <c r="N1818" s="40" t="s">
        <v>7732</v>
      </c>
      <c r="O1818" s="90" t="s">
        <v>403</v>
      </c>
      <c r="P1818" s="90" t="s">
        <v>403</v>
      </c>
      <c r="Q1818" s="71"/>
      <c r="R1818" s="71"/>
      <c r="S1818" s="71"/>
      <c r="T1818" s="40"/>
      <c r="U1818" s="90" t="s">
        <v>6779</v>
      </c>
      <c r="V1818" s="11" t="s">
        <v>76</v>
      </c>
      <c r="W1818" s="3"/>
      <c r="X1818" s="3"/>
      <c r="Y1818" s="3"/>
      <c r="Z1818" s="3"/>
      <c r="AA1818" s="3"/>
    </row>
    <row r="1819" spans="1:27" ht="15.75" customHeight="1">
      <c r="A1819" s="40" t="s">
        <v>2320</v>
      </c>
      <c r="B1819" s="13" t="s">
        <v>42</v>
      </c>
      <c r="C1819" s="71" t="s">
        <v>5732</v>
      </c>
      <c r="D1819" s="71" t="s">
        <v>5733</v>
      </c>
      <c r="E1819" s="11" t="s">
        <v>7733</v>
      </c>
      <c r="F1819" s="40" t="s">
        <v>3292</v>
      </c>
      <c r="G1819" s="40" t="s">
        <v>5721</v>
      </c>
      <c r="H1819" s="40" t="s">
        <v>5764</v>
      </c>
      <c r="I1819" s="40" t="s">
        <v>46</v>
      </c>
      <c r="J1819" s="40" t="s">
        <v>47</v>
      </c>
      <c r="K1819" s="40"/>
      <c r="L1819" s="74" t="s">
        <v>7734</v>
      </c>
      <c r="M1819" s="74" t="s">
        <v>7735</v>
      </c>
      <c r="N1819" s="40" t="s">
        <v>7736</v>
      </c>
      <c r="O1819" s="40" t="s">
        <v>65</v>
      </c>
      <c r="P1819" s="40" t="s">
        <v>65</v>
      </c>
      <c r="Q1819" s="71"/>
      <c r="R1819" s="71"/>
      <c r="S1819" s="71"/>
      <c r="T1819" s="40"/>
      <c r="U1819" s="40" t="s">
        <v>7737</v>
      </c>
      <c r="V1819" s="11" t="s">
        <v>76</v>
      </c>
      <c r="W1819" s="3"/>
      <c r="X1819" s="3"/>
      <c r="Y1819" s="3"/>
      <c r="Z1819" s="3"/>
      <c r="AA1819" s="3"/>
    </row>
    <row r="1820" spans="1:27" ht="15.75" customHeight="1">
      <c r="A1820" s="40" t="s">
        <v>2320</v>
      </c>
      <c r="B1820" s="71" t="s">
        <v>188</v>
      </c>
      <c r="C1820" s="13" t="s">
        <v>1122</v>
      </c>
      <c r="D1820" s="13" t="s">
        <v>1123</v>
      </c>
      <c r="E1820" s="11" t="s">
        <v>7738</v>
      </c>
      <c r="F1820" s="40" t="s">
        <v>1125</v>
      </c>
      <c r="G1820" s="40" t="s">
        <v>1126</v>
      </c>
      <c r="H1820" s="40" t="s">
        <v>6331</v>
      </c>
      <c r="I1820" s="40" t="s">
        <v>46</v>
      </c>
      <c r="J1820" s="40" t="s">
        <v>47</v>
      </c>
      <c r="K1820" s="40"/>
      <c r="L1820" s="74" t="s">
        <v>7739</v>
      </c>
      <c r="M1820" s="74" t="s">
        <v>7740</v>
      </c>
      <c r="N1820" s="40" t="s">
        <v>7741</v>
      </c>
      <c r="O1820" s="40" t="s">
        <v>403</v>
      </c>
      <c r="P1820" s="40" t="s">
        <v>403</v>
      </c>
      <c r="Q1820" s="71"/>
      <c r="R1820" s="71"/>
      <c r="S1820" s="71"/>
      <c r="T1820" s="40"/>
      <c r="U1820" s="40"/>
      <c r="V1820" s="71"/>
      <c r="W1820" s="3"/>
      <c r="X1820" s="3"/>
      <c r="Y1820" s="3"/>
      <c r="Z1820" s="3"/>
      <c r="AA1820" s="3"/>
    </row>
    <row r="1821" spans="1:27" ht="15.75" customHeight="1">
      <c r="A1821" s="40" t="s">
        <v>2320</v>
      </c>
      <c r="B1821" s="13" t="s">
        <v>42</v>
      </c>
      <c r="C1821" s="13" t="s">
        <v>7493</v>
      </c>
      <c r="D1821" s="11" t="s">
        <v>7742</v>
      </c>
      <c r="E1821" s="11" t="s">
        <v>7743</v>
      </c>
      <c r="F1821" s="13" t="s">
        <v>6395</v>
      </c>
      <c r="G1821" s="156" t="s">
        <v>7294</v>
      </c>
      <c r="H1821" s="40" t="s">
        <v>7744</v>
      </c>
      <c r="I1821" s="40" t="s">
        <v>109</v>
      </c>
      <c r="J1821" s="40" t="s">
        <v>47</v>
      </c>
      <c r="K1821" s="40"/>
      <c r="L1821" s="21" t="s">
        <v>7745</v>
      </c>
      <c r="M1821" s="21" t="s">
        <v>7746</v>
      </c>
      <c r="N1821" s="40" t="s">
        <v>7741</v>
      </c>
      <c r="O1821" s="40" t="s">
        <v>1249</v>
      </c>
      <c r="P1821" s="40" t="s">
        <v>1249</v>
      </c>
      <c r="Q1821" s="71"/>
      <c r="R1821" s="71"/>
      <c r="S1821" s="71"/>
      <c r="T1821" s="40"/>
      <c r="U1821" s="40"/>
      <c r="V1821" s="11" t="s">
        <v>76</v>
      </c>
      <c r="W1821" s="3"/>
      <c r="X1821" s="3"/>
      <c r="Y1821" s="3"/>
      <c r="Z1821" s="3"/>
      <c r="AA1821" s="3"/>
    </row>
    <row r="1822" spans="1:27" ht="15.75" customHeight="1">
      <c r="A1822" s="40" t="s">
        <v>2320</v>
      </c>
      <c r="B1822" s="13" t="s">
        <v>104</v>
      </c>
      <c r="C1822" s="13" t="s">
        <v>7493</v>
      </c>
      <c r="D1822" s="11" t="s">
        <v>7742</v>
      </c>
      <c r="E1822" s="11" t="s">
        <v>7747</v>
      </c>
      <c r="F1822" s="13" t="s">
        <v>6395</v>
      </c>
      <c r="G1822" s="156" t="s">
        <v>7300</v>
      </c>
      <c r="H1822" s="156" t="s">
        <v>7748</v>
      </c>
      <c r="I1822" s="40" t="s">
        <v>109</v>
      </c>
      <c r="J1822" s="40" t="s">
        <v>47</v>
      </c>
      <c r="K1822" s="40"/>
      <c r="L1822" s="21" t="s">
        <v>7749</v>
      </c>
      <c r="M1822" s="74" t="s">
        <v>7750</v>
      </c>
      <c r="N1822" s="40" t="s">
        <v>7751</v>
      </c>
      <c r="O1822" s="40" t="s">
        <v>76</v>
      </c>
      <c r="P1822" s="40" t="s">
        <v>76</v>
      </c>
      <c r="Q1822" s="71"/>
      <c r="R1822" s="71"/>
      <c r="S1822" s="71"/>
      <c r="T1822" s="40"/>
      <c r="U1822" s="40"/>
      <c r="V1822" s="11" t="s">
        <v>76</v>
      </c>
      <c r="W1822" s="3"/>
      <c r="X1822" s="3"/>
      <c r="Y1822" s="3"/>
      <c r="Z1822" s="3"/>
      <c r="AA1822" s="3"/>
    </row>
    <row r="1823" spans="1:27" ht="15.75" customHeight="1">
      <c r="A1823" s="40" t="s">
        <v>2320</v>
      </c>
      <c r="B1823" s="13" t="s">
        <v>104</v>
      </c>
      <c r="C1823" s="13" t="s">
        <v>7493</v>
      </c>
      <c r="D1823" s="11" t="s">
        <v>7742</v>
      </c>
      <c r="E1823" s="11" t="s">
        <v>7752</v>
      </c>
      <c r="F1823" s="40" t="s">
        <v>7546</v>
      </c>
      <c r="G1823" s="40" t="s">
        <v>7753</v>
      </c>
      <c r="H1823" s="40" t="s">
        <v>7754</v>
      </c>
      <c r="I1823" s="40" t="s">
        <v>109</v>
      </c>
      <c r="J1823" s="40" t="s">
        <v>47</v>
      </c>
      <c r="K1823" s="40"/>
      <c r="L1823" s="21" t="s">
        <v>7755</v>
      </c>
      <c r="M1823" s="185" t="s">
        <v>7756</v>
      </c>
      <c r="N1823" s="40" t="s">
        <v>7751</v>
      </c>
      <c r="O1823" s="40" t="s">
        <v>76</v>
      </c>
      <c r="P1823" s="40" t="s">
        <v>76</v>
      </c>
      <c r="Q1823" s="71"/>
      <c r="R1823" s="71"/>
      <c r="S1823" s="71"/>
      <c r="T1823" s="40"/>
      <c r="U1823" s="40"/>
      <c r="V1823" s="11" t="s">
        <v>76</v>
      </c>
      <c r="W1823" s="3"/>
      <c r="X1823" s="3"/>
      <c r="Y1823" s="3"/>
      <c r="Z1823" s="3"/>
      <c r="AA1823" s="3"/>
    </row>
    <row r="1824" spans="1:27" ht="15.75" customHeight="1">
      <c r="A1824" s="40" t="s">
        <v>2320</v>
      </c>
      <c r="B1824" s="13" t="s">
        <v>104</v>
      </c>
      <c r="C1824" s="13" t="s">
        <v>7493</v>
      </c>
      <c r="D1824" s="11" t="s">
        <v>7742</v>
      </c>
      <c r="E1824" s="11" t="s">
        <v>7757</v>
      </c>
      <c r="F1824" s="40" t="s">
        <v>7546</v>
      </c>
      <c r="G1824" s="40" t="s">
        <v>1126</v>
      </c>
      <c r="H1824" s="40" t="s">
        <v>7758</v>
      </c>
      <c r="I1824" s="40" t="s">
        <v>109</v>
      </c>
      <c r="J1824" s="40" t="s">
        <v>47</v>
      </c>
      <c r="K1824" s="40"/>
      <c r="L1824" s="21" t="s">
        <v>7759</v>
      </c>
      <c r="M1824" s="74" t="s">
        <v>7750</v>
      </c>
      <c r="N1824" s="40" t="s">
        <v>7751</v>
      </c>
      <c r="O1824" s="40" t="s">
        <v>76</v>
      </c>
      <c r="P1824" s="40" t="s">
        <v>76</v>
      </c>
      <c r="Q1824" s="71"/>
      <c r="R1824" s="71"/>
      <c r="S1824" s="71"/>
      <c r="T1824" s="40"/>
      <c r="U1824" s="40"/>
      <c r="V1824" s="11" t="s">
        <v>76</v>
      </c>
      <c r="W1824" s="3"/>
      <c r="X1824" s="3"/>
      <c r="Y1824" s="3"/>
      <c r="Z1824" s="3"/>
      <c r="AA1824" s="3"/>
    </row>
    <row r="1825" spans="1:27" ht="15.75" customHeight="1">
      <c r="A1825" s="40" t="s">
        <v>2320</v>
      </c>
      <c r="B1825" s="13" t="s">
        <v>104</v>
      </c>
      <c r="C1825" s="13" t="s">
        <v>7493</v>
      </c>
      <c r="D1825" s="11" t="s">
        <v>7742</v>
      </c>
      <c r="E1825" s="11" t="s">
        <v>7760</v>
      </c>
      <c r="F1825" s="40" t="s">
        <v>7546</v>
      </c>
      <c r="G1825" s="40" t="s">
        <v>1126</v>
      </c>
      <c r="H1825" s="40" t="s">
        <v>7754</v>
      </c>
      <c r="I1825" s="40" t="s">
        <v>109</v>
      </c>
      <c r="J1825" s="40" t="s">
        <v>47</v>
      </c>
      <c r="K1825" s="40"/>
      <c r="L1825" s="21" t="s">
        <v>7761</v>
      </c>
      <c r="M1825" s="185" t="s">
        <v>7756</v>
      </c>
      <c r="N1825" s="40" t="s">
        <v>7751</v>
      </c>
      <c r="O1825" s="40" t="s">
        <v>76</v>
      </c>
      <c r="P1825" s="40" t="s">
        <v>76</v>
      </c>
      <c r="Q1825" s="71"/>
      <c r="R1825" s="71"/>
      <c r="S1825" s="71"/>
      <c r="T1825" s="40"/>
      <c r="U1825" s="40"/>
      <c r="V1825" s="11" t="s">
        <v>76</v>
      </c>
      <c r="W1825" s="3"/>
      <c r="X1825" s="3"/>
      <c r="Y1825" s="3"/>
      <c r="Z1825" s="3"/>
      <c r="AA1825" s="3"/>
    </row>
    <row r="1826" spans="1:27" ht="15.75" customHeight="1">
      <c r="A1826" s="40" t="s">
        <v>2320</v>
      </c>
      <c r="B1826" s="13" t="s">
        <v>104</v>
      </c>
      <c r="C1826" s="13" t="s">
        <v>7543</v>
      </c>
      <c r="D1826" s="71" t="s">
        <v>7544</v>
      </c>
      <c r="E1826" s="11" t="s">
        <v>7762</v>
      </c>
      <c r="F1826" s="40" t="s">
        <v>1373</v>
      </c>
      <c r="G1826" s="40" t="s">
        <v>7551</v>
      </c>
      <c r="H1826" s="40" t="s">
        <v>7546</v>
      </c>
      <c r="I1826" s="40" t="s">
        <v>46</v>
      </c>
      <c r="J1826" s="40" t="s">
        <v>47</v>
      </c>
      <c r="K1826" s="40"/>
      <c r="L1826" s="74" t="s">
        <v>7763</v>
      </c>
      <c r="M1826" s="21" t="s">
        <v>7764</v>
      </c>
      <c r="N1826" s="40" t="s">
        <v>7741</v>
      </c>
      <c r="O1826" s="90" t="s">
        <v>403</v>
      </c>
      <c r="P1826" s="90" t="s">
        <v>403</v>
      </c>
      <c r="Q1826" s="71"/>
      <c r="R1826" s="71"/>
      <c r="S1826" s="71"/>
      <c r="T1826" s="40"/>
      <c r="U1826" s="90" t="s">
        <v>6779</v>
      </c>
      <c r="V1826" s="11" t="s">
        <v>76</v>
      </c>
      <c r="W1826" s="3"/>
      <c r="X1826" s="3"/>
      <c r="Y1826" s="3"/>
      <c r="Z1826" s="3"/>
      <c r="AA1826" s="3"/>
    </row>
    <row r="1827" spans="1:27" ht="15.75" customHeight="1">
      <c r="A1827" s="40" t="s">
        <v>2320</v>
      </c>
      <c r="B1827" s="13" t="s">
        <v>42</v>
      </c>
      <c r="C1827" s="13"/>
      <c r="D1827" s="11"/>
      <c r="E1827" s="11" t="s">
        <v>719</v>
      </c>
      <c r="F1827" s="13" t="s">
        <v>2273</v>
      </c>
      <c r="G1827" s="13" t="s">
        <v>2274</v>
      </c>
      <c r="H1827" s="13" t="s">
        <v>2345</v>
      </c>
      <c r="I1827" s="13" t="s">
        <v>46</v>
      </c>
      <c r="J1827" s="13" t="s">
        <v>47</v>
      </c>
      <c r="K1827" s="13"/>
      <c r="L1827" s="14" t="s">
        <v>7765</v>
      </c>
      <c r="M1827" s="14" t="s">
        <v>7766</v>
      </c>
      <c r="N1827" s="13" t="s">
        <v>7767</v>
      </c>
      <c r="O1827" s="40" t="s">
        <v>96</v>
      </c>
      <c r="P1827" s="90" t="s">
        <v>96</v>
      </c>
      <c r="Q1827" s="71"/>
      <c r="R1827" s="71"/>
      <c r="S1827" s="71"/>
      <c r="T1827" s="40"/>
      <c r="U1827" s="40"/>
      <c r="V1827" s="11" t="s">
        <v>76</v>
      </c>
      <c r="W1827" s="79"/>
      <c r="X1827" s="3"/>
      <c r="Y1827" s="3"/>
      <c r="Z1827" s="3"/>
      <c r="AA1827" s="3"/>
    </row>
    <row r="1828" spans="1:27" ht="15.75" customHeight="1">
      <c r="A1828" s="40" t="s">
        <v>2320</v>
      </c>
      <c r="B1828" s="13" t="s">
        <v>42</v>
      </c>
      <c r="C1828" s="13"/>
      <c r="D1828" s="11"/>
      <c r="E1828" s="11" t="s">
        <v>7768</v>
      </c>
      <c r="F1828" s="40" t="s">
        <v>4975</v>
      </c>
      <c r="G1828" s="40" t="s">
        <v>4976</v>
      </c>
      <c r="H1828" s="40" t="s">
        <v>7226</v>
      </c>
      <c r="I1828" s="13" t="s">
        <v>46</v>
      </c>
      <c r="J1828" s="40" t="s">
        <v>47</v>
      </c>
      <c r="K1828" s="40"/>
      <c r="L1828" s="23" t="s">
        <v>7769</v>
      </c>
      <c r="M1828" s="21" t="s">
        <v>7770</v>
      </c>
      <c r="N1828" s="13" t="s">
        <v>7767</v>
      </c>
      <c r="O1828" s="40" t="s">
        <v>96</v>
      </c>
      <c r="P1828" s="146" t="s">
        <v>96</v>
      </c>
      <c r="Q1828" s="71"/>
      <c r="R1828" s="71"/>
      <c r="S1828" s="71"/>
      <c r="T1828" s="40"/>
      <c r="U1828" s="40" t="s">
        <v>2334</v>
      </c>
      <c r="V1828" s="11" t="s">
        <v>76</v>
      </c>
      <c r="W1828" s="79"/>
      <c r="X1828" s="3"/>
      <c r="Y1828" s="3"/>
      <c r="Z1828" s="3"/>
      <c r="AA1828" s="3"/>
    </row>
    <row r="1829" spans="1:27" ht="15.75" customHeight="1">
      <c r="A1829" s="40" t="s">
        <v>2320</v>
      </c>
      <c r="B1829" s="13" t="s">
        <v>104</v>
      </c>
      <c r="C1829" s="13"/>
      <c r="D1829" s="11"/>
      <c r="E1829" s="11" t="s">
        <v>7771</v>
      </c>
      <c r="F1829" s="40" t="s">
        <v>6773</v>
      </c>
      <c r="G1829" s="13" t="s">
        <v>6775</v>
      </c>
      <c r="H1829" s="13" t="s">
        <v>7421</v>
      </c>
      <c r="I1829" s="40" t="s">
        <v>46</v>
      </c>
      <c r="J1829" s="40" t="s">
        <v>47</v>
      </c>
      <c r="K1829" s="40"/>
      <c r="L1829" s="145" t="s">
        <v>7422</v>
      </c>
      <c r="M1829" s="21" t="s">
        <v>7423</v>
      </c>
      <c r="N1829" s="40" t="s">
        <v>7772</v>
      </c>
      <c r="O1829" s="40" t="s">
        <v>65</v>
      </c>
      <c r="P1829" s="40" t="s">
        <v>65</v>
      </c>
      <c r="Q1829" s="71"/>
      <c r="R1829" s="71"/>
      <c r="S1829" s="71"/>
      <c r="T1829" s="40"/>
      <c r="U1829" s="40" t="s">
        <v>7416</v>
      </c>
      <c r="V1829" s="11" t="s">
        <v>76</v>
      </c>
      <c r="W1829" s="79"/>
      <c r="X1829" s="3"/>
      <c r="Y1829" s="3"/>
      <c r="Z1829" s="3"/>
      <c r="AA1829" s="3"/>
    </row>
    <row r="1830" spans="1:27" ht="15.75" customHeight="1">
      <c r="A1830" s="40" t="s">
        <v>101</v>
      </c>
      <c r="B1830" s="13" t="s">
        <v>42</v>
      </c>
      <c r="C1830" s="13"/>
      <c r="D1830" s="11"/>
      <c r="E1830" s="11" t="s">
        <v>7773</v>
      </c>
      <c r="F1830" s="40" t="s">
        <v>3292</v>
      </c>
      <c r="G1830" s="13" t="s">
        <v>6632</v>
      </c>
      <c r="H1830" s="40" t="s">
        <v>6944</v>
      </c>
      <c r="I1830" s="40" t="s">
        <v>46</v>
      </c>
      <c r="J1830" s="40" t="s">
        <v>47</v>
      </c>
      <c r="K1830" s="145"/>
      <c r="L1830" s="21" t="s">
        <v>6948</v>
      </c>
      <c r="M1830" s="21" t="s">
        <v>7774</v>
      </c>
      <c r="N1830" s="40"/>
      <c r="O1830" s="13" t="s">
        <v>101</v>
      </c>
      <c r="P1830" s="13" t="s">
        <v>101</v>
      </c>
      <c r="Q1830" s="71"/>
      <c r="R1830" s="71"/>
      <c r="S1830" s="71"/>
      <c r="T1830" s="40"/>
      <c r="U1830" s="23" t="s">
        <v>330</v>
      </c>
      <c r="V1830" s="71" t="s">
        <v>76</v>
      </c>
      <c r="W1830" s="79"/>
      <c r="X1830" s="3"/>
      <c r="Y1830" s="3"/>
      <c r="Z1830" s="3"/>
      <c r="AA1830" s="3"/>
    </row>
    <row r="1831" spans="1:27" ht="15.75" customHeight="1">
      <c r="A1831" s="40" t="s">
        <v>101</v>
      </c>
      <c r="B1831" s="13" t="s">
        <v>42</v>
      </c>
      <c r="C1831" s="13"/>
      <c r="D1831" s="11"/>
      <c r="E1831" s="11" t="s">
        <v>7775</v>
      </c>
      <c r="F1831" s="40" t="s">
        <v>3292</v>
      </c>
      <c r="G1831" s="13" t="s">
        <v>6632</v>
      </c>
      <c r="H1831" s="40" t="s">
        <v>6944</v>
      </c>
      <c r="I1831" s="40" t="s">
        <v>46</v>
      </c>
      <c r="J1831" s="40" t="s">
        <v>47</v>
      </c>
      <c r="K1831" s="145"/>
      <c r="L1831" s="21" t="s">
        <v>7776</v>
      </c>
      <c r="M1831" s="21" t="s">
        <v>7777</v>
      </c>
      <c r="N1831" s="40"/>
      <c r="O1831" s="13" t="s">
        <v>101</v>
      </c>
      <c r="P1831" s="13" t="s">
        <v>101</v>
      </c>
      <c r="Q1831" s="71"/>
      <c r="R1831" s="71"/>
      <c r="S1831" s="71"/>
      <c r="T1831" s="40"/>
      <c r="U1831" s="23" t="s">
        <v>330</v>
      </c>
      <c r="V1831" s="71" t="s">
        <v>76</v>
      </c>
      <c r="W1831" s="79"/>
      <c r="X1831" s="3"/>
      <c r="Y1831" s="3"/>
      <c r="Z1831" s="3"/>
      <c r="AA1831" s="3"/>
    </row>
    <row r="1832" spans="1:27" ht="15.75" customHeight="1">
      <c r="A1832" s="40" t="s">
        <v>101</v>
      </c>
      <c r="B1832" s="13" t="s">
        <v>104</v>
      </c>
      <c r="C1832" s="13"/>
      <c r="D1832" s="11"/>
      <c r="E1832" s="11" t="s">
        <v>7778</v>
      </c>
      <c r="F1832" s="40" t="s">
        <v>3292</v>
      </c>
      <c r="G1832" s="13" t="s">
        <v>6632</v>
      </c>
      <c r="H1832" s="40" t="s">
        <v>6944</v>
      </c>
      <c r="I1832" s="40" t="s">
        <v>46</v>
      </c>
      <c r="J1832" s="40" t="s">
        <v>47</v>
      </c>
      <c r="K1832" s="145"/>
      <c r="L1832" s="21" t="s">
        <v>7779</v>
      </c>
      <c r="M1832" s="21" t="s">
        <v>7780</v>
      </c>
      <c r="N1832" s="40"/>
      <c r="O1832" s="13" t="s">
        <v>101</v>
      </c>
      <c r="P1832" s="13" t="s">
        <v>101</v>
      </c>
      <c r="Q1832" s="71"/>
      <c r="R1832" s="71"/>
      <c r="S1832" s="71"/>
      <c r="T1832" s="40"/>
      <c r="U1832" s="23" t="s">
        <v>330</v>
      </c>
      <c r="V1832" s="71" t="s">
        <v>76</v>
      </c>
      <c r="W1832" s="79"/>
      <c r="X1832" s="3"/>
      <c r="Y1832" s="3"/>
      <c r="Z1832" s="3"/>
      <c r="AA1832" s="3"/>
    </row>
    <row r="1833" spans="1:27" ht="15.75" customHeight="1">
      <c r="A1833" s="40" t="s">
        <v>101</v>
      </c>
      <c r="B1833" s="13" t="s">
        <v>104</v>
      </c>
      <c r="C1833" s="13"/>
      <c r="D1833" s="11"/>
      <c r="E1833" s="11" t="s">
        <v>7781</v>
      </c>
      <c r="F1833" s="40" t="s">
        <v>3292</v>
      </c>
      <c r="G1833" s="13" t="s">
        <v>6632</v>
      </c>
      <c r="H1833" s="40" t="s">
        <v>6944</v>
      </c>
      <c r="I1833" s="40" t="s">
        <v>46</v>
      </c>
      <c r="J1833" s="40" t="s">
        <v>47</v>
      </c>
      <c r="K1833" s="145"/>
      <c r="L1833" s="21" t="s">
        <v>7782</v>
      </c>
      <c r="M1833" s="21" t="s">
        <v>7783</v>
      </c>
      <c r="N1833" s="40"/>
      <c r="O1833" s="13" t="s">
        <v>101</v>
      </c>
      <c r="P1833" s="13" t="s">
        <v>101</v>
      </c>
      <c r="Q1833" s="71"/>
      <c r="R1833" s="71"/>
      <c r="S1833" s="71"/>
      <c r="T1833" s="40"/>
      <c r="U1833" s="23" t="s">
        <v>330</v>
      </c>
      <c r="V1833" s="71" t="s">
        <v>76</v>
      </c>
      <c r="W1833" s="79"/>
      <c r="X1833" s="3"/>
      <c r="Y1833" s="3"/>
      <c r="Z1833" s="3"/>
      <c r="AA1833" s="3"/>
    </row>
    <row r="1834" spans="1:27" ht="15.75" customHeight="1">
      <c r="A1834" s="40" t="s">
        <v>101</v>
      </c>
      <c r="B1834" s="13" t="s">
        <v>104</v>
      </c>
      <c r="C1834" s="13"/>
      <c r="D1834" s="11"/>
      <c r="E1834" s="11" t="s">
        <v>7784</v>
      </c>
      <c r="F1834" s="40" t="s">
        <v>3292</v>
      </c>
      <c r="G1834" s="13" t="s">
        <v>6632</v>
      </c>
      <c r="H1834" s="40" t="s">
        <v>6944</v>
      </c>
      <c r="I1834" s="40" t="s">
        <v>46</v>
      </c>
      <c r="J1834" s="40" t="s">
        <v>47</v>
      </c>
      <c r="K1834" s="145"/>
      <c r="L1834" s="21" t="s">
        <v>7785</v>
      </c>
      <c r="M1834" s="21" t="s">
        <v>7786</v>
      </c>
      <c r="N1834" s="40"/>
      <c r="O1834" s="13" t="s">
        <v>101</v>
      </c>
      <c r="P1834" s="13" t="s">
        <v>101</v>
      </c>
      <c r="Q1834" s="71"/>
      <c r="R1834" s="71"/>
      <c r="S1834" s="71"/>
      <c r="T1834" s="40"/>
      <c r="U1834" s="23" t="s">
        <v>330</v>
      </c>
      <c r="V1834" s="71" t="s">
        <v>76</v>
      </c>
      <c r="W1834" s="79"/>
      <c r="X1834" s="3"/>
      <c r="Y1834" s="3"/>
      <c r="Z1834" s="3"/>
      <c r="AA1834" s="3"/>
    </row>
    <row r="1835" spans="1:27" ht="15.75" customHeight="1">
      <c r="A1835" s="40" t="s">
        <v>101</v>
      </c>
      <c r="B1835" s="13" t="s">
        <v>104</v>
      </c>
      <c r="C1835" s="13"/>
      <c r="D1835" s="11"/>
      <c r="E1835" s="11" t="s">
        <v>7787</v>
      </c>
      <c r="F1835" s="40" t="s">
        <v>3292</v>
      </c>
      <c r="G1835" s="13" t="s">
        <v>6632</v>
      </c>
      <c r="H1835" s="40" t="s">
        <v>6944</v>
      </c>
      <c r="I1835" s="40" t="s">
        <v>46</v>
      </c>
      <c r="J1835" s="40" t="s">
        <v>47</v>
      </c>
      <c r="K1835" s="145"/>
      <c r="L1835" s="21" t="s">
        <v>7788</v>
      </c>
      <c r="M1835" s="21" t="s">
        <v>7789</v>
      </c>
      <c r="N1835" s="40"/>
      <c r="O1835" s="13" t="s">
        <v>101</v>
      </c>
      <c r="P1835" s="13" t="s">
        <v>101</v>
      </c>
      <c r="Q1835" s="71"/>
      <c r="R1835" s="71"/>
      <c r="S1835" s="71"/>
      <c r="T1835" s="40"/>
      <c r="U1835" s="23" t="s">
        <v>330</v>
      </c>
      <c r="V1835" s="71" t="s">
        <v>76</v>
      </c>
      <c r="W1835" s="79"/>
      <c r="X1835" s="3"/>
      <c r="Y1835" s="3"/>
      <c r="Z1835" s="3"/>
      <c r="AA1835" s="3"/>
    </row>
    <row r="1836" spans="1:27" ht="15.75" customHeight="1">
      <c r="A1836" s="40" t="s">
        <v>101</v>
      </c>
      <c r="B1836" s="13" t="s">
        <v>104</v>
      </c>
      <c r="C1836" s="13"/>
      <c r="D1836" s="11"/>
      <c r="E1836" s="11" t="s">
        <v>7790</v>
      </c>
      <c r="F1836" s="40" t="s">
        <v>3292</v>
      </c>
      <c r="G1836" s="13" t="s">
        <v>6632</v>
      </c>
      <c r="H1836" s="40" t="s">
        <v>6944</v>
      </c>
      <c r="I1836" s="40" t="s">
        <v>46</v>
      </c>
      <c r="J1836" s="40" t="s">
        <v>47</v>
      </c>
      <c r="K1836" s="145"/>
      <c r="L1836" s="21" t="s">
        <v>7791</v>
      </c>
      <c r="M1836" s="21" t="s">
        <v>7792</v>
      </c>
      <c r="N1836" s="40"/>
      <c r="O1836" s="13" t="s">
        <v>101</v>
      </c>
      <c r="P1836" s="13" t="s">
        <v>101</v>
      </c>
      <c r="Q1836" s="71"/>
      <c r="R1836" s="71"/>
      <c r="S1836" s="71"/>
      <c r="T1836" s="40"/>
      <c r="U1836" s="23" t="s">
        <v>330</v>
      </c>
      <c r="V1836" s="71" t="s">
        <v>76</v>
      </c>
      <c r="W1836" s="79"/>
      <c r="X1836" s="3"/>
      <c r="Y1836" s="3"/>
      <c r="Z1836" s="3"/>
      <c r="AA1836" s="3"/>
    </row>
    <row r="1837" spans="1:27" ht="15.75" customHeight="1">
      <c r="A1837" s="40" t="s">
        <v>101</v>
      </c>
      <c r="B1837" s="13" t="s">
        <v>42</v>
      </c>
      <c r="C1837" s="13"/>
      <c r="D1837" s="11"/>
      <c r="E1837" s="11" t="s">
        <v>691</v>
      </c>
      <c r="F1837" s="13" t="s">
        <v>1125</v>
      </c>
      <c r="G1837" s="13" t="s">
        <v>1136</v>
      </c>
      <c r="H1837" s="13" t="s">
        <v>7793</v>
      </c>
      <c r="I1837" s="13" t="s">
        <v>46</v>
      </c>
      <c r="J1837" s="13" t="s">
        <v>47</v>
      </c>
      <c r="K1837" s="23"/>
      <c r="L1837" s="35" t="s">
        <v>7794</v>
      </c>
      <c r="M1837" s="115" t="s">
        <v>7795</v>
      </c>
      <c r="N1837" s="40" t="s">
        <v>7796</v>
      </c>
      <c r="O1837" s="40" t="s">
        <v>101</v>
      </c>
      <c r="P1837" s="13" t="s">
        <v>101</v>
      </c>
      <c r="Q1837" s="71"/>
      <c r="R1837" s="71"/>
      <c r="S1837" s="71"/>
      <c r="T1837" s="40"/>
      <c r="U1837" s="23" t="s">
        <v>1464</v>
      </c>
      <c r="V1837" s="71" t="s">
        <v>76</v>
      </c>
      <c r="W1837" s="79"/>
      <c r="X1837" s="3"/>
      <c r="Y1837" s="3"/>
      <c r="Z1837" s="3"/>
      <c r="AA1837" s="3"/>
    </row>
    <row r="1838" spans="1:27" ht="15.75" customHeight="1">
      <c r="A1838" s="40" t="s">
        <v>101</v>
      </c>
      <c r="B1838" s="13" t="s">
        <v>42</v>
      </c>
      <c r="C1838" s="13"/>
      <c r="D1838" s="11"/>
      <c r="E1838" s="11" t="s">
        <v>693</v>
      </c>
      <c r="F1838" s="13" t="s">
        <v>1125</v>
      </c>
      <c r="G1838" s="13" t="s">
        <v>1136</v>
      </c>
      <c r="H1838" s="13" t="s">
        <v>7797</v>
      </c>
      <c r="I1838" s="13" t="s">
        <v>46</v>
      </c>
      <c r="J1838" s="13" t="s">
        <v>47</v>
      </c>
      <c r="K1838" s="23"/>
      <c r="L1838" s="35" t="s">
        <v>7798</v>
      </c>
      <c r="M1838" s="115" t="s">
        <v>7799</v>
      </c>
      <c r="N1838" s="40" t="s">
        <v>7796</v>
      </c>
      <c r="O1838" s="40" t="s">
        <v>101</v>
      </c>
      <c r="P1838" s="13" t="s">
        <v>101</v>
      </c>
      <c r="Q1838" s="71"/>
      <c r="R1838" s="71"/>
      <c r="S1838" s="71"/>
      <c r="T1838" s="40"/>
      <c r="U1838" s="23" t="s">
        <v>1464</v>
      </c>
      <c r="V1838" s="71" t="s">
        <v>76</v>
      </c>
      <c r="W1838" s="79"/>
      <c r="X1838" s="3"/>
      <c r="Y1838" s="3"/>
      <c r="Z1838" s="3"/>
      <c r="AA1838" s="3"/>
    </row>
    <row r="1839" spans="1:27" ht="15.75" customHeight="1">
      <c r="A1839" s="40" t="s">
        <v>101</v>
      </c>
      <c r="B1839" s="13" t="s">
        <v>42</v>
      </c>
      <c r="C1839" s="13"/>
      <c r="D1839" s="11"/>
      <c r="E1839" s="11" t="s">
        <v>694</v>
      </c>
      <c r="F1839" s="13" t="s">
        <v>1125</v>
      </c>
      <c r="G1839" s="13" t="s">
        <v>1136</v>
      </c>
      <c r="H1839" s="13" t="s">
        <v>7800</v>
      </c>
      <c r="I1839" s="13" t="s">
        <v>46</v>
      </c>
      <c r="J1839" s="13" t="s">
        <v>47</v>
      </c>
      <c r="K1839" s="23"/>
      <c r="L1839" s="35" t="s">
        <v>7801</v>
      </c>
      <c r="M1839" s="115" t="s">
        <v>7802</v>
      </c>
      <c r="N1839" s="40"/>
      <c r="O1839" s="40" t="s">
        <v>101</v>
      </c>
      <c r="P1839" s="13" t="s">
        <v>101</v>
      </c>
      <c r="Q1839" s="71"/>
      <c r="R1839" s="71"/>
      <c r="S1839" s="71"/>
      <c r="T1839" s="40"/>
      <c r="U1839" s="23" t="s">
        <v>1464</v>
      </c>
      <c r="V1839" s="71" t="s">
        <v>76</v>
      </c>
      <c r="W1839" s="79"/>
      <c r="X1839" s="3"/>
      <c r="Y1839" s="3"/>
      <c r="Z1839" s="3"/>
      <c r="AA1839" s="3"/>
    </row>
    <row r="1840" spans="1:27" ht="15.75" customHeight="1">
      <c r="A1840" s="40" t="s">
        <v>101</v>
      </c>
      <c r="B1840" s="13" t="s">
        <v>42</v>
      </c>
      <c r="C1840" s="13"/>
      <c r="D1840" s="11"/>
      <c r="E1840" s="11" t="s">
        <v>695</v>
      </c>
      <c r="F1840" s="13" t="s">
        <v>1125</v>
      </c>
      <c r="G1840" s="13" t="s">
        <v>1136</v>
      </c>
      <c r="H1840" s="40" t="s">
        <v>7803</v>
      </c>
      <c r="I1840" s="13" t="s">
        <v>46</v>
      </c>
      <c r="J1840" s="13" t="s">
        <v>47</v>
      </c>
      <c r="K1840" s="23"/>
      <c r="L1840" s="23" t="s">
        <v>7804</v>
      </c>
      <c r="M1840" s="21" t="s">
        <v>7805</v>
      </c>
      <c r="N1840" s="40"/>
      <c r="O1840" s="40" t="s">
        <v>403</v>
      </c>
      <c r="P1840" s="40" t="s">
        <v>403</v>
      </c>
      <c r="Q1840" s="71"/>
      <c r="R1840" s="71"/>
      <c r="S1840" s="71"/>
      <c r="T1840" s="40"/>
      <c r="U1840" s="40"/>
      <c r="V1840" s="71" t="s">
        <v>76</v>
      </c>
      <c r="W1840" s="79"/>
      <c r="X1840" s="3"/>
      <c r="Y1840" s="3"/>
      <c r="Z1840" s="3"/>
      <c r="AA1840" s="3"/>
    </row>
    <row r="1841" spans="1:27" ht="15.75" customHeight="1">
      <c r="A1841" s="40" t="s">
        <v>101</v>
      </c>
      <c r="B1841" s="13" t="s">
        <v>42</v>
      </c>
      <c r="C1841" s="13"/>
      <c r="D1841" s="11"/>
      <c r="E1841" s="11" t="s">
        <v>696</v>
      </c>
      <c r="F1841" s="13" t="s">
        <v>1125</v>
      </c>
      <c r="G1841" s="13" t="s">
        <v>1136</v>
      </c>
      <c r="H1841" s="40" t="s">
        <v>7806</v>
      </c>
      <c r="I1841" s="13" t="s">
        <v>46</v>
      </c>
      <c r="J1841" s="13" t="s">
        <v>47</v>
      </c>
      <c r="K1841" s="23"/>
      <c r="L1841" s="23" t="s">
        <v>7807</v>
      </c>
      <c r="M1841" s="21" t="s">
        <v>7808</v>
      </c>
      <c r="N1841" s="40"/>
      <c r="O1841" s="40" t="s">
        <v>403</v>
      </c>
      <c r="P1841" s="40" t="s">
        <v>403</v>
      </c>
      <c r="Q1841" s="71"/>
      <c r="R1841" s="71"/>
      <c r="S1841" s="71"/>
      <c r="T1841" s="40"/>
      <c r="U1841" s="40"/>
      <c r="V1841" s="71" t="s">
        <v>76</v>
      </c>
      <c r="W1841" s="79"/>
      <c r="X1841" s="3"/>
      <c r="Y1841" s="3"/>
      <c r="Z1841" s="3"/>
      <c r="AA1841" s="3"/>
    </row>
    <row r="1842" spans="1:27" ht="15.75" customHeight="1">
      <c r="A1842" s="40" t="s">
        <v>2320</v>
      </c>
      <c r="B1842" s="13" t="s">
        <v>104</v>
      </c>
      <c r="C1842" s="13"/>
      <c r="D1842" s="11"/>
      <c r="E1842" s="11" t="s">
        <v>7809</v>
      </c>
      <c r="F1842" s="13" t="s">
        <v>1125</v>
      </c>
      <c r="G1842" s="13" t="s">
        <v>1136</v>
      </c>
      <c r="H1842" s="40" t="s">
        <v>7793</v>
      </c>
      <c r="I1842" s="13" t="s">
        <v>46</v>
      </c>
      <c r="J1842" s="13" t="s">
        <v>47</v>
      </c>
      <c r="K1842" s="40"/>
      <c r="L1842" s="23" t="s">
        <v>7810</v>
      </c>
      <c r="M1842" s="21" t="s">
        <v>7811</v>
      </c>
      <c r="N1842" s="40"/>
      <c r="O1842" s="40" t="s">
        <v>96</v>
      </c>
      <c r="P1842" s="40" t="s">
        <v>76</v>
      </c>
      <c r="Q1842" s="71"/>
      <c r="R1842" s="71"/>
      <c r="S1842" s="71"/>
      <c r="T1842" s="40"/>
      <c r="U1842" s="40"/>
      <c r="V1842" s="11" t="s">
        <v>76</v>
      </c>
      <c r="W1842" s="79"/>
      <c r="X1842" s="3"/>
      <c r="Y1842" s="3"/>
      <c r="Z1842" s="3"/>
      <c r="AA1842" s="3"/>
    </row>
    <row r="1843" spans="1:27" ht="15.75" customHeight="1">
      <c r="A1843" s="40" t="s">
        <v>101</v>
      </c>
      <c r="B1843" s="13" t="s">
        <v>42</v>
      </c>
      <c r="C1843" s="13"/>
      <c r="D1843" s="11"/>
      <c r="E1843" s="11" t="s">
        <v>697</v>
      </c>
      <c r="F1843" s="13" t="s">
        <v>1125</v>
      </c>
      <c r="G1843" s="13" t="s">
        <v>1136</v>
      </c>
      <c r="H1843" s="13" t="s">
        <v>7812</v>
      </c>
      <c r="I1843" s="13" t="s">
        <v>46</v>
      </c>
      <c r="J1843" s="13" t="s">
        <v>47</v>
      </c>
      <c r="K1843" s="23"/>
      <c r="L1843" s="35" t="s">
        <v>7813</v>
      </c>
      <c r="M1843" s="115" t="s">
        <v>7814</v>
      </c>
      <c r="N1843" s="40"/>
      <c r="O1843" s="40" t="s">
        <v>101</v>
      </c>
      <c r="P1843" s="40" t="s">
        <v>101</v>
      </c>
      <c r="Q1843" s="71"/>
      <c r="R1843" s="71"/>
      <c r="S1843" s="71"/>
      <c r="T1843" s="40"/>
      <c r="U1843" s="40" t="s">
        <v>7815</v>
      </c>
      <c r="V1843" s="71" t="s">
        <v>76</v>
      </c>
      <c r="W1843" s="79"/>
      <c r="X1843" s="3"/>
      <c r="Y1843" s="3"/>
      <c r="Z1843" s="3"/>
      <c r="AA1843" s="3"/>
    </row>
    <row r="1844" spans="1:27" ht="15.75" customHeight="1">
      <c r="A1844" s="40" t="s">
        <v>101</v>
      </c>
      <c r="B1844" s="13" t="s">
        <v>42</v>
      </c>
      <c r="C1844" s="13"/>
      <c r="D1844" s="11"/>
      <c r="E1844" s="11" t="s">
        <v>698</v>
      </c>
      <c r="F1844" s="13" t="s">
        <v>1125</v>
      </c>
      <c r="G1844" s="13" t="s">
        <v>1136</v>
      </c>
      <c r="H1844" s="13" t="s">
        <v>7152</v>
      </c>
      <c r="I1844" s="13" t="s">
        <v>46</v>
      </c>
      <c r="J1844" s="13" t="s">
        <v>47</v>
      </c>
      <c r="K1844" s="23"/>
      <c r="L1844" s="35" t="s">
        <v>7816</v>
      </c>
      <c r="M1844" s="115" t="s">
        <v>7817</v>
      </c>
      <c r="N1844" s="40"/>
      <c r="O1844" s="40" t="s">
        <v>101</v>
      </c>
      <c r="P1844" s="40" t="s">
        <v>101</v>
      </c>
      <c r="Q1844" s="71"/>
      <c r="R1844" s="71"/>
      <c r="S1844" s="71"/>
      <c r="T1844" s="40"/>
      <c r="U1844" s="40" t="s">
        <v>7815</v>
      </c>
      <c r="V1844" s="71" t="s">
        <v>76</v>
      </c>
      <c r="W1844" s="79"/>
      <c r="X1844" s="3"/>
      <c r="Y1844" s="3"/>
      <c r="Z1844" s="3"/>
      <c r="AA1844" s="3"/>
    </row>
    <row r="1845" spans="1:27" ht="15.75" customHeight="1">
      <c r="A1845" s="40" t="s">
        <v>101</v>
      </c>
      <c r="B1845" s="13" t="s">
        <v>42</v>
      </c>
      <c r="C1845" s="13"/>
      <c r="D1845" s="11"/>
      <c r="E1845" s="11" t="s">
        <v>699</v>
      </c>
      <c r="F1845" s="13" t="s">
        <v>1125</v>
      </c>
      <c r="G1845" s="13" t="s">
        <v>1136</v>
      </c>
      <c r="H1845" s="13" t="s">
        <v>7156</v>
      </c>
      <c r="I1845" s="13" t="s">
        <v>46</v>
      </c>
      <c r="J1845" s="13" t="s">
        <v>47</v>
      </c>
      <c r="K1845" s="23"/>
      <c r="L1845" s="35" t="s">
        <v>7818</v>
      </c>
      <c r="M1845" s="115" t="s">
        <v>7819</v>
      </c>
      <c r="N1845" s="40"/>
      <c r="O1845" s="40" t="s">
        <v>101</v>
      </c>
      <c r="P1845" s="40" t="s">
        <v>101</v>
      </c>
      <c r="Q1845" s="71"/>
      <c r="R1845" s="71"/>
      <c r="S1845" s="71"/>
      <c r="T1845" s="40"/>
      <c r="U1845" s="40" t="s">
        <v>7815</v>
      </c>
      <c r="V1845" s="71" t="s">
        <v>76</v>
      </c>
      <c r="W1845" s="79"/>
      <c r="X1845" s="3"/>
      <c r="Y1845" s="3"/>
      <c r="Z1845" s="3"/>
      <c r="AA1845" s="3"/>
    </row>
    <row r="1846" spans="1:27" ht="15.75" customHeight="1">
      <c r="A1846" s="40" t="s">
        <v>101</v>
      </c>
      <c r="B1846" s="13" t="s">
        <v>42</v>
      </c>
      <c r="C1846" s="13"/>
      <c r="D1846" s="11"/>
      <c r="E1846" s="11" t="s">
        <v>701</v>
      </c>
      <c r="F1846" s="13" t="s">
        <v>1125</v>
      </c>
      <c r="G1846" s="13" t="s">
        <v>1136</v>
      </c>
      <c r="H1846" s="40" t="s">
        <v>7160</v>
      </c>
      <c r="I1846" s="13" t="s">
        <v>46</v>
      </c>
      <c r="J1846" s="13" t="s">
        <v>47</v>
      </c>
      <c r="K1846" s="23"/>
      <c r="L1846" s="23" t="s">
        <v>7820</v>
      </c>
      <c r="M1846" s="21" t="s">
        <v>7821</v>
      </c>
      <c r="N1846" s="40"/>
      <c r="O1846" s="40" t="s">
        <v>101</v>
      </c>
      <c r="P1846" s="40" t="s">
        <v>101</v>
      </c>
      <c r="Q1846" s="71"/>
      <c r="R1846" s="71"/>
      <c r="S1846" s="71"/>
      <c r="T1846" s="40"/>
      <c r="U1846" s="40" t="s">
        <v>7815</v>
      </c>
      <c r="V1846" s="71" t="s">
        <v>76</v>
      </c>
      <c r="W1846" s="79"/>
      <c r="X1846" s="3"/>
      <c r="Y1846" s="3"/>
      <c r="Z1846" s="3"/>
      <c r="AA1846" s="3"/>
    </row>
    <row r="1847" spans="1:27" ht="15.75" customHeight="1">
      <c r="A1847" s="40" t="s">
        <v>101</v>
      </c>
      <c r="B1847" s="13" t="s">
        <v>42</v>
      </c>
      <c r="C1847" s="13"/>
      <c r="D1847" s="11"/>
      <c r="E1847" s="11" t="s">
        <v>702</v>
      </c>
      <c r="F1847" s="13" t="s">
        <v>1125</v>
      </c>
      <c r="G1847" s="13" t="s">
        <v>1136</v>
      </c>
      <c r="H1847" s="40" t="s">
        <v>7164</v>
      </c>
      <c r="I1847" s="13" t="s">
        <v>46</v>
      </c>
      <c r="J1847" s="13" t="s">
        <v>47</v>
      </c>
      <c r="K1847" s="23"/>
      <c r="L1847" s="23" t="s">
        <v>7822</v>
      </c>
      <c r="M1847" s="21" t="s">
        <v>7823</v>
      </c>
      <c r="N1847" s="40"/>
      <c r="O1847" s="40" t="s">
        <v>101</v>
      </c>
      <c r="P1847" s="40" t="s">
        <v>101</v>
      </c>
      <c r="Q1847" s="71"/>
      <c r="R1847" s="71"/>
      <c r="S1847" s="71"/>
      <c r="T1847" s="40"/>
      <c r="U1847" s="40" t="s">
        <v>7815</v>
      </c>
      <c r="V1847" s="71" t="s">
        <v>76</v>
      </c>
      <c r="W1847" s="79"/>
      <c r="X1847" s="3"/>
      <c r="Y1847" s="3"/>
      <c r="Z1847" s="3"/>
      <c r="AA1847" s="3"/>
    </row>
    <row r="1848" spans="1:27" ht="15.75" customHeight="1">
      <c r="A1848" s="40" t="s">
        <v>2320</v>
      </c>
      <c r="B1848" s="13" t="s">
        <v>104</v>
      </c>
      <c r="C1848" s="13"/>
      <c r="D1848" s="11"/>
      <c r="E1848" s="11" t="s">
        <v>7824</v>
      </c>
      <c r="F1848" s="13" t="s">
        <v>1125</v>
      </c>
      <c r="G1848" s="13" t="s">
        <v>1136</v>
      </c>
      <c r="H1848" s="40" t="s">
        <v>7812</v>
      </c>
      <c r="I1848" s="13" t="s">
        <v>46</v>
      </c>
      <c r="J1848" s="13" t="s">
        <v>47</v>
      </c>
      <c r="K1848" s="40"/>
      <c r="L1848" s="23" t="s">
        <v>7825</v>
      </c>
      <c r="M1848" s="21" t="s">
        <v>7826</v>
      </c>
      <c r="N1848" s="40"/>
      <c r="O1848" s="40" t="s">
        <v>76</v>
      </c>
      <c r="P1848" s="40" t="s">
        <v>76</v>
      </c>
      <c r="Q1848" s="71"/>
      <c r="R1848" s="71"/>
      <c r="S1848" s="71"/>
      <c r="T1848" s="40"/>
      <c r="U1848" s="40" t="s">
        <v>7815</v>
      </c>
      <c r="V1848" s="11" t="s">
        <v>76</v>
      </c>
      <c r="W1848" s="79"/>
      <c r="X1848" s="3"/>
      <c r="Y1848" s="3"/>
      <c r="Z1848" s="3"/>
      <c r="AA1848" s="3"/>
    </row>
    <row r="1849" spans="1:27" ht="15.75" customHeight="1">
      <c r="A1849" s="40" t="s">
        <v>2320</v>
      </c>
      <c r="B1849" s="13" t="s">
        <v>42</v>
      </c>
      <c r="C1849" s="13"/>
      <c r="D1849" s="11"/>
      <c r="E1849" s="11" t="s">
        <v>7827</v>
      </c>
      <c r="F1849" s="13" t="s">
        <v>1125</v>
      </c>
      <c r="G1849" s="13" t="s">
        <v>1136</v>
      </c>
      <c r="H1849" s="13" t="s">
        <v>7828</v>
      </c>
      <c r="I1849" s="13" t="s">
        <v>46</v>
      </c>
      <c r="J1849" s="13" t="s">
        <v>47</v>
      </c>
      <c r="K1849" s="40"/>
      <c r="L1849" s="35" t="s">
        <v>7829</v>
      </c>
      <c r="M1849" s="115" t="s">
        <v>7830</v>
      </c>
      <c r="N1849" s="40"/>
      <c r="O1849" s="90" t="s">
        <v>96</v>
      </c>
      <c r="P1849" s="40" t="s">
        <v>76</v>
      </c>
      <c r="Q1849" s="71"/>
      <c r="R1849" s="71"/>
      <c r="S1849" s="71"/>
      <c r="T1849" s="40"/>
      <c r="U1849" s="40" t="s">
        <v>7815</v>
      </c>
      <c r="V1849" s="11" t="s">
        <v>76</v>
      </c>
      <c r="W1849" s="79"/>
      <c r="X1849" s="3"/>
      <c r="Y1849" s="3"/>
      <c r="Z1849" s="3"/>
      <c r="AA1849" s="3"/>
    </row>
    <row r="1850" spans="1:27" ht="15.75" customHeight="1">
      <c r="A1850" s="40" t="s">
        <v>2320</v>
      </c>
      <c r="B1850" s="13" t="s">
        <v>42</v>
      </c>
      <c r="C1850" s="13"/>
      <c r="D1850" s="11"/>
      <c r="E1850" s="11" t="s">
        <v>7831</v>
      </c>
      <c r="F1850" s="13" t="s">
        <v>1125</v>
      </c>
      <c r="G1850" s="13" t="s">
        <v>1136</v>
      </c>
      <c r="H1850" s="13" t="s">
        <v>7832</v>
      </c>
      <c r="I1850" s="13" t="s">
        <v>46</v>
      </c>
      <c r="J1850" s="13" t="s">
        <v>47</v>
      </c>
      <c r="K1850" s="40"/>
      <c r="L1850" s="35" t="s">
        <v>7833</v>
      </c>
      <c r="M1850" s="115" t="s">
        <v>7834</v>
      </c>
      <c r="N1850" s="40"/>
      <c r="O1850" s="90" t="s">
        <v>96</v>
      </c>
      <c r="P1850" s="40" t="s">
        <v>76</v>
      </c>
      <c r="Q1850" s="71"/>
      <c r="R1850" s="71"/>
      <c r="S1850" s="71"/>
      <c r="T1850" s="40"/>
      <c r="U1850" s="40" t="s">
        <v>7815</v>
      </c>
      <c r="V1850" s="11" t="s">
        <v>76</v>
      </c>
      <c r="W1850" s="79"/>
      <c r="X1850" s="3"/>
      <c r="Y1850" s="3"/>
      <c r="Z1850" s="3"/>
      <c r="AA1850" s="3"/>
    </row>
    <row r="1851" spans="1:27" ht="15.75" customHeight="1">
      <c r="A1851" s="40" t="s">
        <v>2320</v>
      </c>
      <c r="B1851" s="13" t="s">
        <v>42</v>
      </c>
      <c r="C1851" s="13"/>
      <c r="D1851" s="11"/>
      <c r="E1851" s="11" t="s">
        <v>7835</v>
      </c>
      <c r="F1851" s="13" t="s">
        <v>1125</v>
      </c>
      <c r="G1851" s="13" t="s">
        <v>1136</v>
      </c>
      <c r="H1851" s="13" t="s">
        <v>7836</v>
      </c>
      <c r="I1851" s="13" t="s">
        <v>46</v>
      </c>
      <c r="J1851" s="13" t="s">
        <v>47</v>
      </c>
      <c r="K1851" s="40"/>
      <c r="L1851" s="243" t="s">
        <v>7837</v>
      </c>
      <c r="M1851" s="115" t="s">
        <v>7838</v>
      </c>
      <c r="N1851" s="40"/>
      <c r="O1851" s="90" t="s">
        <v>96</v>
      </c>
      <c r="P1851" s="40" t="s">
        <v>76</v>
      </c>
      <c r="Q1851" s="71"/>
      <c r="R1851" s="71"/>
      <c r="S1851" s="71"/>
      <c r="T1851" s="40"/>
      <c r="U1851" s="40" t="s">
        <v>7815</v>
      </c>
      <c r="V1851" s="11" t="s">
        <v>76</v>
      </c>
      <c r="W1851" s="79"/>
      <c r="X1851" s="3"/>
      <c r="Y1851" s="3"/>
      <c r="Z1851" s="3"/>
      <c r="AA1851" s="3"/>
    </row>
    <row r="1852" spans="1:27" ht="15.75" customHeight="1">
      <c r="A1852" s="40" t="s">
        <v>2320</v>
      </c>
      <c r="B1852" s="13" t="s">
        <v>42</v>
      </c>
      <c r="C1852" s="13"/>
      <c r="D1852" s="11"/>
      <c r="E1852" s="11" t="s">
        <v>7839</v>
      </c>
      <c r="F1852" s="13" t="s">
        <v>1125</v>
      </c>
      <c r="G1852" s="13" t="s">
        <v>1136</v>
      </c>
      <c r="H1852" s="40" t="s">
        <v>7180</v>
      </c>
      <c r="I1852" s="13" t="s">
        <v>46</v>
      </c>
      <c r="J1852" s="13" t="s">
        <v>47</v>
      </c>
      <c r="K1852" s="40"/>
      <c r="L1852" s="23" t="s">
        <v>7840</v>
      </c>
      <c r="M1852" s="114" t="s">
        <v>7841</v>
      </c>
      <c r="N1852" s="40"/>
      <c r="O1852" s="90" t="s">
        <v>96</v>
      </c>
      <c r="P1852" s="40" t="s">
        <v>76</v>
      </c>
      <c r="Q1852" s="71"/>
      <c r="R1852" s="71"/>
      <c r="S1852" s="71"/>
      <c r="T1852" s="40"/>
      <c r="U1852" s="40" t="s">
        <v>7815</v>
      </c>
      <c r="V1852" s="11" t="s">
        <v>76</v>
      </c>
      <c r="W1852" s="79"/>
      <c r="X1852" s="3"/>
      <c r="Y1852" s="3"/>
      <c r="Z1852" s="3"/>
      <c r="AA1852" s="3"/>
    </row>
    <row r="1853" spans="1:27" ht="15.75" customHeight="1">
      <c r="A1853" s="40" t="s">
        <v>2320</v>
      </c>
      <c r="B1853" s="13" t="s">
        <v>42</v>
      </c>
      <c r="C1853" s="13"/>
      <c r="D1853" s="11"/>
      <c r="E1853" s="11" t="s">
        <v>791</v>
      </c>
      <c r="F1853" s="13" t="s">
        <v>1125</v>
      </c>
      <c r="G1853" s="13" t="s">
        <v>1136</v>
      </c>
      <c r="H1853" s="40" t="s">
        <v>7183</v>
      </c>
      <c r="I1853" s="13" t="s">
        <v>46</v>
      </c>
      <c r="J1853" s="13" t="s">
        <v>47</v>
      </c>
      <c r="K1853" s="40"/>
      <c r="L1853" s="94" t="s">
        <v>7842</v>
      </c>
      <c r="M1853" s="114" t="s">
        <v>7843</v>
      </c>
      <c r="N1853" s="40"/>
      <c r="O1853" s="90" t="s">
        <v>96</v>
      </c>
      <c r="P1853" s="40" t="s">
        <v>76</v>
      </c>
      <c r="Q1853" s="71"/>
      <c r="R1853" s="71"/>
      <c r="S1853" s="71"/>
      <c r="T1853" s="40"/>
      <c r="U1853" s="40" t="s">
        <v>7815</v>
      </c>
      <c r="V1853" s="11" t="s">
        <v>76</v>
      </c>
      <c r="W1853" s="79"/>
      <c r="X1853" s="3"/>
      <c r="Y1853" s="3"/>
      <c r="Z1853" s="3"/>
      <c r="AA1853" s="3"/>
    </row>
    <row r="1854" spans="1:27" ht="15.75" customHeight="1">
      <c r="A1854" s="40" t="s">
        <v>2320</v>
      </c>
      <c r="B1854" s="13" t="s">
        <v>104</v>
      </c>
      <c r="C1854" s="13"/>
      <c r="D1854" s="11"/>
      <c r="E1854" s="11" t="s">
        <v>7844</v>
      </c>
      <c r="F1854" s="13" t="s">
        <v>1125</v>
      </c>
      <c r="G1854" s="13" t="s">
        <v>1136</v>
      </c>
      <c r="H1854" s="40" t="s">
        <v>7845</v>
      </c>
      <c r="I1854" s="13" t="s">
        <v>46</v>
      </c>
      <c r="J1854" s="13" t="s">
        <v>47</v>
      </c>
      <c r="K1854" s="40"/>
      <c r="L1854" s="23" t="s">
        <v>7846</v>
      </c>
      <c r="M1854" s="21" t="s">
        <v>7847</v>
      </c>
      <c r="N1854" s="40"/>
      <c r="O1854" s="40" t="s">
        <v>76</v>
      </c>
      <c r="P1854" s="40" t="s">
        <v>76</v>
      </c>
      <c r="Q1854" s="71"/>
      <c r="R1854" s="71"/>
      <c r="S1854" s="71"/>
      <c r="T1854" s="40"/>
      <c r="U1854" s="40" t="s">
        <v>7815</v>
      </c>
      <c r="V1854" s="11" t="s">
        <v>76</v>
      </c>
      <c r="W1854" s="79"/>
      <c r="X1854" s="3"/>
      <c r="Y1854" s="3"/>
      <c r="Z1854" s="3"/>
      <c r="AA1854" s="3"/>
    </row>
    <row r="1855" spans="1:27" ht="15.75" customHeight="1">
      <c r="A1855" s="40" t="s">
        <v>101</v>
      </c>
      <c r="B1855" s="13" t="s">
        <v>42</v>
      </c>
      <c r="C1855" s="13"/>
      <c r="D1855" s="11"/>
      <c r="E1855" s="11" t="s">
        <v>704</v>
      </c>
      <c r="F1855" s="13" t="s">
        <v>1582</v>
      </c>
      <c r="G1855" s="13" t="s">
        <v>1136</v>
      </c>
      <c r="H1855" s="13" t="s">
        <v>7793</v>
      </c>
      <c r="I1855" s="13" t="s">
        <v>46</v>
      </c>
      <c r="J1855" s="13" t="s">
        <v>47</v>
      </c>
      <c r="K1855" s="23"/>
      <c r="L1855" s="35" t="s">
        <v>7848</v>
      </c>
      <c r="M1855" s="115" t="s">
        <v>7849</v>
      </c>
      <c r="N1855" s="40"/>
      <c r="O1855" s="40" t="s">
        <v>101</v>
      </c>
      <c r="P1855" s="40" t="s">
        <v>101</v>
      </c>
      <c r="Q1855" s="71"/>
      <c r="R1855" s="71"/>
      <c r="S1855" s="71"/>
      <c r="T1855" s="40"/>
      <c r="U1855" s="40" t="s">
        <v>7815</v>
      </c>
      <c r="V1855" s="71" t="s">
        <v>76</v>
      </c>
      <c r="W1855" s="79"/>
      <c r="X1855" s="3"/>
      <c r="Y1855" s="3"/>
      <c r="Z1855" s="3"/>
      <c r="AA1855" s="3"/>
    </row>
    <row r="1856" spans="1:27" ht="15.75" customHeight="1">
      <c r="A1856" s="40" t="s">
        <v>101</v>
      </c>
      <c r="B1856" s="13" t="s">
        <v>42</v>
      </c>
      <c r="C1856" s="13"/>
      <c r="D1856" s="11"/>
      <c r="E1856" s="11" t="s">
        <v>707</v>
      </c>
      <c r="F1856" s="13" t="s">
        <v>1582</v>
      </c>
      <c r="G1856" s="13" t="s">
        <v>1136</v>
      </c>
      <c r="H1856" s="13" t="s">
        <v>7797</v>
      </c>
      <c r="I1856" s="13" t="s">
        <v>46</v>
      </c>
      <c r="J1856" s="13" t="s">
        <v>47</v>
      </c>
      <c r="K1856" s="23"/>
      <c r="L1856" s="35" t="s">
        <v>7850</v>
      </c>
      <c r="M1856" s="115" t="s">
        <v>7851</v>
      </c>
      <c r="N1856" s="40"/>
      <c r="O1856" s="40" t="s">
        <v>101</v>
      </c>
      <c r="P1856" s="40" t="s">
        <v>101</v>
      </c>
      <c r="Q1856" s="71"/>
      <c r="R1856" s="71"/>
      <c r="S1856" s="71"/>
      <c r="T1856" s="40"/>
      <c r="U1856" s="40" t="s">
        <v>7815</v>
      </c>
      <c r="V1856" s="71" t="s">
        <v>76</v>
      </c>
      <c r="W1856" s="79"/>
      <c r="X1856" s="3"/>
      <c r="Y1856" s="3"/>
      <c r="Z1856" s="3"/>
      <c r="AA1856" s="3"/>
    </row>
    <row r="1857" spans="1:27" ht="15.75" customHeight="1">
      <c r="A1857" s="40" t="s">
        <v>101</v>
      </c>
      <c r="B1857" s="13" t="s">
        <v>42</v>
      </c>
      <c r="C1857" s="13"/>
      <c r="D1857" s="11"/>
      <c r="E1857" s="11" t="s">
        <v>708</v>
      </c>
      <c r="F1857" s="13" t="s">
        <v>1582</v>
      </c>
      <c r="G1857" s="13" t="s">
        <v>1136</v>
      </c>
      <c r="H1857" s="13" t="s">
        <v>7800</v>
      </c>
      <c r="I1857" s="13" t="s">
        <v>46</v>
      </c>
      <c r="J1857" s="13" t="s">
        <v>47</v>
      </c>
      <c r="K1857" s="23"/>
      <c r="L1857" s="35" t="s">
        <v>7852</v>
      </c>
      <c r="M1857" s="115" t="s">
        <v>7853</v>
      </c>
      <c r="N1857" s="40"/>
      <c r="O1857" s="40" t="s">
        <v>101</v>
      </c>
      <c r="P1857" s="40" t="s">
        <v>101</v>
      </c>
      <c r="Q1857" s="71"/>
      <c r="R1857" s="71"/>
      <c r="S1857" s="71"/>
      <c r="T1857" s="40"/>
      <c r="U1857" s="40" t="s">
        <v>7815</v>
      </c>
      <c r="V1857" s="71" t="s">
        <v>76</v>
      </c>
      <c r="W1857" s="79"/>
      <c r="X1857" s="3"/>
      <c r="Y1857" s="3"/>
      <c r="Z1857" s="3"/>
      <c r="AA1857" s="3"/>
    </row>
    <row r="1858" spans="1:27" ht="15.75" customHeight="1">
      <c r="A1858" s="40" t="s">
        <v>101</v>
      </c>
      <c r="B1858" s="13" t="s">
        <v>42</v>
      </c>
      <c r="C1858" s="13"/>
      <c r="D1858" s="11"/>
      <c r="E1858" s="11" t="s">
        <v>709</v>
      </c>
      <c r="F1858" s="13" t="s">
        <v>1582</v>
      </c>
      <c r="G1858" s="13" t="s">
        <v>1136</v>
      </c>
      <c r="H1858" s="40" t="s">
        <v>7803</v>
      </c>
      <c r="I1858" s="13" t="s">
        <v>46</v>
      </c>
      <c r="J1858" s="13" t="s">
        <v>47</v>
      </c>
      <c r="K1858" s="23"/>
      <c r="L1858" s="23" t="s">
        <v>7854</v>
      </c>
      <c r="M1858" s="21" t="s">
        <v>7805</v>
      </c>
      <c r="N1858" s="40"/>
      <c r="O1858" s="40" t="s">
        <v>101</v>
      </c>
      <c r="P1858" s="40" t="s">
        <v>101</v>
      </c>
      <c r="Q1858" s="71"/>
      <c r="R1858" s="71"/>
      <c r="S1858" s="71"/>
      <c r="T1858" s="40"/>
      <c r="U1858" s="40" t="s">
        <v>7815</v>
      </c>
      <c r="V1858" s="71" t="s">
        <v>76</v>
      </c>
      <c r="W1858" s="79"/>
      <c r="X1858" s="3"/>
      <c r="Y1858" s="3"/>
      <c r="Z1858" s="3"/>
      <c r="AA1858" s="3"/>
    </row>
    <row r="1859" spans="1:27" ht="15.75" customHeight="1">
      <c r="A1859" s="40" t="s">
        <v>101</v>
      </c>
      <c r="B1859" s="13" t="s">
        <v>42</v>
      </c>
      <c r="C1859" s="13"/>
      <c r="D1859" s="11"/>
      <c r="E1859" s="11" t="s">
        <v>710</v>
      </c>
      <c r="F1859" s="13" t="s">
        <v>1582</v>
      </c>
      <c r="G1859" s="13" t="s">
        <v>1136</v>
      </c>
      <c r="H1859" s="40" t="s">
        <v>7806</v>
      </c>
      <c r="I1859" s="13" t="s">
        <v>46</v>
      </c>
      <c r="J1859" s="13" t="s">
        <v>47</v>
      </c>
      <c r="K1859" s="23"/>
      <c r="L1859" s="23" t="s">
        <v>7855</v>
      </c>
      <c r="M1859" s="21" t="s">
        <v>7808</v>
      </c>
      <c r="N1859" s="40"/>
      <c r="O1859" s="40" t="s">
        <v>101</v>
      </c>
      <c r="P1859" s="40" t="s">
        <v>101</v>
      </c>
      <c r="Q1859" s="71"/>
      <c r="R1859" s="71"/>
      <c r="S1859" s="71"/>
      <c r="T1859" s="40"/>
      <c r="U1859" s="40" t="s">
        <v>7815</v>
      </c>
      <c r="V1859" s="71" t="s">
        <v>76</v>
      </c>
      <c r="W1859" s="79"/>
      <c r="X1859" s="3"/>
      <c r="Y1859" s="3"/>
      <c r="Z1859" s="3"/>
      <c r="AA1859" s="3"/>
    </row>
    <row r="1860" spans="1:27" ht="15.75" customHeight="1">
      <c r="A1860" s="40" t="s">
        <v>2320</v>
      </c>
      <c r="B1860" s="13" t="s">
        <v>104</v>
      </c>
      <c r="C1860" s="13"/>
      <c r="D1860" s="11"/>
      <c r="E1860" s="11" t="s">
        <v>7856</v>
      </c>
      <c r="F1860" s="13" t="s">
        <v>1582</v>
      </c>
      <c r="G1860" s="13" t="s">
        <v>1136</v>
      </c>
      <c r="H1860" s="40" t="s">
        <v>7793</v>
      </c>
      <c r="I1860" s="13" t="s">
        <v>46</v>
      </c>
      <c r="J1860" s="13" t="s">
        <v>47</v>
      </c>
      <c r="K1860" s="40"/>
      <c r="L1860" s="23" t="s">
        <v>7857</v>
      </c>
      <c r="M1860" s="21" t="s">
        <v>7858</v>
      </c>
      <c r="N1860" s="40"/>
      <c r="O1860" s="40" t="s">
        <v>101</v>
      </c>
      <c r="P1860" s="40" t="s">
        <v>101</v>
      </c>
      <c r="Q1860" s="71"/>
      <c r="R1860" s="71"/>
      <c r="S1860" s="71"/>
      <c r="T1860" s="40"/>
      <c r="U1860" s="40" t="s">
        <v>7815</v>
      </c>
      <c r="V1860" s="11" t="s">
        <v>76</v>
      </c>
      <c r="W1860" s="79"/>
      <c r="X1860" s="3"/>
      <c r="Y1860" s="3"/>
      <c r="Z1860" s="3"/>
      <c r="AA1860" s="3"/>
    </row>
    <row r="1861" spans="1:27" ht="15.75" customHeight="1">
      <c r="A1861" s="40" t="s">
        <v>101</v>
      </c>
      <c r="B1861" s="13" t="s">
        <v>42</v>
      </c>
      <c r="C1861" s="13"/>
      <c r="D1861" s="11"/>
      <c r="E1861" s="11" t="s">
        <v>711</v>
      </c>
      <c r="F1861" s="13" t="s">
        <v>2035</v>
      </c>
      <c r="G1861" s="13" t="s">
        <v>1136</v>
      </c>
      <c r="H1861" s="13" t="s">
        <v>7812</v>
      </c>
      <c r="I1861" s="13" t="s">
        <v>46</v>
      </c>
      <c r="J1861" s="13" t="s">
        <v>47</v>
      </c>
      <c r="K1861" s="23"/>
      <c r="L1861" s="35" t="s">
        <v>7859</v>
      </c>
      <c r="M1861" s="115" t="s">
        <v>7860</v>
      </c>
      <c r="N1861" s="40"/>
      <c r="O1861" s="40" t="s">
        <v>101</v>
      </c>
      <c r="P1861" s="40" t="s">
        <v>101</v>
      </c>
      <c r="Q1861" s="71"/>
      <c r="R1861" s="71"/>
      <c r="S1861" s="71"/>
      <c r="T1861" s="40"/>
      <c r="U1861" s="40" t="s">
        <v>7815</v>
      </c>
      <c r="V1861" s="71" t="s">
        <v>76</v>
      </c>
      <c r="W1861" s="79"/>
      <c r="X1861" s="3"/>
      <c r="Y1861" s="3"/>
      <c r="Z1861" s="3"/>
      <c r="AA1861" s="3"/>
    </row>
    <row r="1862" spans="1:27" ht="15.75" customHeight="1">
      <c r="A1862" s="40" t="s">
        <v>101</v>
      </c>
      <c r="B1862" s="13" t="s">
        <v>42</v>
      </c>
      <c r="C1862" s="13"/>
      <c r="D1862" s="11"/>
      <c r="E1862" s="11" t="s">
        <v>712</v>
      </c>
      <c r="F1862" s="13" t="s">
        <v>2035</v>
      </c>
      <c r="G1862" s="13" t="s">
        <v>1136</v>
      </c>
      <c r="H1862" s="13" t="s">
        <v>7152</v>
      </c>
      <c r="I1862" s="13" t="s">
        <v>46</v>
      </c>
      <c r="J1862" s="13" t="s">
        <v>47</v>
      </c>
      <c r="K1862" s="23"/>
      <c r="L1862" s="35" t="s">
        <v>7861</v>
      </c>
      <c r="M1862" s="115" t="s">
        <v>7862</v>
      </c>
      <c r="N1862" s="40"/>
      <c r="O1862" s="40" t="s">
        <v>101</v>
      </c>
      <c r="P1862" s="40" t="s">
        <v>101</v>
      </c>
      <c r="Q1862" s="71"/>
      <c r="R1862" s="71"/>
      <c r="S1862" s="71"/>
      <c r="T1862" s="40"/>
      <c r="U1862" s="40" t="s">
        <v>7815</v>
      </c>
      <c r="V1862" s="71" t="s">
        <v>76</v>
      </c>
      <c r="W1862" s="79"/>
      <c r="X1862" s="3"/>
      <c r="Y1862" s="3"/>
      <c r="Z1862" s="3"/>
      <c r="AA1862" s="3"/>
    </row>
    <row r="1863" spans="1:27" ht="15.75" customHeight="1">
      <c r="A1863" s="40" t="s">
        <v>101</v>
      </c>
      <c r="B1863" s="13" t="s">
        <v>42</v>
      </c>
      <c r="C1863" s="13"/>
      <c r="D1863" s="11"/>
      <c r="E1863" s="11" t="s">
        <v>713</v>
      </c>
      <c r="F1863" s="13" t="s">
        <v>2035</v>
      </c>
      <c r="G1863" s="13" t="s">
        <v>1136</v>
      </c>
      <c r="H1863" s="13" t="s">
        <v>7156</v>
      </c>
      <c r="I1863" s="13" t="s">
        <v>46</v>
      </c>
      <c r="J1863" s="13" t="s">
        <v>47</v>
      </c>
      <c r="K1863" s="23"/>
      <c r="L1863" s="35" t="s">
        <v>7863</v>
      </c>
      <c r="M1863" s="115" t="s">
        <v>7864</v>
      </c>
      <c r="N1863" s="40"/>
      <c r="O1863" s="40" t="s">
        <v>101</v>
      </c>
      <c r="P1863" s="40" t="s">
        <v>101</v>
      </c>
      <c r="Q1863" s="71"/>
      <c r="R1863" s="71"/>
      <c r="S1863" s="71"/>
      <c r="T1863" s="40"/>
      <c r="U1863" s="40" t="s">
        <v>7815</v>
      </c>
      <c r="V1863" s="71" t="s">
        <v>76</v>
      </c>
      <c r="W1863" s="79"/>
      <c r="X1863" s="3"/>
      <c r="Y1863" s="3"/>
      <c r="Z1863" s="3"/>
      <c r="AA1863" s="3"/>
    </row>
    <row r="1864" spans="1:27" ht="15.75" customHeight="1">
      <c r="A1864" s="40" t="s">
        <v>101</v>
      </c>
      <c r="B1864" s="13" t="s">
        <v>42</v>
      </c>
      <c r="C1864" s="13"/>
      <c r="D1864" s="11"/>
      <c r="E1864" s="11" t="s">
        <v>714</v>
      </c>
      <c r="F1864" s="13" t="s">
        <v>2035</v>
      </c>
      <c r="G1864" s="13" t="s">
        <v>1136</v>
      </c>
      <c r="H1864" s="40" t="s">
        <v>7160</v>
      </c>
      <c r="I1864" s="13" t="s">
        <v>46</v>
      </c>
      <c r="J1864" s="13" t="s">
        <v>47</v>
      </c>
      <c r="K1864" s="23"/>
      <c r="L1864" s="23" t="s">
        <v>7865</v>
      </c>
      <c r="M1864" s="21" t="s">
        <v>7821</v>
      </c>
      <c r="N1864" s="40"/>
      <c r="O1864" s="40" t="s">
        <v>101</v>
      </c>
      <c r="P1864" s="40" t="s">
        <v>101</v>
      </c>
      <c r="Q1864" s="71"/>
      <c r="R1864" s="71"/>
      <c r="S1864" s="71"/>
      <c r="T1864" s="40"/>
      <c r="U1864" s="40" t="s">
        <v>7815</v>
      </c>
      <c r="V1864" s="71" t="s">
        <v>76</v>
      </c>
      <c r="W1864" s="79"/>
      <c r="X1864" s="3"/>
      <c r="Y1864" s="3"/>
      <c r="Z1864" s="3"/>
      <c r="AA1864" s="3"/>
    </row>
    <row r="1865" spans="1:27" ht="15.75" customHeight="1">
      <c r="A1865" s="40" t="s">
        <v>101</v>
      </c>
      <c r="B1865" s="13" t="s">
        <v>42</v>
      </c>
      <c r="C1865" s="13"/>
      <c r="D1865" s="11"/>
      <c r="E1865" s="11" t="s">
        <v>715</v>
      </c>
      <c r="F1865" s="13" t="s">
        <v>2035</v>
      </c>
      <c r="G1865" s="13" t="s">
        <v>1136</v>
      </c>
      <c r="H1865" s="40" t="s">
        <v>7164</v>
      </c>
      <c r="I1865" s="13" t="s">
        <v>46</v>
      </c>
      <c r="J1865" s="13" t="s">
        <v>47</v>
      </c>
      <c r="K1865" s="23"/>
      <c r="L1865" s="23" t="s">
        <v>7866</v>
      </c>
      <c r="M1865" s="21" t="s">
        <v>7823</v>
      </c>
      <c r="N1865" s="40"/>
      <c r="O1865" s="40" t="s">
        <v>101</v>
      </c>
      <c r="P1865" s="40" t="s">
        <v>101</v>
      </c>
      <c r="Q1865" s="71"/>
      <c r="R1865" s="71"/>
      <c r="S1865" s="71"/>
      <c r="T1865" s="40"/>
      <c r="U1865" s="40" t="s">
        <v>7815</v>
      </c>
      <c r="V1865" s="71" t="s">
        <v>76</v>
      </c>
      <c r="W1865" s="79"/>
      <c r="X1865" s="3"/>
      <c r="Y1865" s="3"/>
      <c r="Z1865" s="3"/>
      <c r="AA1865" s="3"/>
    </row>
    <row r="1866" spans="1:27" ht="15.75" customHeight="1">
      <c r="A1866" s="40" t="s">
        <v>2320</v>
      </c>
      <c r="B1866" s="13" t="s">
        <v>104</v>
      </c>
      <c r="C1866" s="13"/>
      <c r="D1866" s="11"/>
      <c r="E1866" s="11" t="s">
        <v>7867</v>
      </c>
      <c r="F1866" s="13" t="s">
        <v>2035</v>
      </c>
      <c r="G1866" s="13" t="s">
        <v>1136</v>
      </c>
      <c r="H1866" s="40" t="s">
        <v>7812</v>
      </c>
      <c r="I1866" s="13" t="s">
        <v>46</v>
      </c>
      <c r="J1866" s="13" t="s">
        <v>47</v>
      </c>
      <c r="K1866" s="40"/>
      <c r="L1866" s="23" t="s">
        <v>7868</v>
      </c>
      <c r="M1866" s="21" t="s">
        <v>7869</v>
      </c>
      <c r="N1866" s="40"/>
      <c r="O1866" s="40" t="s">
        <v>101</v>
      </c>
      <c r="P1866" s="40" t="s">
        <v>101</v>
      </c>
      <c r="Q1866" s="71"/>
      <c r="R1866" s="71"/>
      <c r="S1866" s="71"/>
      <c r="T1866" s="40"/>
      <c r="U1866" s="40" t="s">
        <v>7815</v>
      </c>
      <c r="V1866" s="11" t="s">
        <v>76</v>
      </c>
      <c r="W1866" s="79"/>
      <c r="X1866" s="3"/>
      <c r="Y1866" s="3"/>
      <c r="Z1866" s="3"/>
      <c r="AA1866" s="3"/>
    </row>
    <row r="1867" spans="1:27" ht="15.75" customHeight="1">
      <c r="A1867" s="40" t="s">
        <v>2320</v>
      </c>
      <c r="B1867" s="13" t="s">
        <v>42</v>
      </c>
      <c r="C1867" s="13"/>
      <c r="D1867" s="11"/>
      <c r="E1867" s="11" t="s">
        <v>7870</v>
      </c>
      <c r="F1867" s="13" t="s">
        <v>1958</v>
      </c>
      <c r="G1867" s="13" t="s">
        <v>1136</v>
      </c>
      <c r="H1867" s="13" t="s">
        <v>7828</v>
      </c>
      <c r="I1867" s="13" t="s">
        <v>46</v>
      </c>
      <c r="J1867" s="13" t="s">
        <v>47</v>
      </c>
      <c r="K1867" s="40"/>
      <c r="L1867" s="35" t="s">
        <v>7871</v>
      </c>
      <c r="M1867" s="115" t="s">
        <v>7872</v>
      </c>
      <c r="N1867" s="40"/>
      <c r="O1867" s="40" t="s">
        <v>101</v>
      </c>
      <c r="P1867" s="40" t="s">
        <v>101</v>
      </c>
      <c r="Q1867" s="71"/>
      <c r="R1867" s="71"/>
      <c r="S1867" s="71"/>
      <c r="T1867" s="40"/>
      <c r="U1867" s="40" t="s">
        <v>7815</v>
      </c>
      <c r="V1867" s="11" t="s">
        <v>76</v>
      </c>
      <c r="W1867" s="79"/>
      <c r="X1867" s="3"/>
      <c r="Y1867" s="3"/>
      <c r="Z1867" s="3"/>
      <c r="AA1867" s="3"/>
    </row>
    <row r="1868" spans="1:27" ht="15.75" customHeight="1">
      <c r="A1868" s="40" t="s">
        <v>2320</v>
      </c>
      <c r="B1868" s="13" t="s">
        <v>42</v>
      </c>
      <c r="C1868" s="13"/>
      <c r="D1868" s="11"/>
      <c r="E1868" s="11" t="s">
        <v>7873</v>
      </c>
      <c r="F1868" s="13" t="s">
        <v>1958</v>
      </c>
      <c r="G1868" s="13" t="s">
        <v>1136</v>
      </c>
      <c r="H1868" s="13" t="s">
        <v>7832</v>
      </c>
      <c r="I1868" s="13" t="s">
        <v>46</v>
      </c>
      <c r="J1868" s="13" t="s">
        <v>47</v>
      </c>
      <c r="K1868" s="40"/>
      <c r="L1868" s="35" t="s">
        <v>7874</v>
      </c>
      <c r="M1868" s="115" t="s">
        <v>7875</v>
      </c>
      <c r="N1868" s="40"/>
      <c r="O1868" s="40" t="s">
        <v>101</v>
      </c>
      <c r="P1868" s="40" t="s">
        <v>101</v>
      </c>
      <c r="Q1868" s="71"/>
      <c r="R1868" s="71"/>
      <c r="S1868" s="71"/>
      <c r="T1868" s="40"/>
      <c r="U1868" s="40" t="s">
        <v>7815</v>
      </c>
      <c r="V1868" s="11" t="s">
        <v>76</v>
      </c>
      <c r="W1868" s="79"/>
      <c r="X1868" s="3"/>
      <c r="Y1868" s="3"/>
      <c r="Z1868" s="3"/>
      <c r="AA1868" s="3"/>
    </row>
    <row r="1869" spans="1:27" ht="15.75" customHeight="1">
      <c r="A1869" s="40" t="s">
        <v>2320</v>
      </c>
      <c r="B1869" s="13" t="s">
        <v>42</v>
      </c>
      <c r="C1869" s="13"/>
      <c r="D1869" s="11"/>
      <c r="E1869" s="11" t="s">
        <v>7876</v>
      </c>
      <c r="F1869" s="13" t="s">
        <v>1958</v>
      </c>
      <c r="G1869" s="13" t="s">
        <v>1136</v>
      </c>
      <c r="H1869" s="13" t="s">
        <v>7836</v>
      </c>
      <c r="I1869" s="13" t="s">
        <v>46</v>
      </c>
      <c r="J1869" s="13" t="s">
        <v>47</v>
      </c>
      <c r="K1869" s="40"/>
      <c r="L1869" s="35" t="s">
        <v>7877</v>
      </c>
      <c r="M1869" s="115" t="s">
        <v>7878</v>
      </c>
      <c r="N1869" s="40"/>
      <c r="O1869" s="40" t="s">
        <v>101</v>
      </c>
      <c r="P1869" s="40" t="s">
        <v>101</v>
      </c>
      <c r="Q1869" s="71"/>
      <c r="R1869" s="71"/>
      <c r="S1869" s="71"/>
      <c r="T1869" s="40"/>
      <c r="U1869" s="40" t="s">
        <v>7815</v>
      </c>
      <c r="V1869" s="11" t="s">
        <v>76</v>
      </c>
      <c r="W1869" s="79"/>
      <c r="X1869" s="3"/>
      <c r="Y1869" s="3"/>
      <c r="Z1869" s="3"/>
      <c r="AA1869" s="3"/>
    </row>
    <row r="1870" spans="1:27" ht="15.75" customHeight="1">
      <c r="A1870" s="40" t="s">
        <v>2320</v>
      </c>
      <c r="B1870" s="13" t="s">
        <v>42</v>
      </c>
      <c r="C1870" s="13"/>
      <c r="D1870" s="11"/>
      <c r="E1870" s="11" t="s">
        <v>7879</v>
      </c>
      <c r="F1870" s="13" t="s">
        <v>1958</v>
      </c>
      <c r="G1870" s="13" t="s">
        <v>1136</v>
      </c>
      <c r="H1870" s="40" t="s">
        <v>7180</v>
      </c>
      <c r="I1870" s="13" t="s">
        <v>46</v>
      </c>
      <c r="J1870" s="13" t="s">
        <v>47</v>
      </c>
      <c r="K1870" s="40"/>
      <c r="L1870" s="23" t="s">
        <v>7880</v>
      </c>
      <c r="M1870" s="21" t="s">
        <v>7881</v>
      </c>
      <c r="N1870" s="40"/>
      <c r="O1870" s="40" t="s">
        <v>101</v>
      </c>
      <c r="P1870" s="40" t="s">
        <v>101</v>
      </c>
      <c r="Q1870" s="71"/>
      <c r="R1870" s="71"/>
      <c r="S1870" s="71"/>
      <c r="T1870" s="40"/>
      <c r="U1870" s="40" t="s">
        <v>7815</v>
      </c>
      <c r="V1870" s="11" t="s">
        <v>76</v>
      </c>
      <c r="W1870" s="79"/>
      <c r="X1870" s="3"/>
      <c r="Y1870" s="3"/>
      <c r="Z1870" s="3"/>
      <c r="AA1870" s="3"/>
    </row>
    <row r="1871" spans="1:27" ht="15.75" customHeight="1">
      <c r="A1871" s="40" t="s">
        <v>2320</v>
      </c>
      <c r="B1871" s="13" t="s">
        <v>42</v>
      </c>
      <c r="C1871" s="13"/>
      <c r="D1871" s="11"/>
      <c r="E1871" s="11" t="s">
        <v>7882</v>
      </c>
      <c r="F1871" s="13" t="s">
        <v>1958</v>
      </c>
      <c r="G1871" s="13" t="s">
        <v>1136</v>
      </c>
      <c r="H1871" s="40" t="s">
        <v>7183</v>
      </c>
      <c r="I1871" s="13" t="s">
        <v>46</v>
      </c>
      <c r="J1871" s="13" t="s">
        <v>47</v>
      </c>
      <c r="K1871" s="40"/>
      <c r="L1871" s="23" t="s">
        <v>7883</v>
      </c>
      <c r="M1871" s="21" t="s">
        <v>7884</v>
      </c>
      <c r="N1871" s="40"/>
      <c r="O1871" s="40" t="s">
        <v>101</v>
      </c>
      <c r="P1871" s="40" t="s">
        <v>101</v>
      </c>
      <c r="Q1871" s="71"/>
      <c r="R1871" s="71"/>
      <c r="S1871" s="71"/>
      <c r="T1871" s="40"/>
      <c r="U1871" s="40" t="s">
        <v>7815</v>
      </c>
      <c r="V1871" s="11" t="s">
        <v>76</v>
      </c>
      <c r="W1871" s="79"/>
      <c r="X1871" s="3"/>
      <c r="Y1871" s="3"/>
      <c r="Z1871" s="3"/>
      <c r="AA1871" s="3"/>
    </row>
    <row r="1872" spans="1:27" ht="15.75" customHeight="1">
      <c r="A1872" s="40" t="s">
        <v>2320</v>
      </c>
      <c r="B1872" s="13" t="s">
        <v>104</v>
      </c>
      <c r="C1872" s="13"/>
      <c r="D1872" s="11"/>
      <c r="E1872" s="11" t="s">
        <v>7885</v>
      </c>
      <c r="F1872" s="13" t="s">
        <v>1958</v>
      </c>
      <c r="G1872" s="13" t="s">
        <v>1136</v>
      </c>
      <c r="H1872" s="40" t="s">
        <v>7845</v>
      </c>
      <c r="I1872" s="13" t="s">
        <v>46</v>
      </c>
      <c r="J1872" s="13" t="s">
        <v>47</v>
      </c>
      <c r="K1872" s="40"/>
      <c r="L1872" s="23" t="s">
        <v>7886</v>
      </c>
      <c r="M1872" s="21" t="s">
        <v>7887</v>
      </c>
      <c r="N1872" s="40"/>
      <c r="O1872" s="40" t="s">
        <v>101</v>
      </c>
      <c r="P1872" s="40" t="s">
        <v>101</v>
      </c>
      <c r="Q1872" s="71"/>
      <c r="R1872" s="71"/>
      <c r="S1872" s="71"/>
      <c r="T1872" s="40"/>
      <c r="U1872" s="40" t="s">
        <v>7815</v>
      </c>
      <c r="V1872" s="11" t="s">
        <v>76</v>
      </c>
      <c r="W1872" s="79"/>
      <c r="X1872" s="3"/>
      <c r="Y1872" s="3"/>
      <c r="Z1872" s="3"/>
      <c r="AA1872" s="3"/>
    </row>
    <row r="1873" spans="1:27" ht="15.75" customHeight="1">
      <c r="A1873" s="40" t="s">
        <v>2320</v>
      </c>
      <c r="B1873" s="13" t="s">
        <v>42</v>
      </c>
      <c r="C1873" s="13"/>
      <c r="D1873" s="11"/>
      <c r="E1873" s="11" t="s">
        <v>7888</v>
      </c>
      <c r="F1873" s="13" t="s">
        <v>1125</v>
      </c>
      <c r="G1873" s="13" t="s">
        <v>1136</v>
      </c>
      <c r="H1873" s="13" t="s">
        <v>7889</v>
      </c>
      <c r="I1873" s="13" t="s">
        <v>46</v>
      </c>
      <c r="J1873" s="13" t="s">
        <v>47</v>
      </c>
      <c r="K1873" s="40"/>
      <c r="L1873" s="35" t="s">
        <v>7890</v>
      </c>
      <c r="M1873" s="115" t="s">
        <v>7891</v>
      </c>
      <c r="N1873" s="40"/>
      <c r="O1873" s="90" t="s">
        <v>96</v>
      </c>
      <c r="P1873" s="90" t="s">
        <v>96</v>
      </c>
      <c r="Q1873" s="71"/>
      <c r="R1873" s="71"/>
      <c r="S1873" s="71"/>
      <c r="T1873" s="40"/>
      <c r="U1873" s="40"/>
      <c r="V1873" s="11" t="s">
        <v>76</v>
      </c>
      <c r="W1873" s="79"/>
      <c r="X1873" s="3"/>
      <c r="Y1873" s="3"/>
      <c r="Z1873" s="3"/>
      <c r="AA1873" s="3"/>
    </row>
    <row r="1874" spans="1:27" ht="15.75" customHeight="1">
      <c r="A1874" s="40" t="s">
        <v>2320</v>
      </c>
      <c r="B1874" s="13" t="s">
        <v>42</v>
      </c>
      <c r="C1874" s="13"/>
      <c r="D1874" s="11"/>
      <c r="E1874" s="11" t="s">
        <v>7892</v>
      </c>
      <c r="F1874" s="13" t="s">
        <v>1125</v>
      </c>
      <c r="G1874" s="13" t="s">
        <v>1136</v>
      </c>
      <c r="H1874" s="13" t="s">
        <v>7893</v>
      </c>
      <c r="I1874" s="13" t="s">
        <v>46</v>
      </c>
      <c r="J1874" s="13" t="s">
        <v>47</v>
      </c>
      <c r="K1874" s="40"/>
      <c r="L1874" s="35" t="s">
        <v>7894</v>
      </c>
      <c r="M1874" s="115" t="s">
        <v>7895</v>
      </c>
      <c r="N1874" s="40"/>
      <c r="O1874" s="40" t="s">
        <v>96</v>
      </c>
      <c r="P1874" s="40" t="s">
        <v>76</v>
      </c>
      <c r="Q1874" s="71"/>
      <c r="R1874" s="71"/>
      <c r="S1874" s="71"/>
      <c r="T1874" s="40"/>
      <c r="U1874" s="40"/>
      <c r="V1874" s="11" t="s">
        <v>76</v>
      </c>
      <c r="W1874" s="79"/>
      <c r="X1874" s="3"/>
      <c r="Y1874" s="3"/>
      <c r="Z1874" s="3"/>
      <c r="AA1874" s="3"/>
    </row>
    <row r="1875" spans="1:27" ht="15.75" customHeight="1">
      <c r="A1875" s="40" t="s">
        <v>2320</v>
      </c>
      <c r="B1875" s="13" t="s">
        <v>42</v>
      </c>
      <c r="C1875" s="13"/>
      <c r="D1875" s="11"/>
      <c r="E1875" s="11" t="s">
        <v>7896</v>
      </c>
      <c r="F1875" s="13" t="s">
        <v>1125</v>
      </c>
      <c r="G1875" s="13" t="s">
        <v>1136</v>
      </c>
      <c r="H1875" s="13" t="s">
        <v>7897</v>
      </c>
      <c r="I1875" s="13" t="s">
        <v>46</v>
      </c>
      <c r="J1875" s="13" t="s">
        <v>47</v>
      </c>
      <c r="K1875" s="40"/>
      <c r="L1875" s="35" t="s">
        <v>7898</v>
      </c>
      <c r="M1875" s="115" t="s">
        <v>7899</v>
      </c>
      <c r="N1875" s="40"/>
      <c r="O1875" s="40" t="s">
        <v>65</v>
      </c>
      <c r="P1875" s="40" t="s">
        <v>65</v>
      </c>
      <c r="Q1875" s="71"/>
      <c r="R1875" s="71"/>
      <c r="S1875" s="71"/>
      <c r="T1875" s="40"/>
      <c r="U1875" s="40" t="s">
        <v>7900</v>
      </c>
      <c r="V1875" s="11" t="s">
        <v>76</v>
      </c>
      <c r="W1875" s="79"/>
      <c r="X1875" s="3"/>
      <c r="Y1875" s="3"/>
      <c r="Z1875" s="3"/>
      <c r="AA1875" s="3"/>
    </row>
    <row r="1876" spans="1:27" ht="15.75" customHeight="1">
      <c r="A1876" s="40" t="s">
        <v>2320</v>
      </c>
      <c r="B1876" s="13" t="s">
        <v>42</v>
      </c>
      <c r="C1876" s="13"/>
      <c r="D1876" s="11"/>
      <c r="E1876" s="11" t="s">
        <v>7901</v>
      </c>
      <c r="F1876" s="13" t="s">
        <v>1125</v>
      </c>
      <c r="G1876" s="13" t="s">
        <v>1136</v>
      </c>
      <c r="H1876" s="13" t="s">
        <v>7902</v>
      </c>
      <c r="I1876" s="13" t="s">
        <v>46</v>
      </c>
      <c r="J1876" s="13" t="s">
        <v>47</v>
      </c>
      <c r="K1876" s="40"/>
      <c r="L1876" s="35" t="s">
        <v>7903</v>
      </c>
      <c r="M1876" s="115" t="s">
        <v>7904</v>
      </c>
      <c r="N1876" s="40"/>
      <c r="O1876" s="40" t="s">
        <v>96</v>
      </c>
      <c r="P1876" s="40" t="s">
        <v>76</v>
      </c>
      <c r="Q1876" s="71"/>
      <c r="R1876" s="71"/>
      <c r="S1876" s="71"/>
      <c r="T1876" s="40"/>
      <c r="U1876" s="40"/>
      <c r="V1876" s="11" t="s">
        <v>76</v>
      </c>
      <c r="W1876" s="79"/>
      <c r="X1876" s="3"/>
      <c r="Y1876" s="3"/>
      <c r="Z1876" s="3"/>
      <c r="AA1876" s="3"/>
    </row>
    <row r="1877" spans="1:27" ht="15.75" customHeight="1">
      <c r="A1877" s="40" t="s">
        <v>2320</v>
      </c>
      <c r="B1877" s="13" t="s">
        <v>42</v>
      </c>
      <c r="C1877" s="13"/>
      <c r="D1877" s="11"/>
      <c r="E1877" s="11" t="s">
        <v>7905</v>
      </c>
      <c r="F1877" s="13" t="s">
        <v>1125</v>
      </c>
      <c r="G1877" s="13" t="s">
        <v>1136</v>
      </c>
      <c r="H1877" s="13" t="s">
        <v>7906</v>
      </c>
      <c r="I1877" s="13" t="s">
        <v>46</v>
      </c>
      <c r="J1877" s="13" t="s">
        <v>47</v>
      </c>
      <c r="K1877" s="40"/>
      <c r="L1877" s="35" t="s">
        <v>7907</v>
      </c>
      <c r="M1877" s="115" t="s">
        <v>7908</v>
      </c>
      <c r="N1877" s="40"/>
      <c r="O1877" s="40" t="s">
        <v>65</v>
      </c>
      <c r="P1877" s="40" t="s">
        <v>65</v>
      </c>
      <c r="Q1877" s="71"/>
      <c r="R1877" s="71"/>
      <c r="S1877" s="71"/>
      <c r="T1877" s="40"/>
      <c r="U1877" s="40" t="s">
        <v>7900</v>
      </c>
      <c r="V1877" s="11" t="s">
        <v>76</v>
      </c>
      <c r="W1877" s="79"/>
      <c r="X1877" s="3"/>
      <c r="Y1877" s="3"/>
      <c r="Z1877" s="3"/>
      <c r="AA1877" s="3"/>
    </row>
    <row r="1878" spans="1:27" ht="15.75" customHeight="1">
      <c r="A1878" s="40" t="s">
        <v>2320</v>
      </c>
      <c r="B1878" s="13" t="s">
        <v>42</v>
      </c>
      <c r="C1878" s="13"/>
      <c r="D1878" s="11"/>
      <c r="E1878" s="11" t="s">
        <v>7909</v>
      </c>
      <c r="F1878" s="13" t="s">
        <v>1582</v>
      </c>
      <c r="G1878" s="13" t="s">
        <v>1136</v>
      </c>
      <c r="H1878" s="13" t="s">
        <v>7889</v>
      </c>
      <c r="I1878" s="13" t="s">
        <v>46</v>
      </c>
      <c r="J1878" s="13" t="s">
        <v>47</v>
      </c>
      <c r="K1878" s="40"/>
      <c r="L1878" s="35" t="s">
        <v>7910</v>
      </c>
      <c r="M1878" s="115" t="s">
        <v>7891</v>
      </c>
      <c r="N1878" s="40"/>
      <c r="O1878" s="40" t="s">
        <v>96</v>
      </c>
      <c r="P1878" s="40" t="s">
        <v>76</v>
      </c>
      <c r="Q1878" s="71"/>
      <c r="R1878" s="71"/>
      <c r="S1878" s="71"/>
      <c r="T1878" s="40"/>
      <c r="U1878" s="40"/>
      <c r="V1878" s="11" t="s">
        <v>76</v>
      </c>
      <c r="W1878" s="79"/>
      <c r="X1878" s="3"/>
      <c r="Y1878" s="3"/>
      <c r="Z1878" s="3"/>
      <c r="AA1878" s="3"/>
    </row>
    <row r="1879" spans="1:27" ht="15.75" customHeight="1">
      <c r="A1879" s="40" t="s">
        <v>2320</v>
      </c>
      <c r="B1879" s="13" t="s">
        <v>42</v>
      </c>
      <c r="C1879" s="13"/>
      <c r="D1879" s="11"/>
      <c r="E1879" s="11" t="s">
        <v>7911</v>
      </c>
      <c r="F1879" s="13" t="s">
        <v>1582</v>
      </c>
      <c r="G1879" s="13" t="s">
        <v>1136</v>
      </c>
      <c r="H1879" s="13" t="s">
        <v>7893</v>
      </c>
      <c r="I1879" s="13" t="s">
        <v>46</v>
      </c>
      <c r="J1879" s="13" t="s">
        <v>47</v>
      </c>
      <c r="K1879" s="40"/>
      <c r="L1879" s="35" t="s">
        <v>7912</v>
      </c>
      <c r="M1879" s="115" t="s">
        <v>7895</v>
      </c>
      <c r="N1879" s="40"/>
      <c r="O1879" s="40" t="s">
        <v>96</v>
      </c>
      <c r="P1879" s="40" t="s">
        <v>76</v>
      </c>
      <c r="Q1879" s="71"/>
      <c r="R1879" s="71"/>
      <c r="S1879" s="71"/>
      <c r="T1879" s="40"/>
      <c r="U1879" s="40"/>
      <c r="V1879" s="11" t="s">
        <v>76</v>
      </c>
      <c r="W1879" s="79"/>
      <c r="X1879" s="3"/>
      <c r="Y1879" s="3"/>
      <c r="Z1879" s="3"/>
      <c r="AA1879" s="3"/>
    </row>
    <row r="1880" spans="1:27" ht="15.75" customHeight="1">
      <c r="A1880" s="40" t="s">
        <v>2320</v>
      </c>
      <c r="B1880" s="13" t="s">
        <v>42</v>
      </c>
      <c r="C1880" s="13"/>
      <c r="D1880" s="11"/>
      <c r="E1880" s="11" t="s">
        <v>7913</v>
      </c>
      <c r="F1880" s="13" t="s">
        <v>1582</v>
      </c>
      <c r="G1880" s="13" t="s">
        <v>1136</v>
      </c>
      <c r="H1880" s="13" t="s">
        <v>7897</v>
      </c>
      <c r="I1880" s="13" t="s">
        <v>46</v>
      </c>
      <c r="J1880" s="13" t="s">
        <v>47</v>
      </c>
      <c r="K1880" s="40"/>
      <c r="L1880" s="35" t="s">
        <v>7914</v>
      </c>
      <c r="M1880" s="115" t="s">
        <v>7899</v>
      </c>
      <c r="N1880" s="40"/>
      <c r="O1880" s="40" t="s">
        <v>65</v>
      </c>
      <c r="P1880" s="40" t="s">
        <v>65</v>
      </c>
      <c r="Q1880" s="71"/>
      <c r="R1880" s="71"/>
      <c r="S1880" s="71"/>
      <c r="T1880" s="40"/>
      <c r="U1880" s="40" t="s">
        <v>6756</v>
      </c>
      <c r="V1880" s="11" t="s">
        <v>76</v>
      </c>
      <c r="W1880" s="79"/>
      <c r="X1880" s="3"/>
      <c r="Y1880" s="3"/>
      <c r="Z1880" s="3"/>
      <c r="AA1880" s="3"/>
    </row>
    <row r="1881" spans="1:27" ht="15.75" customHeight="1">
      <c r="A1881" s="40" t="s">
        <v>2320</v>
      </c>
      <c r="B1881" s="13" t="s">
        <v>42</v>
      </c>
      <c r="C1881" s="13"/>
      <c r="D1881" s="11"/>
      <c r="E1881" s="11" t="s">
        <v>7915</v>
      </c>
      <c r="F1881" s="13" t="s">
        <v>1582</v>
      </c>
      <c r="G1881" s="13" t="s">
        <v>1136</v>
      </c>
      <c r="H1881" s="13" t="s">
        <v>7902</v>
      </c>
      <c r="I1881" s="13" t="s">
        <v>46</v>
      </c>
      <c r="J1881" s="13" t="s">
        <v>47</v>
      </c>
      <c r="K1881" s="40"/>
      <c r="L1881" s="35" t="s">
        <v>7916</v>
      </c>
      <c r="M1881" s="115" t="s">
        <v>7904</v>
      </c>
      <c r="N1881" s="40"/>
      <c r="O1881" s="40" t="s">
        <v>96</v>
      </c>
      <c r="P1881" s="40" t="s">
        <v>76</v>
      </c>
      <c r="Q1881" s="71"/>
      <c r="R1881" s="71"/>
      <c r="S1881" s="71"/>
      <c r="T1881" s="40"/>
      <c r="U1881" s="40"/>
      <c r="V1881" s="11" t="s">
        <v>76</v>
      </c>
      <c r="W1881" s="79"/>
      <c r="X1881" s="3"/>
      <c r="Y1881" s="3"/>
      <c r="Z1881" s="3"/>
      <c r="AA1881" s="3"/>
    </row>
    <row r="1882" spans="1:27" ht="15.75" customHeight="1">
      <c r="A1882" s="40" t="s">
        <v>2320</v>
      </c>
      <c r="B1882" s="13" t="s">
        <v>42</v>
      </c>
      <c r="C1882" s="13"/>
      <c r="D1882" s="11"/>
      <c r="E1882" s="11" t="s">
        <v>7917</v>
      </c>
      <c r="F1882" s="13" t="s">
        <v>1582</v>
      </c>
      <c r="G1882" s="13" t="s">
        <v>1136</v>
      </c>
      <c r="H1882" s="13" t="s">
        <v>7906</v>
      </c>
      <c r="I1882" s="13" t="s">
        <v>46</v>
      </c>
      <c r="J1882" s="13" t="s">
        <v>47</v>
      </c>
      <c r="K1882" s="40"/>
      <c r="L1882" s="35" t="s">
        <v>7918</v>
      </c>
      <c r="M1882" s="115" t="s">
        <v>7908</v>
      </c>
      <c r="N1882" s="40"/>
      <c r="O1882" s="40" t="s">
        <v>65</v>
      </c>
      <c r="P1882" s="40" t="s">
        <v>65</v>
      </c>
      <c r="Q1882" s="71"/>
      <c r="R1882" s="71"/>
      <c r="S1882" s="71"/>
      <c r="T1882" s="40"/>
      <c r="U1882" s="40" t="s">
        <v>7919</v>
      </c>
      <c r="V1882" s="11" t="s">
        <v>76</v>
      </c>
      <c r="W1882" s="79"/>
      <c r="X1882" s="3"/>
      <c r="Y1882" s="3"/>
      <c r="Z1882" s="3"/>
      <c r="AA1882" s="3"/>
    </row>
    <row r="1883" spans="1:27" ht="15.75" customHeight="1">
      <c r="A1883" s="40" t="s">
        <v>2320</v>
      </c>
      <c r="B1883" s="13" t="s">
        <v>42</v>
      </c>
      <c r="C1883" s="13"/>
      <c r="D1883" s="11"/>
      <c r="E1883" s="11" t="s">
        <v>7920</v>
      </c>
      <c r="F1883" s="13" t="s">
        <v>2035</v>
      </c>
      <c r="G1883" s="13" t="s">
        <v>1136</v>
      </c>
      <c r="H1883" s="13" t="s">
        <v>7889</v>
      </c>
      <c r="I1883" s="13" t="s">
        <v>46</v>
      </c>
      <c r="J1883" s="13" t="s">
        <v>47</v>
      </c>
      <c r="K1883" s="40"/>
      <c r="L1883" s="35" t="s">
        <v>7921</v>
      </c>
      <c r="M1883" s="115" t="s">
        <v>7922</v>
      </c>
      <c r="N1883" s="40"/>
      <c r="O1883" s="40" t="s">
        <v>96</v>
      </c>
      <c r="P1883" s="40" t="s">
        <v>76</v>
      </c>
      <c r="Q1883" s="71"/>
      <c r="R1883" s="71"/>
      <c r="S1883" s="71"/>
      <c r="T1883" s="40"/>
      <c r="U1883" s="40"/>
      <c r="V1883" s="11" t="s">
        <v>76</v>
      </c>
      <c r="W1883" s="79"/>
      <c r="X1883" s="3"/>
      <c r="Y1883" s="3"/>
      <c r="Z1883" s="3"/>
      <c r="AA1883" s="3"/>
    </row>
    <row r="1884" spans="1:27" ht="15.75" customHeight="1">
      <c r="A1884" s="40" t="s">
        <v>2320</v>
      </c>
      <c r="B1884" s="13" t="s">
        <v>42</v>
      </c>
      <c r="C1884" s="13"/>
      <c r="D1884" s="11"/>
      <c r="E1884" s="11" t="s">
        <v>7923</v>
      </c>
      <c r="F1884" s="13" t="s">
        <v>2035</v>
      </c>
      <c r="G1884" s="13" t="s">
        <v>1136</v>
      </c>
      <c r="H1884" s="13" t="s">
        <v>7893</v>
      </c>
      <c r="I1884" s="13" t="s">
        <v>46</v>
      </c>
      <c r="J1884" s="13" t="s">
        <v>47</v>
      </c>
      <c r="K1884" s="40"/>
      <c r="L1884" s="35" t="s">
        <v>7924</v>
      </c>
      <c r="M1884" s="115" t="s">
        <v>7895</v>
      </c>
      <c r="N1884" s="40"/>
      <c r="O1884" s="40" t="s">
        <v>96</v>
      </c>
      <c r="P1884" s="40" t="s">
        <v>76</v>
      </c>
      <c r="Q1884" s="71"/>
      <c r="R1884" s="71"/>
      <c r="S1884" s="71"/>
      <c r="T1884" s="40"/>
      <c r="U1884" s="40"/>
      <c r="V1884" s="11" t="s">
        <v>76</v>
      </c>
      <c r="W1884" s="79"/>
      <c r="X1884" s="3"/>
      <c r="Y1884" s="3"/>
      <c r="Z1884" s="3"/>
      <c r="AA1884" s="3"/>
    </row>
    <row r="1885" spans="1:27" ht="15.75" customHeight="1">
      <c r="A1885" s="40" t="s">
        <v>2320</v>
      </c>
      <c r="B1885" s="13" t="s">
        <v>42</v>
      </c>
      <c r="C1885" s="13"/>
      <c r="D1885" s="11"/>
      <c r="E1885" s="11" t="s">
        <v>7925</v>
      </c>
      <c r="F1885" s="13" t="s">
        <v>2035</v>
      </c>
      <c r="G1885" s="13" t="s">
        <v>1136</v>
      </c>
      <c r="H1885" s="13" t="s">
        <v>7897</v>
      </c>
      <c r="I1885" s="13" t="s">
        <v>46</v>
      </c>
      <c r="J1885" s="13" t="s">
        <v>47</v>
      </c>
      <c r="K1885" s="40"/>
      <c r="L1885" s="35" t="s">
        <v>7926</v>
      </c>
      <c r="M1885" s="115" t="s">
        <v>7899</v>
      </c>
      <c r="N1885" s="40"/>
      <c r="O1885" s="40" t="s">
        <v>65</v>
      </c>
      <c r="P1885" s="40" t="s">
        <v>65</v>
      </c>
      <c r="Q1885" s="71"/>
      <c r="R1885" s="71"/>
      <c r="S1885" s="71"/>
      <c r="T1885" s="40"/>
      <c r="U1885" s="40" t="s">
        <v>7927</v>
      </c>
      <c r="V1885" s="11" t="s">
        <v>76</v>
      </c>
      <c r="W1885" s="79"/>
      <c r="X1885" s="3"/>
      <c r="Y1885" s="3"/>
      <c r="Z1885" s="3"/>
      <c r="AA1885" s="3"/>
    </row>
    <row r="1886" spans="1:27" ht="15.75" customHeight="1">
      <c r="A1886" s="40" t="s">
        <v>2320</v>
      </c>
      <c r="B1886" s="13" t="s">
        <v>42</v>
      </c>
      <c r="C1886" s="13"/>
      <c r="D1886" s="11"/>
      <c r="E1886" s="11" t="s">
        <v>7928</v>
      </c>
      <c r="F1886" s="13" t="s">
        <v>2035</v>
      </c>
      <c r="G1886" s="13" t="s">
        <v>1136</v>
      </c>
      <c r="H1886" s="13" t="s">
        <v>7902</v>
      </c>
      <c r="I1886" s="13" t="s">
        <v>46</v>
      </c>
      <c r="J1886" s="13" t="s">
        <v>47</v>
      </c>
      <c r="K1886" s="40"/>
      <c r="L1886" s="35" t="s">
        <v>7929</v>
      </c>
      <c r="M1886" s="115" t="s">
        <v>7904</v>
      </c>
      <c r="N1886" s="40"/>
      <c r="O1886" s="40" t="s">
        <v>96</v>
      </c>
      <c r="P1886" s="40" t="s">
        <v>76</v>
      </c>
      <c r="Q1886" s="71"/>
      <c r="R1886" s="71"/>
      <c r="S1886" s="71"/>
      <c r="T1886" s="40"/>
      <c r="U1886" s="40"/>
      <c r="V1886" s="11" t="s">
        <v>76</v>
      </c>
      <c r="W1886" s="79"/>
      <c r="X1886" s="3"/>
      <c r="Y1886" s="3"/>
      <c r="Z1886" s="3"/>
      <c r="AA1886" s="3"/>
    </row>
    <row r="1887" spans="1:27" ht="15.75" customHeight="1">
      <c r="A1887" s="40" t="s">
        <v>2320</v>
      </c>
      <c r="B1887" s="13" t="s">
        <v>42</v>
      </c>
      <c r="C1887" s="13"/>
      <c r="D1887" s="11"/>
      <c r="E1887" s="11" t="s">
        <v>7930</v>
      </c>
      <c r="F1887" s="13" t="s">
        <v>2035</v>
      </c>
      <c r="G1887" s="13" t="s">
        <v>1136</v>
      </c>
      <c r="H1887" s="13" t="s">
        <v>7906</v>
      </c>
      <c r="I1887" s="13" t="s">
        <v>46</v>
      </c>
      <c r="J1887" s="13" t="s">
        <v>47</v>
      </c>
      <c r="K1887" s="40"/>
      <c r="L1887" s="35" t="s">
        <v>7931</v>
      </c>
      <c r="M1887" s="115" t="s">
        <v>7908</v>
      </c>
      <c r="N1887" s="40"/>
      <c r="O1887" s="40" t="s">
        <v>65</v>
      </c>
      <c r="P1887" s="40" t="s">
        <v>65</v>
      </c>
      <c r="Q1887" s="71"/>
      <c r="R1887" s="71"/>
      <c r="S1887" s="71"/>
      <c r="T1887" s="40"/>
      <c r="U1887" s="40" t="s">
        <v>7919</v>
      </c>
      <c r="V1887" s="11" t="s">
        <v>76</v>
      </c>
      <c r="W1887" s="79"/>
      <c r="X1887" s="3"/>
      <c r="Y1887" s="3"/>
      <c r="Z1887" s="3"/>
      <c r="AA1887" s="3"/>
    </row>
    <row r="1888" spans="1:27" ht="15.75" customHeight="1">
      <c r="A1888" s="40" t="s">
        <v>2320</v>
      </c>
      <c r="B1888" s="13" t="s">
        <v>42</v>
      </c>
      <c r="C1888" s="13"/>
      <c r="D1888" s="11"/>
      <c r="E1888" s="11" t="s">
        <v>7932</v>
      </c>
      <c r="F1888" s="13" t="s">
        <v>1958</v>
      </c>
      <c r="G1888" s="13" t="s">
        <v>1136</v>
      </c>
      <c r="H1888" s="13" t="s">
        <v>7889</v>
      </c>
      <c r="I1888" s="13" t="s">
        <v>46</v>
      </c>
      <c r="J1888" s="13" t="s">
        <v>47</v>
      </c>
      <c r="K1888" s="40"/>
      <c r="L1888" s="35" t="s">
        <v>7933</v>
      </c>
      <c r="M1888" s="115" t="s">
        <v>7934</v>
      </c>
      <c r="N1888" s="40"/>
      <c r="O1888" s="40" t="s">
        <v>96</v>
      </c>
      <c r="P1888" s="40" t="s">
        <v>76</v>
      </c>
      <c r="Q1888" s="71"/>
      <c r="R1888" s="71"/>
      <c r="S1888" s="71"/>
      <c r="T1888" s="40"/>
      <c r="U1888" s="40"/>
      <c r="V1888" s="11" t="s">
        <v>76</v>
      </c>
      <c r="W1888" s="79"/>
      <c r="X1888" s="3"/>
      <c r="Y1888" s="3"/>
      <c r="Z1888" s="3"/>
      <c r="AA1888" s="3"/>
    </row>
    <row r="1889" spans="1:27" ht="15.75" customHeight="1">
      <c r="A1889" s="40" t="s">
        <v>2320</v>
      </c>
      <c r="B1889" s="13" t="s">
        <v>42</v>
      </c>
      <c r="C1889" s="13"/>
      <c r="D1889" s="11"/>
      <c r="E1889" s="11" t="s">
        <v>7935</v>
      </c>
      <c r="F1889" s="13" t="s">
        <v>1958</v>
      </c>
      <c r="G1889" s="13" t="s">
        <v>1136</v>
      </c>
      <c r="H1889" s="13" t="s">
        <v>7893</v>
      </c>
      <c r="I1889" s="13" t="s">
        <v>46</v>
      </c>
      <c r="J1889" s="13" t="s">
        <v>47</v>
      </c>
      <c r="K1889" s="40"/>
      <c r="L1889" s="35" t="s">
        <v>7936</v>
      </c>
      <c r="M1889" s="115" t="s">
        <v>7895</v>
      </c>
      <c r="N1889" s="40"/>
      <c r="O1889" s="40" t="s">
        <v>96</v>
      </c>
      <c r="P1889" s="40" t="s">
        <v>76</v>
      </c>
      <c r="Q1889" s="71"/>
      <c r="R1889" s="71"/>
      <c r="S1889" s="71"/>
      <c r="T1889" s="40"/>
      <c r="U1889" s="40"/>
      <c r="V1889" s="11" t="s">
        <v>76</v>
      </c>
      <c r="W1889" s="79"/>
      <c r="X1889" s="3"/>
      <c r="Y1889" s="3"/>
      <c r="Z1889" s="3"/>
      <c r="AA1889" s="3"/>
    </row>
    <row r="1890" spans="1:27" ht="15.75" customHeight="1">
      <c r="A1890" s="40" t="s">
        <v>2320</v>
      </c>
      <c r="B1890" s="13" t="s">
        <v>42</v>
      </c>
      <c r="C1890" s="13"/>
      <c r="D1890" s="11"/>
      <c r="E1890" s="11" t="s">
        <v>7937</v>
      </c>
      <c r="F1890" s="13" t="s">
        <v>1958</v>
      </c>
      <c r="G1890" s="13" t="s">
        <v>1136</v>
      </c>
      <c r="H1890" s="13" t="s">
        <v>7897</v>
      </c>
      <c r="I1890" s="13" t="s">
        <v>46</v>
      </c>
      <c r="J1890" s="13" t="s">
        <v>47</v>
      </c>
      <c r="K1890" s="40"/>
      <c r="L1890" s="35" t="s">
        <v>7938</v>
      </c>
      <c r="M1890" s="115" t="s">
        <v>7899</v>
      </c>
      <c r="N1890" s="40"/>
      <c r="O1890" s="40" t="s">
        <v>65</v>
      </c>
      <c r="P1890" s="40" t="s">
        <v>65</v>
      </c>
      <c r="Q1890" s="71"/>
      <c r="R1890" s="71"/>
      <c r="S1890" s="71"/>
      <c r="T1890" s="40"/>
      <c r="U1890" s="40" t="s">
        <v>6756</v>
      </c>
      <c r="V1890" s="11" t="s">
        <v>76</v>
      </c>
      <c r="W1890" s="79"/>
      <c r="X1890" s="3"/>
      <c r="Y1890" s="3"/>
      <c r="Z1890" s="3"/>
      <c r="AA1890" s="3"/>
    </row>
    <row r="1891" spans="1:27" ht="15.75" customHeight="1">
      <c r="A1891" s="40" t="s">
        <v>2320</v>
      </c>
      <c r="B1891" s="13" t="s">
        <v>42</v>
      </c>
      <c r="C1891" s="13"/>
      <c r="D1891" s="11"/>
      <c r="E1891" s="11" t="s">
        <v>7939</v>
      </c>
      <c r="F1891" s="13" t="s">
        <v>1958</v>
      </c>
      <c r="G1891" s="13" t="s">
        <v>1136</v>
      </c>
      <c r="H1891" s="13" t="s">
        <v>7902</v>
      </c>
      <c r="I1891" s="13" t="s">
        <v>46</v>
      </c>
      <c r="J1891" s="13" t="s">
        <v>47</v>
      </c>
      <c r="K1891" s="40"/>
      <c r="L1891" s="35" t="s">
        <v>7940</v>
      </c>
      <c r="M1891" s="115" t="s">
        <v>7904</v>
      </c>
      <c r="N1891" s="40"/>
      <c r="O1891" s="40" t="s">
        <v>96</v>
      </c>
      <c r="P1891" s="40" t="s">
        <v>76</v>
      </c>
      <c r="Q1891" s="71"/>
      <c r="R1891" s="71"/>
      <c r="S1891" s="71"/>
      <c r="T1891" s="40"/>
      <c r="U1891" s="244"/>
      <c r="V1891" s="11" t="s">
        <v>76</v>
      </c>
      <c r="W1891" s="79"/>
      <c r="X1891" s="3"/>
      <c r="Y1891" s="3"/>
      <c r="Z1891" s="3"/>
      <c r="AA1891" s="3"/>
    </row>
    <row r="1892" spans="1:27" ht="15.75" customHeight="1">
      <c r="A1892" s="40" t="s">
        <v>2320</v>
      </c>
      <c r="B1892" s="13" t="s">
        <v>42</v>
      </c>
      <c r="C1892" s="13"/>
      <c r="D1892" s="11"/>
      <c r="E1892" s="11" t="s">
        <v>7941</v>
      </c>
      <c r="F1892" s="13" t="s">
        <v>1958</v>
      </c>
      <c r="G1892" s="13" t="s">
        <v>1136</v>
      </c>
      <c r="H1892" s="13" t="s">
        <v>7906</v>
      </c>
      <c r="I1892" s="13" t="s">
        <v>46</v>
      </c>
      <c r="J1892" s="13" t="s">
        <v>47</v>
      </c>
      <c r="K1892" s="40"/>
      <c r="L1892" s="35" t="s">
        <v>7942</v>
      </c>
      <c r="M1892" s="115"/>
      <c r="N1892" s="40"/>
      <c r="O1892" s="40" t="s">
        <v>65</v>
      </c>
      <c r="P1892" s="40" t="s">
        <v>65</v>
      </c>
      <c r="Q1892" s="71"/>
      <c r="R1892" s="71"/>
      <c r="S1892" s="71"/>
      <c r="T1892" s="40"/>
      <c r="U1892" s="40" t="s">
        <v>7919</v>
      </c>
      <c r="V1892" s="11" t="s">
        <v>76</v>
      </c>
      <c r="W1892" s="79"/>
      <c r="X1892" s="3"/>
      <c r="Y1892" s="3"/>
      <c r="Z1892" s="3"/>
      <c r="AA1892" s="3"/>
    </row>
    <row r="1893" spans="1:27" ht="15.75" customHeight="1">
      <c r="A1893" s="40" t="s">
        <v>2320</v>
      </c>
      <c r="B1893" s="13" t="s">
        <v>42</v>
      </c>
      <c r="C1893" s="13"/>
      <c r="D1893" s="11"/>
      <c r="E1893" s="11" t="s">
        <v>722</v>
      </c>
      <c r="F1893" s="13" t="s">
        <v>1136</v>
      </c>
      <c r="G1893" s="13" t="s">
        <v>1136</v>
      </c>
      <c r="H1893" s="40" t="s">
        <v>7943</v>
      </c>
      <c r="I1893" s="13" t="s">
        <v>46</v>
      </c>
      <c r="J1893" s="13" t="s">
        <v>47</v>
      </c>
      <c r="K1893" s="40"/>
      <c r="L1893" s="23" t="s">
        <v>7944</v>
      </c>
      <c r="M1893" s="21" t="s">
        <v>7945</v>
      </c>
      <c r="N1893" s="40"/>
      <c r="O1893" s="40" t="s">
        <v>96</v>
      </c>
      <c r="P1893" s="40" t="s">
        <v>76</v>
      </c>
      <c r="Q1893" s="71"/>
      <c r="R1893" s="71"/>
      <c r="S1893" s="71"/>
      <c r="T1893" s="40"/>
      <c r="U1893" s="40"/>
      <c r="V1893" s="11" t="s">
        <v>76</v>
      </c>
      <c r="W1893" s="79"/>
      <c r="X1893" s="3"/>
      <c r="Y1893" s="3"/>
      <c r="Z1893" s="3"/>
      <c r="AA1893" s="3"/>
    </row>
    <row r="1894" spans="1:27" ht="15.75" customHeight="1">
      <c r="A1894" s="40" t="s">
        <v>2320</v>
      </c>
      <c r="B1894" s="13" t="s">
        <v>42</v>
      </c>
      <c r="C1894" s="13"/>
      <c r="D1894" s="11"/>
      <c r="E1894" s="11" t="s">
        <v>729</v>
      </c>
      <c r="F1894" s="13" t="s">
        <v>1136</v>
      </c>
      <c r="G1894" s="13" t="s">
        <v>1136</v>
      </c>
      <c r="H1894" s="40" t="s">
        <v>7946</v>
      </c>
      <c r="I1894" s="13" t="s">
        <v>46</v>
      </c>
      <c r="J1894" s="13" t="s">
        <v>47</v>
      </c>
      <c r="K1894" s="40"/>
      <c r="L1894" s="23" t="s">
        <v>7947</v>
      </c>
      <c r="M1894" s="21" t="s">
        <v>7948</v>
      </c>
      <c r="N1894" s="40"/>
      <c r="O1894" s="40" t="s">
        <v>96</v>
      </c>
      <c r="P1894" s="40"/>
      <c r="Q1894" s="71"/>
      <c r="R1894" s="71"/>
      <c r="S1894" s="71"/>
      <c r="T1894" s="40"/>
      <c r="U1894" s="40"/>
      <c r="V1894" s="11" t="s">
        <v>76</v>
      </c>
      <c r="W1894" s="79"/>
      <c r="X1894" s="3"/>
      <c r="Y1894" s="3"/>
      <c r="Z1894" s="3"/>
      <c r="AA1894" s="3"/>
    </row>
    <row r="1895" spans="1:27" ht="15.75" customHeight="1">
      <c r="A1895" s="40" t="s">
        <v>2320</v>
      </c>
      <c r="B1895" s="13" t="s">
        <v>42</v>
      </c>
      <c r="C1895" s="13"/>
      <c r="D1895" s="11"/>
      <c r="E1895" s="11" t="s">
        <v>7949</v>
      </c>
      <c r="F1895" s="13" t="s">
        <v>1136</v>
      </c>
      <c r="G1895" s="13" t="s">
        <v>1136</v>
      </c>
      <c r="H1895" s="40" t="s">
        <v>7950</v>
      </c>
      <c r="I1895" s="13" t="s">
        <v>46</v>
      </c>
      <c r="J1895" s="13" t="s">
        <v>47</v>
      </c>
      <c r="K1895" s="40"/>
      <c r="L1895" s="23" t="s">
        <v>7951</v>
      </c>
      <c r="M1895" s="21" t="s">
        <v>7952</v>
      </c>
      <c r="N1895" s="40"/>
      <c r="O1895" s="40" t="s">
        <v>96</v>
      </c>
      <c r="P1895" s="40" t="s">
        <v>76</v>
      </c>
      <c r="Q1895" s="71"/>
      <c r="R1895" s="71"/>
      <c r="S1895" s="71"/>
      <c r="T1895" s="40"/>
      <c r="U1895" s="40"/>
      <c r="V1895" s="11" t="s">
        <v>76</v>
      </c>
      <c r="W1895" s="79"/>
      <c r="X1895" s="3"/>
      <c r="Y1895" s="3"/>
      <c r="Z1895" s="3"/>
      <c r="AA1895" s="3"/>
    </row>
    <row r="1896" spans="1:27" ht="15.75" customHeight="1">
      <c r="A1896" s="40" t="s">
        <v>2320</v>
      </c>
      <c r="B1896" s="13" t="s">
        <v>42</v>
      </c>
      <c r="C1896" s="13"/>
      <c r="D1896" s="11"/>
      <c r="E1896" s="11" t="s">
        <v>7953</v>
      </c>
      <c r="F1896" s="13" t="s">
        <v>1136</v>
      </c>
      <c r="G1896" s="13" t="s">
        <v>1136</v>
      </c>
      <c r="H1896" s="40" t="s">
        <v>7954</v>
      </c>
      <c r="I1896" s="13" t="s">
        <v>46</v>
      </c>
      <c r="J1896" s="13" t="s">
        <v>47</v>
      </c>
      <c r="K1896" s="40"/>
      <c r="L1896" s="23" t="s">
        <v>7955</v>
      </c>
      <c r="M1896" s="21" t="s">
        <v>7956</v>
      </c>
      <c r="N1896" s="40"/>
      <c r="O1896" s="40" t="s">
        <v>65</v>
      </c>
      <c r="P1896" s="40" t="s">
        <v>65</v>
      </c>
      <c r="Q1896" s="71"/>
      <c r="R1896" s="71"/>
      <c r="S1896" s="71"/>
      <c r="T1896" s="40"/>
      <c r="U1896" s="40" t="s">
        <v>7957</v>
      </c>
      <c r="V1896" s="11" t="s">
        <v>76</v>
      </c>
      <c r="W1896" s="79"/>
      <c r="X1896" s="3"/>
      <c r="Y1896" s="3"/>
      <c r="Z1896" s="3"/>
      <c r="AA1896" s="3"/>
    </row>
    <row r="1897" spans="1:27" ht="15.75" customHeight="1">
      <c r="A1897" s="40" t="s">
        <v>2320</v>
      </c>
      <c r="B1897" s="13" t="s">
        <v>42</v>
      </c>
      <c r="C1897" s="13"/>
      <c r="D1897" s="11"/>
      <c r="E1897" s="11" t="s">
        <v>7958</v>
      </c>
      <c r="F1897" s="13" t="s">
        <v>1136</v>
      </c>
      <c r="G1897" s="13" t="s">
        <v>1136</v>
      </c>
      <c r="H1897" s="40" t="s">
        <v>7959</v>
      </c>
      <c r="I1897" s="13" t="s">
        <v>46</v>
      </c>
      <c r="J1897" s="13" t="s">
        <v>47</v>
      </c>
      <c r="K1897" s="40"/>
      <c r="L1897" s="23" t="s">
        <v>7960</v>
      </c>
      <c r="M1897" s="21" t="s">
        <v>7961</v>
      </c>
      <c r="N1897" s="40"/>
      <c r="O1897" s="40" t="s">
        <v>96</v>
      </c>
      <c r="P1897" s="40" t="s">
        <v>76</v>
      </c>
      <c r="Q1897" s="71"/>
      <c r="R1897" s="71"/>
      <c r="S1897" s="71"/>
      <c r="T1897" s="40"/>
      <c r="U1897" s="40"/>
      <c r="V1897" s="11" t="s">
        <v>76</v>
      </c>
      <c r="W1897" s="79"/>
      <c r="X1897" s="3"/>
      <c r="Y1897" s="3"/>
      <c r="Z1897" s="3"/>
      <c r="AA1897" s="3"/>
    </row>
    <row r="1898" spans="1:27" ht="15.75" customHeight="1">
      <c r="A1898" s="40" t="s">
        <v>2320</v>
      </c>
      <c r="B1898" s="13" t="s">
        <v>42</v>
      </c>
      <c r="C1898" s="13"/>
      <c r="D1898" s="11"/>
      <c r="E1898" s="11" t="s">
        <v>7962</v>
      </c>
      <c r="F1898" s="13" t="s">
        <v>1136</v>
      </c>
      <c r="G1898" s="13" t="s">
        <v>1136</v>
      </c>
      <c r="H1898" s="40" t="s">
        <v>7963</v>
      </c>
      <c r="I1898" s="13" t="s">
        <v>46</v>
      </c>
      <c r="J1898" s="13" t="s">
        <v>47</v>
      </c>
      <c r="K1898" s="40"/>
      <c r="L1898" s="23" t="s">
        <v>7964</v>
      </c>
      <c r="M1898" s="21" t="s">
        <v>7965</v>
      </c>
      <c r="N1898" s="40"/>
      <c r="O1898" s="40" t="s">
        <v>96</v>
      </c>
      <c r="P1898" s="40" t="s">
        <v>403</v>
      </c>
      <c r="Q1898" s="71"/>
      <c r="R1898" s="71"/>
      <c r="S1898" s="71"/>
      <c r="T1898" s="40"/>
      <c r="U1898" s="40" t="s">
        <v>4034</v>
      </c>
      <c r="V1898" s="11" t="s">
        <v>76</v>
      </c>
      <c r="W1898" s="79"/>
      <c r="X1898" s="3"/>
      <c r="Y1898" s="3"/>
      <c r="Z1898" s="3"/>
      <c r="AA1898" s="3"/>
    </row>
    <row r="1899" spans="1:27" ht="15.75" customHeight="1">
      <c r="A1899" s="40" t="s">
        <v>2320</v>
      </c>
      <c r="B1899" s="13" t="s">
        <v>42</v>
      </c>
      <c r="C1899" s="13"/>
      <c r="D1899" s="11"/>
      <c r="E1899" s="11" t="s">
        <v>7966</v>
      </c>
      <c r="F1899" s="13" t="s">
        <v>1136</v>
      </c>
      <c r="G1899" s="13" t="s">
        <v>1136</v>
      </c>
      <c r="H1899" s="40" t="s">
        <v>7967</v>
      </c>
      <c r="I1899" s="13" t="s">
        <v>46</v>
      </c>
      <c r="J1899" s="13" t="s">
        <v>47</v>
      </c>
      <c r="K1899" s="40"/>
      <c r="L1899" s="23" t="s">
        <v>7968</v>
      </c>
      <c r="M1899" s="21" t="s">
        <v>7969</v>
      </c>
      <c r="N1899" s="40"/>
      <c r="O1899" s="40" t="s">
        <v>96</v>
      </c>
      <c r="P1899" s="40" t="s">
        <v>76</v>
      </c>
      <c r="Q1899" s="71"/>
      <c r="R1899" s="71"/>
      <c r="S1899" s="71"/>
      <c r="T1899" s="40"/>
      <c r="U1899" s="40"/>
      <c r="V1899" s="11" t="s">
        <v>76</v>
      </c>
      <c r="W1899" s="79"/>
      <c r="X1899" s="3"/>
      <c r="Y1899" s="3"/>
      <c r="Z1899" s="3"/>
      <c r="AA1899" s="3"/>
    </row>
    <row r="1900" spans="1:27" ht="15.75" customHeight="1">
      <c r="A1900" s="40" t="s">
        <v>2320</v>
      </c>
      <c r="B1900" s="13" t="s">
        <v>188</v>
      </c>
      <c r="C1900" s="13"/>
      <c r="D1900" s="11"/>
      <c r="E1900" s="11" t="s">
        <v>7970</v>
      </c>
      <c r="F1900" s="40" t="s">
        <v>6209</v>
      </c>
      <c r="G1900" s="40" t="s">
        <v>6209</v>
      </c>
      <c r="H1900" s="40" t="s">
        <v>7240</v>
      </c>
      <c r="I1900" s="40" t="s">
        <v>46</v>
      </c>
      <c r="J1900" s="40" t="s">
        <v>47</v>
      </c>
      <c r="K1900" s="40"/>
      <c r="L1900" s="74" t="s">
        <v>7971</v>
      </c>
      <c r="M1900" s="74" t="s">
        <v>7972</v>
      </c>
      <c r="N1900" s="40" t="s">
        <v>449</v>
      </c>
      <c r="O1900" s="40"/>
      <c r="P1900" s="40"/>
      <c r="Q1900" s="71"/>
      <c r="R1900" s="71"/>
      <c r="S1900" s="71"/>
      <c r="T1900" s="40"/>
      <c r="U1900" s="40"/>
      <c r="V1900" s="71"/>
      <c r="W1900" s="3"/>
      <c r="X1900" s="3"/>
      <c r="Y1900" s="3"/>
      <c r="Z1900" s="3"/>
      <c r="AA1900" s="3"/>
    </row>
    <row r="1901" spans="1:27" ht="15.75" customHeight="1">
      <c r="A1901" s="40" t="s">
        <v>2320</v>
      </c>
      <c r="B1901" s="13" t="s">
        <v>104</v>
      </c>
      <c r="C1901" s="13"/>
      <c r="D1901" s="11"/>
      <c r="E1901" s="11" t="s">
        <v>7973</v>
      </c>
      <c r="F1901" s="13" t="s">
        <v>1125</v>
      </c>
      <c r="G1901" s="13" t="s">
        <v>1136</v>
      </c>
      <c r="H1901" s="13" t="s">
        <v>7974</v>
      </c>
      <c r="I1901" s="13" t="s">
        <v>46</v>
      </c>
      <c r="J1901" s="13" t="s">
        <v>47</v>
      </c>
      <c r="K1901" s="40"/>
      <c r="L1901" s="35" t="s">
        <v>7975</v>
      </c>
      <c r="M1901" s="115" t="s">
        <v>7976</v>
      </c>
      <c r="N1901" s="40"/>
      <c r="O1901" s="40" t="s">
        <v>96</v>
      </c>
      <c r="P1901" s="40" t="s">
        <v>76</v>
      </c>
      <c r="Q1901" s="71"/>
      <c r="R1901" s="71"/>
      <c r="S1901" s="71"/>
      <c r="T1901" s="40"/>
      <c r="U1901" s="40"/>
      <c r="V1901" s="11" t="s">
        <v>76</v>
      </c>
      <c r="W1901" s="3"/>
      <c r="X1901" s="3"/>
      <c r="Y1901" s="3"/>
      <c r="Z1901" s="3"/>
      <c r="AA1901" s="3"/>
    </row>
    <row r="1902" spans="1:27" ht="15.75" customHeight="1">
      <c r="A1902" s="40" t="s">
        <v>2320</v>
      </c>
      <c r="B1902" s="13" t="s">
        <v>104</v>
      </c>
      <c r="C1902" s="13"/>
      <c r="D1902" s="11"/>
      <c r="E1902" s="11" t="s">
        <v>7977</v>
      </c>
      <c r="F1902" s="13" t="s">
        <v>1125</v>
      </c>
      <c r="G1902" s="13" t="s">
        <v>1136</v>
      </c>
      <c r="H1902" s="13" t="s">
        <v>7978</v>
      </c>
      <c r="I1902" s="13" t="s">
        <v>46</v>
      </c>
      <c r="J1902" s="13" t="s">
        <v>47</v>
      </c>
      <c r="K1902" s="40"/>
      <c r="L1902" s="35" t="s">
        <v>7979</v>
      </c>
      <c r="M1902" s="115" t="s">
        <v>7976</v>
      </c>
      <c r="N1902" s="40"/>
      <c r="O1902" s="40" t="s">
        <v>96</v>
      </c>
      <c r="P1902" s="40" t="s">
        <v>76</v>
      </c>
      <c r="Q1902" s="71"/>
      <c r="R1902" s="71"/>
      <c r="S1902" s="71"/>
      <c r="T1902" s="40"/>
      <c r="U1902" s="40"/>
      <c r="V1902" s="11" t="s">
        <v>76</v>
      </c>
      <c r="W1902" s="3"/>
      <c r="X1902" s="3"/>
      <c r="Y1902" s="3"/>
      <c r="Z1902" s="3"/>
      <c r="AA1902" s="3"/>
    </row>
    <row r="1903" spans="1:27" ht="15.75" customHeight="1">
      <c r="A1903" s="40" t="s">
        <v>2320</v>
      </c>
      <c r="B1903" s="13" t="s">
        <v>104</v>
      </c>
      <c r="C1903" s="13"/>
      <c r="D1903" s="11"/>
      <c r="E1903" s="11" t="s">
        <v>7980</v>
      </c>
      <c r="F1903" s="13" t="s">
        <v>1125</v>
      </c>
      <c r="G1903" s="13" t="s">
        <v>1136</v>
      </c>
      <c r="H1903" s="13" t="s">
        <v>7981</v>
      </c>
      <c r="I1903" s="13" t="s">
        <v>46</v>
      </c>
      <c r="J1903" s="13" t="s">
        <v>47</v>
      </c>
      <c r="K1903" s="40"/>
      <c r="L1903" s="35" t="s">
        <v>7982</v>
      </c>
      <c r="M1903" s="115" t="s">
        <v>7976</v>
      </c>
      <c r="N1903" s="40"/>
      <c r="O1903" s="40" t="s">
        <v>96</v>
      </c>
      <c r="P1903" s="40"/>
      <c r="Q1903" s="71"/>
      <c r="R1903" s="71"/>
      <c r="S1903" s="71"/>
      <c r="T1903" s="40"/>
      <c r="U1903" s="40"/>
      <c r="V1903" s="11" t="s">
        <v>76</v>
      </c>
      <c r="W1903" s="3"/>
      <c r="X1903" s="3"/>
      <c r="Y1903" s="3"/>
      <c r="Z1903" s="3"/>
      <c r="AA1903" s="3"/>
    </row>
    <row r="1904" spans="1:27" ht="15.75" customHeight="1">
      <c r="A1904" s="40" t="s">
        <v>2320</v>
      </c>
      <c r="B1904" s="13" t="s">
        <v>104</v>
      </c>
      <c r="C1904" s="13"/>
      <c r="D1904" s="11"/>
      <c r="E1904" s="11" t="s">
        <v>7983</v>
      </c>
      <c r="F1904" s="13" t="s">
        <v>1582</v>
      </c>
      <c r="G1904" s="13" t="s">
        <v>1136</v>
      </c>
      <c r="H1904" s="13" t="s">
        <v>7974</v>
      </c>
      <c r="I1904" s="13" t="s">
        <v>46</v>
      </c>
      <c r="J1904" s="13" t="s">
        <v>47</v>
      </c>
      <c r="K1904" s="40"/>
      <c r="L1904" s="35" t="s">
        <v>7984</v>
      </c>
      <c r="M1904" s="115" t="s">
        <v>7976</v>
      </c>
      <c r="N1904" s="40"/>
      <c r="O1904" s="40" t="s">
        <v>96</v>
      </c>
      <c r="P1904" s="40" t="s">
        <v>76</v>
      </c>
      <c r="Q1904" s="71"/>
      <c r="R1904" s="71"/>
      <c r="S1904" s="71"/>
      <c r="T1904" s="40"/>
      <c r="U1904" s="40"/>
      <c r="V1904" s="11" t="s">
        <v>76</v>
      </c>
      <c r="W1904" s="3"/>
      <c r="X1904" s="3"/>
      <c r="Y1904" s="3"/>
      <c r="Z1904" s="3"/>
      <c r="AA1904" s="3"/>
    </row>
    <row r="1905" spans="1:27" ht="15.75" customHeight="1">
      <c r="A1905" s="40" t="s">
        <v>2320</v>
      </c>
      <c r="B1905" s="13" t="s">
        <v>104</v>
      </c>
      <c r="C1905" s="13"/>
      <c r="D1905" s="11"/>
      <c r="E1905" s="11" t="s">
        <v>7985</v>
      </c>
      <c r="F1905" s="13" t="s">
        <v>2035</v>
      </c>
      <c r="G1905" s="13" t="s">
        <v>1136</v>
      </c>
      <c r="H1905" s="13" t="s">
        <v>7978</v>
      </c>
      <c r="I1905" s="13" t="s">
        <v>46</v>
      </c>
      <c r="J1905" s="13" t="s">
        <v>47</v>
      </c>
      <c r="K1905" s="40"/>
      <c r="L1905" s="35" t="s">
        <v>7986</v>
      </c>
      <c r="M1905" s="115" t="s">
        <v>7976</v>
      </c>
      <c r="N1905" s="40"/>
      <c r="O1905" s="90" t="s">
        <v>96</v>
      </c>
      <c r="P1905" s="90" t="s">
        <v>76</v>
      </c>
      <c r="Q1905" s="71"/>
      <c r="R1905" s="71"/>
      <c r="S1905" s="71"/>
      <c r="T1905" s="40"/>
      <c r="U1905" s="40"/>
      <c r="V1905" s="11" t="s">
        <v>76</v>
      </c>
      <c r="W1905" s="3"/>
      <c r="X1905" s="3"/>
      <c r="Y1905" s="3"/>
      <c r="Z1905" s="3"/>
      <c r="AA1905" s="3"/>
    </row>
    <row r="1906" spans="1:27" ht="15.75" customHeight="1">
      <c r="A1906" s="40" t="s">
        <v>2320</v>
      </c>
      <c r="B1906" s="13" t="s">
        <v>104</v>
      </c>
      <c r="C1906" s="13"/>
      <c r="D1906" s="11"/>
      <c r="E1906" s="11" t="s">
        <v>918</v>
      </c>
      <c r="F1906" s="13" t="s">
        <v>1958</v>
      </c>
      <c r="G1906" s="13" t="s">
        <v>1136</v>
      </c>
      <c r="H1906" s="13" t="s">
        <v>7981</v>
      </c>
      <c r="I1906" s="13" t="s">
        <v>46</v>
      </c>
      <c r="J1906" s="13" t="s">
        <v>47</v>
      </c>
      <c r="K1906" s="40"/>
      <c r="L1906" s="243" t="s">
        <v>7987</v>
      </c>
      <c r="M1906" s="115" t="s">
        <v>7976</v>
      </c>
      <c r="N1906" s="40"/>
      <c r="O1906" s="40" t="s">
        <v>96</v>
      </c>
      <c r="P1906" s="90" t="s">
        <v>96</v>
      </c>
      <c r="Q1906" s="71"/>
      <c r="R1906" s="71"/>
      <c r="S1906" s="71"/>
      <c r="T1906" s="40"/>
      <c r="U1906" s="40"/>
      <c r="V1906" s="11" t="s">
        <v>76</v>
      </c>
      <c r="W1906" s="3"/>
      <c r="X1906" s="3"/>
      <c r="Y1906" s="3"/>
      <c r="Z1906" s="3"/>
      <c r="AA1906" s="3"/>
    </row>
    <row r="1907" spans="1:27" ht="15.75" customHeight="1">
      <c r="A1907" s="40" t="s">
        <v>2320</v>
      </c>
      <c r="B1907" s="13" t="s">
        <v>188</v>
      </c>
      <c r="C1907" s="13"/>
      <c r="D1907" s="11"/>
      <c r="E1907" s="11" t="s">
        <v>7988</v>
      </c>
      <c r="F1907" s="40" t="s">
        <v>3292</v>
      </c>
      <c r="G1907" s="44" t="s">
        <v>6632</v>
      </c>
      <c r="H1907" s="40" t="s">
        <v>6932</v>
      </c>
      <c r="I1907" s="40" t="s">
        <v>46</v>
      </c>
      <c r="J1907" s="40" t="s">
        <v>47</v>
      </c>
      <c r="K1907" s="40"/>
      <c r="L1907" s="23" t="s">
        <v>7989</v>
      </c>
      <c r="M1907" s="21" t="s">
        <v>7990</v>
      </c>
      <c r="N1907" s="40"/>
      <c r="O1907" s="40"/>
      <c r="P1907" s="40"/>
      <c r="Q1907" s="71"/>
      <c r="R1907" s="71"/>
      <c r="S1907" s="71"/>
      <c r="T1907" s="40"/>
      <c r="U1907" s="40"/>
      <c r="V1907" s="71"/>
      <c r="W1907" s="3"/>
      <c r="X1907" s="3"/>
      <c r="Y1907" s="3"/>
      <c r="Z1907" s="3"/>
      <c r="AA1907" s="3"/>
    </row>
    <row r="1908" spans="1:27" ht="15.75" customHeight="1">
      <c r="A1908" s="40" t="s">
        <v>2320</v>
      </c>
      <c r="B1908" s="13" t="s">
        <v>188</v>
      </c>
      <c r="C1908" s="13"/>
      <c r="D1908" s="11"/>
      <c r="E1908" s="11" t="s">
        <v>7991</v>
      </c>
      <c r="F1908" s="40" t="s">
        <v>3292</v>
      </c>
      <c r="G1908" s="44" t="s">
        <v>6632</v>
      </c>
      <c r="H1908" s="40" t="s">
        <v>6944</v>
      </c>
      <c r="I1908" s="40" t="s">
        <v>46</v>
      </c>
      <c r="J1908" s="40" t="s">
        <v>47</v>
      </c>
      <c r="K1908" s="40"/>
      <c r="L1908" s="23" t="s">
        <v>7992</v>
      </c>
      <c r="M1908" s="21" t="s">
        <v>7993</v>
      </c>
      <c r="N1908" s="40"/>
      <c r="O1908" s="40"/>
      <c r="P1908" s="40"/>
      <c r="Q1908" s="71"/>
      <c r="R1908" s="71"/>
      <c r="S1908" s="71"/>
      <c r="T1908" s="40"/>
      <c r="U1908" s="40"/>
      <c r="V1908" s="71"/>
      <c r="W1908" s="3"/>
      <c r="X1908" s="3"/>
      <c r="Y1908" s="3"/>
      <c r="Z1908" s="3"/>
      <c r="AA1908" s="3"/>
    </row>
    <row r="1909" spans="1:27" ht="15.75" customHeight="1">
      <c r="A1909" s="40" t="s">
        <v>2320</v>
      </c>
      <c r="B1909" s="13" t="s">
        <v>188</v>
      </c>
      <c r="C1909" s="13"/>
      <c r="D1909" s="11"/>
      <c r="E1909" s="11" t="s">
        <v>7994</v>
      </c>
      <c r="F1909" s="40" t="s">
        <v>3292</v>
      </c>
      <c r="G1909" s="44" t="s">
        <v>6632</v>
      </c>
      <c r="H1909" s="40" t="s">
        <v>6944</v>
      </c>
      <c r="I1909" s="40" t="s">
        <v>46</v>
      </c>
      <c r="J1909" s="40" t="s">
        <v>47</v>
      </c>
      <c r="K1909" s="40"/>
      <c r="L1909" s="23" t="s">
        <v>7995</v>
      </c>
      <c r="M1909" s="21" t="s">
        <v>7996</v>
      </c>
      <c r="N1909" s="40"/>
      <c r="O1909" s="40"/>
      <c r="P1909" s="40"/>
      <c r="Q1909" s="71"/>
      <c r="R1909" s="71"/>
      <c r="S1909" s="71"/>
      <c r="T1909" s="40"/>
      <c r="U1909" s="40"/>
      <c r="V1909" s="71"/>
      <c r="W1909" s="3"/>
      <c r="X1909" s="3"/>
      <c r="Y1909" s="3"/>
      <c r="Z1909" s="3"/>
      <c r="AA1909" s="3"/>
    </row>
    <row r="1910" spans="1:27" ht="15.75" customHeight="1">
      <c r="A1910" s="40" t="s">
        <v>2320</v>
      </c>
      <c r="B1910" s="13" t="s">
        <v>188</v>
      </c>
      <c r="C1910" s="13"/>
      <c r="D1910" s="11"/>
      <c r="E1910" s="11" t="s">
        <v>7997</v>
      </c>
      <c r="F1910" s="40" t="s">
        <v>3292</v>
      </c>
      <c r="G1910" s="44" t="s">
        <v>6632</v>
      </c>
      <c r="H1910" s="40" t="s">
        <v>6950</v>
      </c>
      <c r="I1910" s="40" t="s">
        <v>46</v>
      </c>
      <c r="J1910" s="40" t="s">
        <v>47</v>
      </c>
      <c r="K1910" s="40"/>
      <c r="L1910" s="23" t="s">
        <v>7998</v>
      </c>
      <c r="M1910" s="21" t="s">
        <v>7999</v>
      </c>
      <c r="N1910" s="40"/>
      <c r="O1910" s="40"/>
      <c r="P1910" s="40"/>
      <c r="Q1910" s="71"/>
      <c r="R1910" s="71"/>
      <c r="S1910" s="71"/>
      <c r="T1910" s="40"/>
      <c r="U1910" s="40"/>
      <c r="V1910" s="71"/>
      <c r="W1910" s="3"/>
      <c r="X1910" s="3"/>
      <c r="Y1910" s="3"/>
      <c r="Z1910" s="3"/>
      <c r="AA1910" s="3"/>
    </row>
    <row r="1911" spans="1:27" ht="15.75" customHeight="1">
      <c r="A1911" s="40" t="s">
        <v>2320</v>
      </c>
      <c r="B1911" s="13" t="s">
        <v>188</v>
      </c>
      <c r="C1911" s="13"/>
      <c r="D1911" s="11"/>
      <c r="E1911" s="11" t="s">
        <v>8000</v>
      </c>
      <c r="F1911" s="40" t="s">
        <v>3292</v>
      </c>
      <c r="G1911" s="44" t="s">
        <v>6632</v>
      </c>
      <c r="H1911" s="40" t="s">
        <v>6950</v>
      </c>
      <c r="I1911" s="40" t="s">
        <v>46</v>
      </c>
      <c r="J1911" s="40" t="s">
        <v>47</v>
      </c>
      <c r="K1911" s="40"/>
      <c r="L1911" s="23" t="s">
        <v>8001</v>
      </c>
      <c r="M1911" s="21" t="s">
        <v>8002</v>
      </c>
      <c r="N1911" s="40"/>
      <c r="O1911" s="40"/>
      <c r="P1911" s="40"/>
      <c r="Q1911" s="71"/>
      <c r="R1911" s="71"/>
      <c r="S1911" s="71"/>
      <c r="T1911" s="40"/>
      <c r="U1911" s="40"/>
      <c r="V1911" s="71"/>
      <c r="W1911" s="3"/>
      <c r="X1911" s="3"/>
      <c r="Y1911" s="3"/>
      <c r="Z1911" s="3"/>
      <c r="AA1911" s="3"/>
    </row>
    <row r="1912" spans="1:27" ht="15.75" customHeight="1">
      <c r="A1912" s="40" t="s">
        <v>3055</v>
      </c>
      <c r="B1912" s="155" t="s">
        <v>42</v>
      </c>
      <c r="C1912" s="154" t="s">
        <v>3056</v>
      </c>
      <c r="D1912" s="155"/>
      <c r="E1912" s="11" t="s">
        <v>8003</v>
      </c>
      <c r="F1912" s="154" t="s">
        <v>3058</v>
      </c>
      <c r="G1912" s="154" t="s">
        <v>3059</v>
      </c>
      <c r="H1912" s="154" t="s">
        <v>3173</v>
      </c>
      <c r="I1912" s="154" t="s">
        <v>109</v>
      </c>
      <c r="J1912" s="156" t="s">
        <v>47</v>
      </c>
      <c r="K1912" s="156"/>
      <c r="L1912" s="245" t="s">
        <v>8004</v>
      </c>
      <c r="M1912" s="224" t="s">
        <v>8005</v>
      </c>
      <c r="N1912" s="156" t="s">
        <v>8006</v>
      </c>
      <c r="O1912" s="154" t="s">
        <v>96</v>
      </c>
      <c r="P1912" s="154" t="s">
        <v>96</v>
      </c>
      <c r="Q1912" s="175"/>
      <c r="R1912" s="175"/>
      <c r="S1912" s="175"/>
      <c r="T1912" s="246"/>
      <c r="U1912" s="247" t="s">
        <v>8007</v>
      </c>
      <c r="V1912" s="11" t="s">
        <v>76</v>
      </c>
      <c r="W1912" s="211"/>
      <c r="X1912" s="211"/>
      <c r="Y1912" s="211"/>
      <c r="Z1912" s="211"/>
      <c r="AA1912" s="211"/>
    </row>
    <row r="1913" spans="1:27" ht="15.75" customHeight="1">
      <c r="A1913" s="40" t="s">
        <v>3055</v>
      </c>
      <c r="B1913" s="155" t="s">
        <v>42</v>
      </c>
      <c r="C1913" s="154" t="s">
        <v>3056</v>
      </c>
      <c r="D1913" s="155"/>
      <c r="E1913" s="11" t="s">
        <v>8008</v>
      </c>
      <c r="F1913" s="154" t="s">
        <v>3058</v>
      </c>
      <c r="G1913" s="154" t="s">
        <v>3059</v>
      </c>
      <c r="H1913" s="154" t="s">
        <v>3173</v>
      </c>
      <c r="I1913" s="154" t="s">
        <v>109</v>
      </c>
      <c r="J1913" s="156" t="s">
        <v>47</v>
      </c>
      <c r="K1913" s="156"/>
      <c r="L1913" s="245" t="s">
        <v>8009</v>
      </c>
      <c r="M1913" s="248" t="s">
        <v>8010</v>
      </c>
      <c r="N1913" s="156" t="s">
        <v>8011</v>
      </c>
      <c r="O1913" s="154" t="s">
        <v>96</v>
      </c>
      <c r="P1913" s="146" t="s">
        <v>96</v>
      </c>
      <c r="Q1913" s="175"/>
      <c r="R1913" s="155"/>
      <c r="S1913" s="155"/>
      <c r="T1913" s="154"/>
      <c r="U1913" s="176"/>
      <c r="V1913" s="11" t="s">
        <v>76</v>
      </c>
      <c r="W1913" s="211"/>
      <c r="X1913" s="211"/>
      <c r="Y1913" s="211"/>
      <c r="Z1913" s="211"/>
      <c r="AA1913" s="211"/>
    </row>
    <row r="1914" spans="1:27" ht="15.75" customHeight="1">
      <c r="A1914" s="40" t="s">
        <v>2320</v>
      </c>
      <c r="B1914" s="13" t="s">
        <v>42</v>
      </c>
      <c r="C1914" s="13" t="s">
        <v>8012</v>
      </c>
      <c r="D1914" s="11"/>
      <c r="E1914" s="11" t="s">
        <v>730</v>
      </c>
      <c r="F1914" s="40" t="s">
        <v>3278</v>
      </c>
      <c r="G1914" s="40" t="s">
        <v>3278</v>
      </c>
      <c r="H1914" s="40" t="s">
        <v>8013</v>
      </c>
      <c r="I1914" s="40" t="s">
        <v>109</v>
      </c>
      <c r="J1914" s="156" t="s">
        <v>47</v>
      </c>
      <c r="K1914" s="40"/>
      <c r="L1914" s="21" t="s">
        <v>8014</v>
      </c>
      <c r="M1914" s="21" t="s">
        <v>8015</v>
      </c>
      <c r="N1914" s="40" t="s">
        <v>8012</v>
      </c>
      <c r="O1914" s="90" t="s">
        <v>96</v>
      </c>
      <c r="P1914" s="40" t="s">
        <v>76</v>
      </c>
      <c r="Q1914" s="71"/>
      <c r="R1914" s="71"/>
      <c r="S1914" s="71"/>
      <c r="T1914" s="40"/>
      <c r="U1914" s="40"/>
      <c r="V1914" s="11" t="s">
        <v>76</v>
      </c>
      <c r="W1914" s="79"/>
      <c r="X1914" s="3"/>
      <c r="Y1914" s="3"/>
      <c r="Z1914" s="3"/>
      <c r="AA1914" s="3"/>
    </row>
    <row r="1915" spans="1:27" ht="15.75" customHeight="1">
      <c r="A1915" s="40" t="s">
        <v>2320</v>
      </c>
      <c r="B1915" s="13" t="s">
        <v>104</v>
      </c>
      <c r="C1915" s="13" t="s">
        <v>8016</v>
      </c>
      <c r="D1915" s="11"/>
      <c r="E1915" s="11" t="s">
        <v>736</v>
      </c>
      <c r="F1915" s="40" t="s">
        <v>1468</v>
      </c>
      <c r="G1915" s="40" t="s">
        <v>8017</v>
      </c>
      <c r="H1915" s="40" t="s">
        <v>8018</v>
      </c>
      <c r="I1915" s="40" t="s">
        <v>46</v>
      </c>
      <c r="J1915" s="156" t="s">
        <v>47</v>
      </c>
      <c r="K1915" s="40"/>
      <c r="L1915" s="21" t="s">
        <v>8019</v>
      </c>
      <c r="M1915" s="21" t="s">
        <v>8020</v>
      </c>
      <c r="N1915" s="40" t="s">
        <v>8021</v>
      </c>
      <c r="O1915" s="40" t="s">
        <v>403</v>
      </c>
      <c r="P1915" s="40" t="s">
        <v>403</v>
      </c>
      <c r="Q1915" s="71"/>
      <c r="R1915" s="71"/>
      <c r="S1915" s="71"/>
      <c r="T1915" s="40"/>
      <c r="U1915" s="94" t="s">
        <v>8022</v>
      </c>
      <c r="V1915" s="11" t="s">
        <v>76</v>
      </c>
      <c r="W1915" s="79"/>
      <c r="X1915" s="3"/>
      <c r="Y1915" s="3"/>
      <c r="Z1915" s="3"/>
      <c r="AA1915" s="3"/>
    </row>
    <row r="1916" spans="1:27" ht="15.75" customHeight="1">
      <c r="A1916" s="40" t="s">
        <v>2320</v>
      </c>
      <c r="B1916" s="13" t="s">
        <v>104</v>
      </c>
      <c r="C1916" s="13" t="s">
        <v>8016</v>
      </c>
      <c r="D1916" s="11"/>
      <c r="E1916" s="11" t="s">
        <v>739</v>
      </c>
      <c r="F1916" s="40" t="s">
        <v>3058</v>
      </c>
      <c r="G1916" s="40" t="s">
        <v>8017</v>
      </c>
      <c r="H1916" s="40" t="s">
        <v>8018</v>
      </c>
      <c r="I1916" s="40" t="s">
        <v>46</v>
      </c>
      <c r="J1916" s="156" t="s">
        <v>47</v>
      </c>
      <c r="K1916" s="40"/>
      <c r="L1916" s="21" t="s">
        <v>8023</v>
      </c>
      <c r="M1916" s="21" t="s">
        <v>8024</v>
      </c>
      <c r="N1916" s="40" t="s">
        <v>8021</v>
      </c>
      <c r="O1916" s="40" t="s">
        <v>403</v>
      </c>
      <c r="P1916" s="40" t="s">
        <v>403</v>
      </c>
      <c r="Q1916" s="71"/>
      <c r="R1916" s="71"/>
      <c r="S1916" s="71"/>
      <c r="T1916" s="40"/>
      <c r="U1916" s="94" t="s">
        <v>8025</v>
      </c>
      <c r="V1916" s="11" t="s">
        <v>76</v>
      </c>
      <c r="W1916" s="79"/>
      <c r="X1916" s="3"/>
      <c r="Y1916" s="3"/>
      <c r="Z1916" s="3"/>
      <c r="AA1916" s="3"/>
    </row>
    <row r="1917" spans="1:27" ht="15.75" customHeight="1">
      <c r="A1917" s="90" t="s">
        <v>101</v>
      </c>
      <c r="B1917" s="13" t="s">
        <v>188</v>
      </c>
      <c r="C1917" s="13"/>
      <c r="D1917" s="11"/>
      <c r="E1917" s="11" t="s">
        <v>753</v>
      </c>
      <c r="F1917" s="40" t="s">
        <v>182</v>
      </c>
      <c r="G1917" s="40" t="s">
        <v>8026</v>
      </c>
      <c r="H1917" s="40" t="s">
        <v>8027</v>
      </c>
      <c r="I1917" s="40" t="s">
        <v>46</v>
      </c>
      <c r="J1917" s="156" t="s">
        <v>47</v>
      </c>
      <c r="K1917" s="40"/>
      <c r="L1917" s="21" t="s">
        <v>8028</v>
      </c>
      <c r="M1917" s="21" t="s">
        <v>8029</v>
      </c>
      <c r="N1917" s="40" t="s">
        <v>485</v>
      </c>
      <c r="O1917" s="40" t="s">
        <v>403</v>
      </c>
      <c r="P1917" s="40" t="s">
        <v>76</v>
      </c>
      <c r="Q1917" s="71"/>
      <c r="R1917" s="71"/>
      <c r="S1917" s="71"/>
      <c r="T1917" s="40"/>
      <c r="U1917" s="40"/>
      <c r="V1917" s="71"/>
      <c r="W1917" s="79"/>
      <c r="X1917" s="3"/>
      <c r="Y1917" s="3"/>
      <c r="Z1917" s="3"/>
      <c r="AA1917" s="3"/>
    </row>
    <row r="1918" spans="1:27" ht="15.75" customHeight="1">
      <c r="A1918" s="90" t="s">
        <v>2320</v>
      </c>
      <c r="B1918" s="24" t="s">
        <v>42</v>
      </c>
      <c r="C1918" s="13"/>
      <c r="D1918" s="11"/>
      <c r="E1918" s="26" t="s">
        <v>754</v>
      </c>
      <c r="F1918" s="90" t="s">
        <v>5642</v>
      </c>
      <c r="G1918" s="90" t="s">
        <v>5642</v>
      </c>
      <c r="H1918" s="90" t="s">
        <v>4387</v>
      </c>
      <c r="I1918" s="40" t="s">
        <v>46</v>
      </c>
      <c r="J1918" s="40" t="s">
        <v>47</v>
      </c>
      <c r="K1918" s="40"/>
      <c r="L1918" s="114" t="s">
        <v>8030</v>
      </c>
      <c r="M1918" s="114" t="s">
        <v>8031</v>
      </c>
      <c r="N1918" s="90" t="s">
        <v>485</v>
      </c>
      <c r="O1918" s="90" t="s">
        <v>96</v>
      </c>
      <c r="P1918" s="90" t="s">
        <v>76</v>
      </c>
      <c r="Q1918" s="71"/>
      <c r="R1918" s="71"/>
      <c r="S1918" s="71"/>
      <c r="T1918" s="40"/>
      <c r="U1918" s="40"/>
      <c r="V1918" s="11" t="s">
        <v>76</v>
      </c>
      <c r="W1918" s="86"/>
      <c r="X1918" s="86"/>
      <c r="Y1918" s="86"/>
      <c r="Z1918" s="86"/>
      <c r="AA1918" s="86"/>
    </row>
    <row r="1919" spans="1:27" ht="15.75" customHeight="1">
      <c r="A1919" s="90" t="s">
        <v>2320</v>
      </c>
      <c r="B1919" s="24" t="s">
        <v>104</v>
      </c>
      <c r="C1919" s="24" t="s">
        <v>8032</v>
      </c>
      <c r="D1919" s="11"/>
      <c r="E1919" s="26" t="s">
        <v>755</v>
      </c>
      <c r="F1919" s="90" t="s">
        <v>182</v>
      </c>
      <c r="G1919" s="90" t="s">
        <v>8033</v>
      </c>
      <c r="H1919" s="90" t="s">
        <v>8033</v>
      </c>
      <c r="I1919" s="40" t="s">
        <v>46</v>
      </c>
      <c r="J1919" s="40" t="s">
        <v>47</v>
      </c>
      <c r="K1919" s="40"/>
      <c r="L1919" s="114" t="s">
        <v>8034</v>
      </c>
      <c r="M1919" s="114" t="s">
        <v>8035</v>
      </c>
      <c r="N1919" s="90" t="s">
        <v>8032</v>
      </c>
      <c r="O1919" s="146" t="s">
        <v>65</v>
      </c>
      <c r="P1919" s="249" t="s">
        <v>65</v>
      </c>
      <c r="Q1919" s="71"/>
      <c r="R1919" s="71"/>
      <c r="S1919" s="71"/>
      <c r="T1919" s="40"/>
      <c r="U1919" s="100" t="s">
        <v>758</v>
      </c>
      <c r="V1919" s="11" t="s">
        <v>76</v>
      </c>
      <c r="W1919" s="3"/>
      <c r="X1919" s="3"/>
      <c r="Y1919" s="3"/>
      <c r="Z1919" s="3"/>
      <c r="AA1919" s="3"/>
    </row>
    <row r="1920" spans="1:27" ht="15.75" customHeight="1">
      <c r="A1920" s="90" t="s">
        <v>2320</v>
      </c>
      <c r="B1920" s="24" t="s">
        <v>104</v>
      </c>
      <c r="C1920" s="24" t="s">
        <v>8032</v>
      </c>
      <c r="D1920" s="11"/>
      <c r="E1920" s="26" t="s">
        <v>756</v>
      </c>
      <c r="F1920" s="90" t="s">
        <v>182</v>
      </c>
      <c r="G1920" s="90" t="s">
        <v>8033</v>
      </c>
      <c r="H1920" s="90" t="s">
        <v>8033</v>
      </c>
      <c r="I1920" s="40" t="s">
        <v>46</v>
      </c>
      <c r="J1920" s="40" t="s">
        <v>47</v>
      </c>
      <c r="K1920" s="40"/>
      <c r="L1920" s="114" t="s">
        <v>8036</v>
      </c>
      <c r="M1920" s="114" t="s">
        <v>8037</v>
      </c>
      <c r="N1920" s="90" t="s">
        <v>8032</v>
      </c>
      <c r="O1920" s="146" t="s">
        <v>65</v>
      </c>
      <c r="P1920" s="249" t="s">
        <v>65</v>
      </c>
      <c r="Q1920" s="71"/>
      <c r="R1920" s="71"/>
      <c r="S1920" s="71"/>
      <c r="T1920" s="40"/>
      <c r="U1920" s="100" t="s">
        <v>758</v>
      </c>
      <c r="V1920" s="11" t="s">
        <v>76</v>
      </c>
      <c r="W1920" s="3"/>
      <c r="X1920" s="3"/>
      <c r="Y1920" s="3"/>
      <c r="Z1920" s="3"/>
      <c r="AA1920" s="3"/>
    </row>
    <row r="1921" spans="1:27" ht="15.75" customHeight="1">
      <c r="A1921" s="90" t="s">
        <v>2320</v>
      </c>
      <c r="B1921" s="24" t="s">
        <v>104</v>
      </c>
      <c r="C1921" s="24" t="s">
        <v>8032</v>
      </c>
      <c r="D1921" s="11"/>
      <c r="E1921" s="26" t="s">
        <v>757</v>
      </c>
      <c r="F1921" s="90" t="s">
        <v>3325</v>
      </c>
      <c r="G1921" s="90" t="s">
        <v>8038</v>
      </c>
      <c r="H1921" s="90" t="s">
        <v>3299</v>
      </c>
      <c r="I1921" s="40" t="s">
        <v>46</v>
      </c>
      <c r="J1921" s="40" t="s">
        <v>47</v>
      </c>
      <c r="K1921" s="40"/>
      <c r="L1921" s="114" t="s">
        <v>8039</v>
      </c>
      <c r="M1921" s="114" t="s">
        <v>8040</v>
      </c>
      <c r="N1921" s="90" t="s">
        <v>8032</v>
      </c>
      <c r="O1921" s="146" t="s">
        <v>65</v>
      </c>
      <c r="P1921" s="249" t="s">
        <v>65</v>
      </c>
      <c r="Q1921" s="156"/>
      <c r="R1921" s="71"/>
      <c r="S1921" s="71"/>
      <c r="T1921" s="40"/>
      <c r="U1921" s="100" t="s">
        <v>758</v>
      </c>
      <c r="V1921" s="11" t="s">
        <v>76</v>
      </c>
      <c r="W1921" s="3"/>
      <c r="X1921" s="3"/>
      <c r="Y1921" s="3"/>
      <c r="Z1921" s="3"/>
      <c r="AA1921" s="3"/>
    </row>
    <row r="1922" spans="1:27" ht="15.75" customHeight="1">
      <c r="A1922" s="90" t="s">
        <v>2320</v>
      </c>
      <c r="B1922" s="24" t="s">
        <v>104</v>
      </c>
      <c r="C1922" s="24" t="s">
        <v>8032</v>
      </c>
      <c r="D1922" s="11"/>
      <c r="E1922" s="26" t="s">
        <v>759</v>
      </c>
      <c r="F1922" s="90" t="s">
        <v>3325</v>
      </c>
      <c r="G1922" s="90" t="s">
        <v>8038</v>
      </c>
      <c r="H1922" s="90" t="s">
        <v>3299</v>
      </c>
      <c r="I1922" s="40" t="s">
        <v>46</v>
      </c>
      <c r="J1922" s="40" t="s">
        <v>47</v>
      </c>
      <c r="K1922" s="90"/>
      <c r="L1922" s="114" t="s">
        <v>8041</v>
      </c>
      <c r="M1922" s="114" t="s">
        <v>8042</v>
      </c>
      <c r="N1922" s="90" t="s">
        <v>8032</v>
      </c>
      <c r="O1922" s="146" t="s">
        <v>65</v>
      </c>
      <c r="P1922" s="249" t="s">
        <v>65</v>
      </c>
      <c r="Q1922" s="156"/>
      <c r="R1922" s="71"/>
      <c r="S1922" s="71"/>
      <c r="T1922" s="40"/>
      <c r="U1922" s="100" t="s">
        <v>758</v>
      </c>
      <c r="V1922" s="11" t="s">
        <v>76</v>
      </c>
      <c r="W1922" s="3"/>
      <c r="X1922" s="3"/>
      <c r="Y1922" s="3"/>
      <c r="Z1922" s="3"/>
      <c r="AA1922" s="3"/>
    </row>
    <row r="1923" spans="1:27" ht="15.75" customHeight="1">
      <c r="A1923" s="90" t="s">
        <v>2320</v>
      </c>
      <c r="B1923" s="24" t="s">
        <v>104</v>
      </c>
      <c r="C1923" s="24" t="s">
        <v>8032</v>
      </c>
      <c r="D1923" s="11"/>
      <c r="E1923" s="26" t="s">
        <v>760</v>
      </c>
      <c r="F1923" s="90" t="s">
        <v>3325</v>
      </c>
      <c r="G1923" s="90" t="s">
        <v>8043</v>
      </c>
      <c r="H1923" s="90" t="s">
        <v>3299</v>
      </c>
      <c r="I1923" s="40" t="s">
        <v>46</v>
      </c>
      <c r="J1923" s="40" t="s">
        <v>47</v>
      </c>
      <c r="K1923" s="40"/>
      <c r="L1923" s="114" t="s">
        <v>8044</v>
      </c>
      <c r="M1923" s="114" t="s">
        <v>8040</v>
      </c>
      <c r="N1923" s="90" t="s">
        <v>8032</v>
      </c>
      <c r="O1923" s="146" t="s">
        <v>65</v>
      </c>
      <c r="P1923" s="249" t="s">
        <v>65</v>
      </c>
      <c r="Q1923" s="156"/>
      <c r="R1923" s="71"/>
      <c r="S1923" s="71"/>
      <c r="T1923" s="40"/>
      <c r="U1923" s="100" t="s">
        <v>758</v>
      </c>
      <c r="V1923" s="11" t="s">
        <v>76</v>
      </c>
      <c r="W1923" s="3"/>
      <c r="X1923" s="3"/>
      <c r="Y1923" s="3"/>
      <c r="Z1923" s="3"/>
      <c r="AA1923" s="3"/>
    </row>
    <row r="1924" spans="1:27" ht="15.75" customHeight="1">
      <c r="A1924" s="90" t="s">
        <v>2320</v>
      </c>
      <c r="B1924" s="24" t="s">
        <v>104</v>
      </c>
      <c r="C1924" s="24" t="s">
        <v>8032</v>
      </c>
      <c r="D1924" s="11"/>
      <c r="E1924" s="26" t="s">
        <v>761</v>
      </c>
      <c r="F1924" s="90" t="s">
        <v>3325</v>
      </c>
      <c r="G1924" s="90" t="s">
        <v>8043</v>
      </c>
      <c r="H1924" s="90" t="s">
        <v>3299</v>
      </c>
      <c r="I1924" s="40" t="s">
        <v>46</v>
      </c>
      <c r="J1924" s="40" t="s">
        <v>47</v>
      </c>
      <c r="K1924" s="40"/>
      <c r="L1924" s="114" t="s">
        <v>8045</v>
      </c>
      <c r="M1924" s="114" t="s">
        <v>8042</v>
      </c>
      <c r="N1924" s="90" t="s">
        <v>8032</v>
      </c>
      <c r="O1924" s="146" t="s">
        <v>65</v>
      </c>
      <c r="P1924" s="249" t="s">
        <v>65</v>
      </c>
      <c r="Q1924" s="156"/>
      <c r="R1924" s="71"/>
      <c r="S1924" s="71"/>
      <c r="T1924" s="40"/>
      <c r="U1924" s="100" t="s">
        <v>758</v>
      </c>
      <c r="V1924" s="11" t="s">
        <v>76</v>
      </c>
      <c r="W1924" s="3"/>
      <c r="X1924" s="3"/>
      <c r="Y1924" s="3"/>
      <c r="Z1924" s="3"/>
      <c r="AA1924" s="3"/>
    </row>
    <row r="1925" spans="1:27" ht="15.75" customHeight="1">
      <c r="A1925" s="90" t="s">
        <v>2320</v>
      </c>
      <c r="B1925" s="24" t="s">
        <v>104</v>
      </c>
      <c r="C1925" s="24" t="s">
        <v>8032</v>
      </c>
      <c r="D1925" s="11"/>
      <c r="E1925" s="26" t="s">
        <v>763</v>
      </c>
      <c r="F1925" s="90" t="s">
        <v>3325</v>
      </c>
      <c r="G1925" s="90" t="s">
        <v>8046</v>
      </c>
      <c r="H1925" s="90" t="s">
        <v>8047</v>
      </c>
      <c r="I1925" s="40" t="s">
        <v>46</v>
      </c>
      <c r="J1925" s="40" t="s">
        <v>47</v>
      </c>
      <c r="K1925" s="40"/>
      <c r="L1925" s="114" t="s">
        <v>8048</v>
      </c>
      <c r="M1925" s="114" t="s">
        <v>8049</v>
      </c>
      <c r="N1925" s="90" t="s">
        <v>8032</v>
      </c>
      <c r="O1925" s="146" t="s">
        <v>65</v>
      </c>
      <c r="P1925" s="249" t="s">
        <v>65</v>
      </c>
      <c r="Q1925" s="156"/>
      <c r="R1925" s="71"/>
      <c r="S1925" s="71"/>
      <c r="T1925" s="40"/>
      <c r="U1925" s="100" t="s">
        <v>758</v>
      </c>
      <c r="V1925" s="11" t="s">
        <v>76</v>
      </c>
      <c r="W1925" s="3"/>
      <c r="X1925" s="3"/>
      <c r="Y1925" s="3"/>
      <c r="Z1925" s="3"/>
      <c r="AA1925" s="3"/>
    </row>
    <row r="1926" spans="1:27" ht="15.75" customHeight="1">
      <c r="A1926" s="90" t="s">
        <v>2320</v>
      </c>
      <c r="B1926" s="24" t="s">
        <v>104</v>
      </c>
      <c r="C1926" s="24" t="s">
        <v>8032</v>
      </c>
      <c r="D1926" s="11"/>
      <c r="E1926" s="26" t="s">
        <v>765</v>
      </c>
      <c r="F1926" s="90" t="s">
        <v>3325</v>
      </c>
      <c r="G1926" s="90" t="s">
        <v>8046</v>
      </c>
      <c r="H1926" s="90" t="s">
        <v>8047</v>
      </c>
      <c r="I1926" s="40" t="s">
        <v>46</v>
      </c>
      <c r="J1926" s="40" t="s">
        <v>47</v>
      </c>
      <c r="K1926" s="40"/>
      <c r="L1926" s="114" t="s">
        <v>8050</v>
      </c>
      <c r="M1926" s="114" t="s">
        <v>8051</v>
      </c>
      <c r="N1926" s="90" t="s">
        <v>8032</v>
      </c>
      <c r="O1926" s="146" t="s">
        <v>65</v>
      </c>
      <c r="P1926" s="249" t="s">
        <v>65</v>
      </c>
      <c r="Q1926" s="156"/>
      <c r="R1926" s="71"/>
      <c r="S1926" s="71"/>
      <c r="T1926" s="40"/>
      <c r="U1926" s="100" t="s">
        <v>758</v>
      </c>
      <c r="V1926" s="11" t="s">
        <v>76</v>
      </c>
      <c r="W1926" s="3"/>
      <c r="X1926" s="3"/>
      <c r="Y1926" s="3"/>
      <c r="Z1926" s="3"/>
      <c r="AA1926" s="3"/>
    </row>
    <row r="1927" spans="1:27" ht="15.75" customHeight="1">
      <c r="A1927" s="90" t="s">
        <v>2320</v>
      </c>
      <c r="B1927" s="24" t="s">
        <v>104</v>
      </c>
      <c r="C1927" s="24" t="s">
        <v>8032</v>
      </c>
      <c r="D1927" s="11"/>
      <c r="E1927" s="26" t="s">
        <v>768</v>
      </c>
      <c r="F1927" s="90" t="s">
        <v>3325</v>
      </c>
      <c r="G1927" s="90" t="s">
        <v>8052</v>
      </c>
      <c r="H1927" s="90" t="s">
        <v>8047</v>
      </c>
      <c r="J1927" s="40" t="s">
        <v>46</v>
      </c>
      <c r="K1927" s="40"/>
      <c r="L1927" s="114" t="s">
        <v>8053</v>
      </c>
      <c r="M1927" s="114" t="s">
        <v>8049</v>
      </c>
      <c r="N1927" s="90" t="s">
        <v>8032</v>
      </c>
      <c r="O1927" s="146" t="s">
        <v>65</v>
      </c>
      <c r="P1927" s="249" t="s">
        <v>65</v>
      </c>
      <c r="Q1927" s="156"/>
      <c r="R1927" s="71"/>
      <c r="S1927" s="71"/>
      <c r="T1927" s="40"/>
      <c r="U1927" s="100" t="s">
        <v>758</v>
      </c>
      <c r="V1927" s="11" t="s">
        <v>76</v>
      </c>
      <c r="W1927" s="3"/>
      <c r="X1927" s="3"/>
      <c r="Y1927" s="3"/>
      <c r="Z1927" s="3"/>
      <c r="AA1927" s="3"/>
    </row>
    <row r="1928" spans="1:27" ht="15.75" customHeight="1">
      <c r="A1928" s="90" t="s">
        <v>2320</v>
      </c>
      <c r="B1928" s="24" t="s">
        <v>104</v>
      </c>
      <c r="C1928" s="24" t="s">
        <v>8032</v>
      </c>
      <c r="D1928" s="11"/>
      <c r="E1928" s="26" t="s">
        <v>769</v>
      </c>
      <c r="F1928" s="90" t="s">
        <v>3325</v>
      </c>
      <c r="G1928" s="90" t="s">
        <v>8052</v>
      </c>
      <c r="H1928" s="90" t="s">
        <v>8047</v>
      </c>
      <c r="I1928" s="40" t="s">
        <v>46</v>
      </c>
      <c r="J1928" s="40" t="s">
        <v>47</v>
      </c>
      <c r="K1928" s="40"/>
      <c r="L1928" s="114" t="s">
        <v>8054</v>
      </c>
      <c r="M1928" s="114" t="s">
        <v>8051</v>
      </c>
      <c r="N1928" s="90" t="s">
        <v>8032</v>
      </c>
      <c r="O1928" s="146" t="s">
        <v>65</v>
      </c>
      <c r="P1928" s="249" t="s">
        <v>65</v>
      </c>
      <c r="Q1928" s="156"/>
      <c r="R1928" s="71"/>
      <c r="S1928" s="71"/>
      <c r="T1928" s="40"/>
      <c r="U1928" s="100" t="s">
        <v>758</v>
      </c>
      <c r="V1928" s="11" t="s">
        <v>76</v>
      </c>
      <c r="W1928" s="3"/>
      <c r="X1928" s="3"/>
      <c r="Y1928" s="3"/>
      <c r="Z1928" s="3"/>
      <c r="AA1928" s="3"/>
    </row>
    <row r="1929" spans="1:27" ht="15.75" customHeight="1">
      <c r="A1929" s="90" t="s">
        <v>2320</v>
      </c>
      <c r="B1929" s="24" t="s">
        <v>104</v>
      </c>
      <c r="C1929" s="24" t="s">
        <v>8055</v>
      </c>
      <c r="D1929" s="11"/>
      <c r="E1929" s="26" t="s">
        <v>773</v>
      </c>
      <c r="F1929" s="90" t="s">
        <v>4975</v>
      </c>
      <c r="G1929" s="90" t="s">
        <v>3060</v>
      </c>
      <c r="H1929" s="90" t="s">
        <v>1570</v>
      </c>
      <c r="I1929" s="40" t="s">
        <v>46</v>
      </c>
      <c r="J1929" s="40" t="s">
        <v>47</v>
      </c>
      <c r="K1929" s="40"/>
      <c r="L1929" s="114" t="s">
        <v>8056</v>
      </c>
      <c r="M1929" s="114" t="s">
        <v>8057</v>
      </c>
      <c r="N1929" s="90" t="s">
        <v>8055</v>
      </c>
      <c r="O1929" s="250" t="s">
        <v>403</v>
      </c>
      <c r="P1929" s="249" t="s">
        <v>403</v>
      </c>
      <c r="Q1929" s="156"/>
      <c r="R1929" s="171"/>
      <c r="S1929" s="171"/>
      <c r="T1929" s="40"/>
      <c r="U1929" s="156" t="s">
        <v>8058</v>
      </c>
      <c r="V1929" s="11" t="s">
        <v>76</v>
      </c>
      <c r="W1929" s="3"/>
      <c r="X1929" s="3"/>
      <c r="Y1929" s="3"/>
      <c r="Z1929" s="3"/>
      <c r="AA1929" s="3"/>
    </row>
    <row r="1930" spans="1:27" ht="15.75" customHeight="1">
      <c r="A1930" s="90" t="s">
        <v>2320</v>
      </c>
      <c r="B1930" s="24" t="s">
        <v>104</v>
      </c>
      <c r="C1930" s="24" t="s">
        <v>8059</v>
      </c>
      <c r="D1930" s="11"/>
      <c r="E1930" s="26" t="s">
        <v>799</v>
      </c>
      <c r="F1930" s="90" t="s">
        <v>903</v>
      </c>
      <c r="G1930" s="90" t="s">
        <v>903</v>
      </c>
      <c r="H1930" s="90" t="s">
        <v>8060</v>
      </c>
      <c r="I1930" s="40" t="s">
        <v>46</v>
      </c>
      <c r="J1930" s="40" t="s">
        <v>47</v>
      </c>
      <c r="K1930" s="40"/>
      <c r="L1930" s="114" t="s">
        <v>8061</v>
      </c>
      <c r="M1930" s="114" t="s">
        <v>8062</v>
      </c>
      <c r="N1930" s="90" t="s">
        <v>8059</v>
      </c>
      <c r="O1930" s="90" t="s">
        <v>65</v>
      </c>
      <c r="P1930" s="90" t="s">
        <v>65</v>
      </c>
      <c r="Q1930" s="71"/>
      <c r="R1930" s="71"/>
      <c r="S1930" s="71"/>
      <c r="T1930" s="40"/>
      <c r="U1930" s="90" t="s">
        <v>800</v>
      </c>
      <c r="V1930" s="11" t="s">
        <v>76</v>
      </c>
      <c r="W1930" s="3"/>
      <c r="X1930" s="3"/>
      <c r="Y1930" s="3"/>
      <c r="Z1930" s="3"/>
      <c r="AA1930" s="3"/>
    </row>
    <row r="1931" spans="1:27" ht="15.75" customHeight="1">
      <c r="A1931" s="90" t="s">
        <v>2320</v>
      </c>
      <c r="B1931" s="11" t="s">
        <v>42</v>
      </c>
      <c r="C1931" s="11" t="s">
        <v>1556</v>
      </c>
      <c r="D1931" s="11" t="s">
        <v>1557</v>
      </c>
      <c r="E1931" s="26" t="s">
        <v>787</v>
      </c>
      <c r="F1931" s="13" t="s">
        <v>1504</v>
      </c>
      <c r="G1931" s="13" t="s">
        <v>1559</v>
      </c>
      <c r="H1931" s="24" t="s">
        <v>8063</v>
      </c>
      <c r="I1931" s="13" t="s">
        <v>46</v>
      </c>
      <c r="J1931" s="13" t="s">
        <v>47</v>
      </c>
      <c r="K1931" s="13"/>
      <c r="L1931" s="28" t="s">
        <v>8064</v>
      </c>
      <c r="M1931" s="28" t="s">
        <v>8065</v>
      </c>
      <c r="N1931" s="24" t="s">
        <v>1576</v>
      </c>
      <c r="O1931" s="90" t="s">
        <v>403</v>
      </c>
      <c r="P1931" s="90" t="s">
        <v>403</v>
      </c>
      <c r="Q1931" s="71"/>
      <c r="R1931" s="71"/>
      <c r="S1931" s="71"/>
      <c r="T1931" s="40"/>
      <c r="U1931" s="90" t="s">
        <v>8066</v>
      </c>
      <c r="V1931" s="11" t="s">
        <v>76</v>
      </c>
      <c r="W1931" s="3"/>
      <c r="X1931" s="3"/>
      <c r="Y1931" s="3"/>
      <c r="Z1931" s="3"/>
      <c r="AA1931" s="3"/>
    </row>
    <row r="1932" spans="1:27" ht="15.75" customHeight="1">
      <c r="A1932" s="90" t="s">
        <v>2320</v>
      </c>
      <c r="B1932" s="24" t="s">
        <v>188</v>
      </c>
      <c r="C1932" s="11" t="s">
        <v>1556</v>
      </c>
      <c r="D1932" s="11" t="s">
        <v>1557</v>
      </c>
      <c r="E1932" s="26" t="s">
        <v>789</v>
      </c>
      <c r="F1932" s="13" t="s">
        <v>1504</v>
      </c>
      <c r="G1932" s="13" t="s">
        <v>1559</v>
      </c>
      <c r="H1932" s="24" t="s">
        <v>8067</v>
      </c>
      <c r="I1932" s="13" t="s">
        <v>46</v>
      </c>
      <c r="J1932" s="13" t="s">
        <v>47</v>
      </c>
      <c r="K1932" s="13"/>
      <c r="L1932" s="28" t="s">
        <v>8068</v>
      </c>
      <c r="M1932" s="28" t="s">
        <v>8069</v>
      </c>
      <c r="N1932" s="24" t="s">
        <v>1576</v>
      </c>
      <c r="O1932" s="90" t="s">
        <v>403</v>
      </c>
      <c r="P1932" s="90" t="s">
        <v>403</v>
      </c>
      <c r="Q1932" s="71"/>
      <c r="R1932" s="71"/>
      <c r="S1932" s="71"/>
      <c r="T1932" s="40"/>
      <c r="U1932" s="90" t="s">
        <v>8070</v>
      </c>
      <c r="V1932" s="71"/>
      <c r="W1932" s="3"/>
      <c r="X1932" s="3"/>
      <c r="Y1932" s="3"/>
      <c r="Z1932" s="3"/>
      <c r="AA1932" s="3"/>
    </row>
    <row r="1933" spans="1:27" ht="15.75" customHeight="1">
      <c r="A1933" s="90" t="s">
        <v>101</v>
      </c>
      <c r="B1933" s="24" t="s">
        <v>104</v>
      </c>
      <c r="C1933" s="24" t="s">
        <v>8071</v>
      </c>
      <c r="D1933" s="11"/>
      <c r="E1933" s="26" t="s">
        <v>803</v>
      </c>
      <c r="F1933" s="90" t="s">
        <v>182</v>
      </c>
      <c r="G1933" s="90" t="s">
        <v>183</v>
      </c>
      <c r="H1933" s="90" t="s">
        <v>108</v>
      </c>
      <c r="I1933" s="90" t="s">
        <v>109</v>
      </c>
      <c r="J1933" s="90" t="s">
        <v>47</v>
      </c>
      <c r="K1933" s="40"/>
      <c r="L1933" s="114" t="s">
        <v>8072</v>
      </c>
      <c r="M1933" s="114" t="s">
        <v>8073</v>
      </c>
      <c r="N1933" s="90" t="s">
        <v>8074</v>
      </c>
      <c r="O1933" s="90" t="s">
        <v>96</v>
      </c>
      <c r="P1933" s="90" t="s">
        <v>76</v>
      </c>
      <c r="Q1933" s="71"/>
      <c r="R1933" s="71"/>
      <c r="S1933" s="71"/>
      <c r="T1933" s="40"/>
      <c r="U1933" s="40"/>
      <c r="V1933" s="171" t="s">
        <v>76</v>
      </c>
      <c r="W1933" s="3"/>
      <c r="X1933" s="3"/>
      <c r="Y1933" s="3"/>
      <c r="Z1933" s="3"/>
      <c r="AA1933" s="3"/>
    </row>
    <row r="1934" spans="1:27" ht="15.75" customHeight="1">
      <c r="A1934" s="90" t="s">
        <v>101</v>
      </c>
      <c r="B1934" s="24" t="s">
        <v>188</v>
      </c>
      <c r="C1934" s="24" t="s">
        <v>8075</v>
      </c>
      <c r="D1934" s="11"/>
      <c r="E1934" s="26" t="s">
        <v>932</v>
      </c>
      <c r="F1934" s="90" t="s">
        <v>182</v>
      </c>
      <c r="G1934" s="90" t="s">
        <v>183</v>
      </c>
      <c r="H1934" s="90" t="s">
        <v>108</v>
      </c>
      <c r="I1934" s="90" t="s">
        <v>109</v>
      </c>
      <c r="J1934" s="90" t="s">
        <v>47</v>
      </c>
      <c r="K1934" s="40"/>
      <c r="L1934" s="114" t="s">
        <v>8076</v>
      </c>
      <c r="M1934" s="114" t="s">
        <v>8077</v>
      </c>
      <c r="N1934" s="90" t="s">
        <v>8074</v>
      </c>
      <c r="O1934" s="90" t="s">
        <v>76</v>
      </c>
      <c r="P1934" s="90" t="s">
        <v>76</v>
      </c>
      <c r="Q1934" s="71"/>
      <c r="R1934" s="71"/>
      <c r="S1934" s="71"/>
      <c r="T1934" s="40"/>
      <c r="U1934" s="40"/>
      <c r="V1934" s="71"/>
      <c r="W1934" s="3"/>
      <c r="X1934" s="3"/>
      <c r="Y1934" s="3"/>
      <c r="Z1934" s="3"/>
      <c r="AA1934" s="3"/>
    </row>
    <row r="1935" spans="1:27" ht="15.75" customHeight="1">
      <c r="A1935" s="90" t="s">
        <v>3573</v>
      </c>
      <c r="B1935" s="24" t="s">
        <v>188</v>
      </c>
      <c r="C1935" s="24" t="s">
        <v>8075</v>
      </c>
      <c r="D1935" s="11"/>
      <c r="E1935" s="26" t="s">
        <v>8078</v>
      </c>
      <c r="F1935" s="90" t="s">
        <v>182</v>
      </c>
      <c r="G1935" s="90" t="s">
        <v>183</v>
      </c>
      <c r="H1935" s="90" t="s">
        <v>108</v>
      </c>
      <c r="I1935" s="90" t="s">
        <v>109</v>
      </c>
      <c r="J1935" s="90" t="s">
        <v>47</v>
      </c>
      <c r="K1935" s="40"/>
      <c r="L1935" s="114" t="s">
        <v>8079</v>
      </c>
      <c r="M1935" s="114" t="s">
        <v>8080</v>
      </c>
      <c r="N1935" s="90" t="s">
        <v>8081</v>
      </c>
      <c r="O1935" s="90" t="s">
        <v>76</v>
      </c>
      <c r="P1935" s="90" t="s">
        <v>76</v>
      </c>
      <c r="Q1935" s="71"/>
      <c r="R1935" s="71"/>
      <c r="S1935" s="71"/>
      <c r="T1935" s="40"/>
      <c r="U1935" s="40"/>
      <c r="V1935" s="71"/>
      <c r="W1935" s="3"/>
      <c r="X1935" s="3"/>
      <c r="Y1935" s="3"/>
      <c r="Z1935" s="3"/>
      <c r="AA1935" s="3"/>
    </row>
    <row r="1936" spans="1:27" ht="15.75" customHeight="1">
      <c r="A1936" s="90" t="s">
        <v>101</v>
      </c>
      <c r="B1936" s="24" t="s">
        <v>42</v>
      </c>
      <c r="C1936" s="24" t="s">
        <v>8075</v>
      </c>
      <c r="D1936" s="11"/>
      <c r="E1936" s="26" t="s">
        <v>806</v>
      </c>
      <c r="F1936" s="90" t="s">
        <v>182</v>
      </c>
      <c r="G1936" s="90" t="s">
        <v>183</v>
      </c>
      <c r="H1936" s="90" t="s">
        <v>8082</v>
      </c>
      <c r="I1936" s="90" t="s">
        <v>46</v>
      </c>
      <c r="J1936" s="90" t="s">
        <v>47</v>
      </c>
      <c r="K1936" s="40"/>
      <c r="L1936" s="114" t="s">
        <v>8083</v>
      </c>
      <c r="M1936" s="114" t="s">
        <v>8084</v>
      </c>
      <c r="N1936" s="90" t="s">
        <v>8074</v>
      </c>
      <c r="O1936" s="90" t="s">
        <v>403</v>
      </c>
      <c r="P1936" s="90" t="s">
        <v>403</v>
      </c>
      <c r="Q1936" s="71"/>
      <c r="R1936" s="71"/>
      <c r="S1936" s="71"/>
      <c r="T1936" s="40"/>
      <c r="U1936" s="90" t="s">
        <v>4</v>
      </c>
      <c r="V1936" s="171"/>
      <c r="W1936" s="3"/>
      <c r="X1936" s="3"/>
      <c r="Y1936" s="3"/>
      <c r="Z1936" s="3"/>
      <c r="AA1936" s="3"/>
    </row>
    <row r="1937" spans="1:27" ht="15.75" customHeight="1">
      <c r="A1937" s="90" t="s">
        <v>3573</v>
      </c>
      <c r="B1937" s="24" t="s">
        <v>104</v>
      </c>
      <c r="C1937" s="24" t="s">
        <v>8075</v>
      </c>
      <c r="D1937" s="11"/>
      <c r="E1937" s="26" t="s">
        <v>808</v>
      </c>
      <c r="F1937" s="90" t="s">
        <v>182</v>
      </c>
      <c r="G1937" s="90" t="s">
        <v>183</v>
      </c>
      <c r="H1937" s="90" t="s">
        <v>8085</v>
      </c>
      <c r="I1937" s="90" t="s">
        <v>46</v>
      </c>
      <c r="J1937" s="90" t="s">
        <v>47</v>
      </c>
      <c r="K1937" s="40"/>
      <c r="L1937" s="114" t="s">
        <v>8086</v>
      </c>
      <c r="M1937" s="114" t="s">
        <v>8087</v>
      </c>
      <c r="N1937" s="90" t="s">
        <v>8074</v>
      </c>
      <c r="O1937" s="90" t="s">
        <v>403</v>
      </c>
      <c r="P1937" s="90" t="s">
        <v>403</v>
      </c>
      <c r="Q1937" s="71"/>
      <c r="R1937" s="71"/>
      <c r="S1937" s="71"/>
      <c r="T1937" s="40"/>
      <c r="U1937" s="90" t="s">
        <v>4</v>
      </c>
      <c r="V1937" s="11" t="s">
        <v>76</v>
      </c>
      <c r="W1937" s="3"/>
      <c r="X1937" s="3"/>
      <c r="Y1937" s="3"/>
      <c r="Z1937" s="3"/>
      <c r="AA1937" s="3"/>
    </row>
    <row r="1938" spans="1:27" ht="15.75" customHeight="1">
      <c r="A1938" s="90" t="s">
        <v>3573</v>
      </c>
      <c r="B1938" s="24" t="s">
        <v>42</v>
      </c>
      <c r="C1938" s="24" t="s">
        <v>8075</v>
      </c>
      <c r="D1938" s="11"/>
      <c r="E1938" s="26" t="s">
        <v>809</v>
      </c>
      <c r="F1938" s="90" t="s">
        <v>182</v>
      </c>
      <c r="G1938" s="90" t="s">
        <v>183</v>
      </c>
      <c r="H1938" s="90" t="s">
        <v>445</v>
      </c>
      <c r="I1938" s="90" t="s">
        <v>46</v>
      </c>
      <c r="J1938" s="90" t="s">
        <v>47</v>
      </c>
      <c r="K1938" s="40"/>
      <c r="L1938" s="114" t="s">
        <v>8088</v>
      </c>
      <c r="M1938" s="114" t="s">
        <v>8089</v>
      </c>
      <c r="N1938" s="251" t="s">
        <v>8090</v>
      </c>
      <c r="O1938" s="90" t="s">
        <v>403</v>
      </c>
      <c r="P1938" s="90" t="s">
        <v>403</v>
      </c>
      <c r="Q1938" s="71"/>
      <c r="R1938" s="71"/>
      <c r="S1938" s="71"/>
      <c r="T1938" s="40"/>
      <c r="U1938" s="90" t="s">
        <v>4</v>
      </c>
      <c r="V1938" s="11" t="s">
        <v>76</v>
      </c>
      <c r="W1938" s="3"/>
      <c r="X1938" s="3"/>
      <c r="Y1938" s="3"/>
      <c r="Z1938" s="3"/>
      <c r="AA1938" s="3"/>
    </row>
    <row r="1939" spans="1:27" ht="15.75" customHeight="1">
      <c r="A1939" s="90" t="s">
        <v>3573</v>
      </c>
      <c r="B1939" s="24" t="s">
        <v>42</v>
      </c>
      <c r="C1939" s="24" t="s">
        <v>8075</v>
      </c>
      <c r="D1939" s="11"/>
      <c r="E1939" s="26" t="s">
        <v>810</v>
      </c>
      <c r="F1939" s="90" t="s">
        <v>182</v>
      </c>
      <c r="G1939" s="90" t="s">
        <v>183</v>
      </c>
      <c r="H1939" s="90" t="s">
        <v>445</v>
      </c>
      <c r="I1939" s="90" t="s">
        <v>46</v>
      </c>
      <c r="J1939" s="90" t="s">
        <v>47</v>
      </c>
      <c r="K1939" s="40"/>
      <c r="L1939" s="114" t="s">
        <v>8091</v>
      </c>
      <c r="M1939" s="252" t="s">
        <v>8092</v>
      </c>
      <c r="N1939" s="251" t="s">
        <v>8090</v>
      </c>
      <c r="O1939" s="90" t="s">
        <v>403</v>
      </c>
      <c r="P1939" s="90" t="s">
        <v>403</v>
      </c>
      <c r="Q1939" s="71"/>
      <c r="R1939" s="71"/>
      <c r="S1939" s="71"/>
      <c r="T1939" s="40"/>
      <c r="U1939" s="90" t="s">
        <v>4</v>
      </c>
      <c r="V1939" s="11" t="s">
        <v>76</v>
      </c>
      <c r="W1939" s="3"/>
      <c r="X1939" s="3"/>
      <c r="Y1939" s="3"/>
      <c r="Z1939" s="3"/>
      <c r="AA1939" s="3"/>
    </row>
    <row r="1940" spans="1:27" ht="15.75" customHeight="1">
      <c r="A1940" s="90" t="s">
        <v>3573</v>
      </c>
      <c r="B1940" s="24" t="s">
        <v>188</v>
      </c>
      <c r="C1940" s="24" t="s">
        <v>8075</v>
      </c>
      <c r="D1940" s="11"/>
      <c r="E1940" s="26" t="s">
        <v>897</v>
      </c>
      <c r="F1940" s="90" t="s">
        <v>182</v>
      </c>
      <c r="G1940" s="90" t="s">
        <v>183</v>
      </c>
      <c r="H1940" s="90" t="s">
        <v>445</v>
      </c>
      <c r="I1940" s="90" t="s">
        <v>46</v>
      </c>
      <c r="J1940" s="90" t="s">
        <v>47</v>
      </c>
      <c r="K1940" s="40"/>
      <c r="L1940" s="114" t="s">
        <v>8093</v>
      </c>
      <c r="M1940" s="114" t="s">
        <v>8094</v>
      </c>
      <c r="N1940" s="90" t="s">
        <v>8074</v>
      </c>
      <c r="O1940" s="90" t="s">
        <v>403</v>
      </c>
      <c r="P1940" s="90" t="s">
        <v>403</v>
      </c>
      <c r="Q1940" s="71"/>
      <c r="R1940" s="71"/>
      <c r="S1940" s="71"/>
      <c r="T1940" s="40"/>
      <c r="U1940" s="90" t="s">
        <v>4</v>
      </c>
      <c r="V1940" s="71"/>
      <c r="W1940" s="3"/>
      <c r="X1940" s="3"/>
      <c r="Y1940" s="3"/>
      <c r="Z1940" s="3"/>
      <c r="AA1940" s="3"/>
    </row>
    <row r="1941" spans="1:27" ht="15.75" customHeight="1">
      <c r="A1941" s="90" t="s">
        <v>3573</v>
      </c>
      <c r="B1941" s="24" t="s">
        <v>104</v>
      </c>
      <c r="C1941" s="24" t="s">
        <v>8075</v>
      </c>
      <c r="D1941" s="11"/>
      <c r="E1941" s="26" t="s">
        <v>811</v>
      </c>
      <c r="F1941" s="90" t="s">
        <v>182</v>
      </c>
      <c r="G1941" s="90" t="s">
        <v>183</v>
      </c>
      <c r="H1941" s="90" t="s">
        <v>445</v>
      </c>
      <c r="I1941" s="90" t="s">
        <v>46</v>
      </c>
      <c r="J1941" s="90" t="s">
        <v>47</v>
      </c>
      <c r="K1941" s="40"/>
      <c r="L1941" s="114" t="s">
        <v>8095</v>
      </c>
      <c r="M1941" s="114" t="s">
        <v>8096</v>
      </c>
      <c r="N1941" s="90" t="s">
        <v>8074</v>
      </c>
      <c r="O1941" s="90" t="s">
        <v>403</v>
      </c>
      <c r="P1941" s="90" t="s">
        <v>403</v>
      </c>
      <c r="Q1941" s="71"/>
      <c r="R1941" s="71"/>
      <c r="S1941" s="71"/>
      <c r="T1941" s="40"/>
      <c r="U1941" s="90" t="s">
        <v>4</v>
      </c>
      <c r="V1941" s="11" t="s">
        <v>76</v>
      </c>
      <c r="W1941" s="3"/>
      <c r="X1941" s="3"/>
      <c r="Y1941" s="3"/>
      <c r="Z1941" s="3"/>
      <c r="AA1941" s="3"/>
    </row>
    <row r="1942" spans="1:27" ht="15.75" customHeight="1">
      <c r="A1942" s="90" t="s">
        <v>101</v>
      </c>
      <c r="B1942" s="24" t="s">
        <v>188</v>
      </c>
      <c r="C1942" s="24" t="s">
        <v>8075</v>
      </c>
      <c r="D1942" s="11"/>
      <c r="E1942" s="26" t="s">
        <v>966</v>
      </c>
      <c r="F1942" s="90" t="s">
        <v>182</v>
      </c>
      <c r="G1942" s="90" t="s">
        <v>183</v>
      </c>
      <c r="H1942" s="90" t="s">
        <v>8097</v>
      </c>
      <c r="I1942" s="90" t="s">
        <v>46</v>
      </c>
      <c r="J1942" s="90" t="s">
        <v>47</v>
      </c>
      <c r="K1942" s="40"/>
      <c r="L1942" s="114" t="s">
        <v>8098</v>
      </c>
      <c r="M1942" s="114" t="s">
        <v>8099</v>
      </c>
      <c r="N1942" s="251" t="s">
        <v>8100</v>
      </c>
      <c r="O1942" s="90" t="s">
        <v>76</v>
      </c>
      <c r="P1942" s="90" t="s">
        <v>76</v>
      </c>
      <c r="Q1942" s="71"/>
      <c r="R1942" s="71"/>
      <c r="S1942" s="71"/>
      <c r="T1942" s="40"/>
      <c r="U1942" s="40"/>
      <c r="V1942" s="71"/>
      <c r="W1942" s="3"/>
      <c r="X1942" s="3"/>
      <c r="Y1942" s="3"/>
      <c r="Z1942" s="3"/>
      <c r="AA1942" s="3"/>
    </row>
    <row r="1943" spans="1:27" ht="225">
      <c r="A1943" s="90" t="s">
        <v>3573</v>
      </c>
      <c r="B1943" s="24" t="s">
        <v>104</v>
      </c>
      <c r="C1943" s="24" t="s">
        <v>8075</v>
      </c>
      <c r="D1943" s="11"/>
      <c r="E1943" s="26" t="s">
        <v>812</v>
      </c>
      <c r="F1943" s="90" t="s">
        <v>182</v>
      </c>
      <c r="G1943" s="90" t="s">
        <v>183</v>
      </c>
      <c r="H1943" s="90" t="s">
        <v>8101</v>
      </c>
      <c r="I1943" s="90" t="s">
        <v>46</v>
      </c>
      <c r="J1943" s="90" t="s">
        <v>47</v>
      </c>
      <c r="K1943" s="40"/>
      <c r="L1943" s="253" t="s">
        <v>8102</v>
      </c>
      <c r="M1943" s="114" t="s">
        <v>8103</v>
      </c>
      <c r="N1943" s="90" t="s">
        <v>8074</v>
      </c>
      <c r="O1943" s="90" t="s">
        <v>403</v>
      </c>
      <c r="P1943" s="90" t="s">
        <v>403</v>
      </c>
      <c r="Q1943" s="71"/>
      <c r="R1943" s="71"/>
      <c r="S1943" s="71"/>
      <c r="T1943" s="40"/>
      <c r="U1943" s="90" t="s">
        <v>8104</v>
      </c>
      <c r="V1943" s="11" t="s">
        <v>76</v>
      </c>
      <c r="W1943" s="3"/>
      <c r="X1943" s="3"/>
      <c r="Y1943" s="3"/>
      <c r="Z1943" s="3"/>
      <c r="AA1943" s="3"/>
    </row>
    <row r="1944" spans="1:27" ht="15.75" customHeight="1">
      <c r="A1944" s="90" t="s">
        <v>3573</v>
      </c>
      <c r="B1944" s="24" t="s">
        <v>188</v>
      </c>
      <c r="C1944" s="24" t="s">
        <v>8075</v>
      </c>
      <c r="D1944" s="11"/>
      <c r="E1944" s="26" t="s">
        <v>8105</v>
      </c>
      <c r="F1944" s="90" t="s">
        <v>182</v>
      </c>
      <c r="G1944" s="90" t="s">
        <v>183</v>
      </c>
      <c r="H1944" s="90" t="s">
        <v>8106</v>
      </c>
      <c r="I1944" s="90" t="s">
        <v>46</v>
      </c>
      <c r="J1944" s="90" t="s">
        <v>47</v>
      </c>
      <c r="K1944" s="40"/>
      <c r="L1944" s="254" t="s">
        <v>8107</v>
      </c>
      <c r="M1944" s="115" t="s">
        <v>235</v>
      </c>
      <c r="N1944" s="13" t="s">
        <v>236</v>
      </c>
      <c r="O1944" s="90" t="s">
        <v>76</v>
      </c>
      <c r="P1944" s="90" t="s">
        <v>76</v>
      </c>
      <c r="Q1944" s="71"/>
      <c r="R1944" s="71"/>
      <c r="S1944" s="71"/>
      <c r="T1944" s="40"/>
      <c r="U1944" s="40"/>
      <c r="V1944" s="71"/>
      <c r="W1944" s="3"/>
      <c r="X1944" s="3"/>
      <c r="Y1944" s="3"/>
      <c r="Z1944" s="3"/>
      <c r="AA1944" s="3"/>
    </row>
    <row r="1945" spans="1:27" ht="15.75" customHeight="1">
      <c r="A1945" s="90" t="s">
        <v>3573</v>
      </c>
      <c r="B1945" s="24" t="s">
        <v>188</v>
      </c>
      <c r="C1945" s="24" t="s">
        <v>8075</v>
      </c>
      <c r="D1945" s="11"/>
      <c r="E1945" s="26" t="s">
        <v>973</v>
      </c>
      <c r="F1945" s="90" t="s">
        <v>182</v>
      </c>
      <c r="G1945" s="90" t="s">
        <v>183</v>
      </c>
      <c r="H1945" s="90" t="s">
        <v>8108</v>
      </c>
      <c r="I1945" s="90" t="s">
        <v>46</v>
      </c>
      <c r="J1945" s="90" t="s">
        <v>47</v>
      </c>
      <c r="K1945" s="40"/>
      <c r="L1945" s="254" t="s">
        <v>8109</v>
      </c>
      <c r="M1945" s="254" t="s">
        <v>8110</v>
      </c>
      <c r="N1945" s="17" t="s">
        <v>256</v>
      </c>
      <c r="O1945" s="90" t="s">
        <v>403</v>
      </c>
      <c r="P1945" s="90" t="s">
        <v>403</v>
      </c>
      <c r="Q1945" s="71"/>
      <c r="R1945" s="71"/>
      <c r="S1945" s="71"/>
      <c r="T1945" s="40"/>
      <c r="U1945" s="40"/>
      <c r="V1945" s="71"/>
      <c r="W1945" s="3"/>
      <c r="X1945" s="3"/>
      <c r="Y1945" s="3"/>
      <c r="Z1945" s="3"/>
      <c r="AA1945" s="3"/>
    </row>
    <row r="1946" spans="1:27" ht="15.75" customHeight="1">
      <c r="A1946" s="90" t="s">
        <v>3573</v>
      </c>
      <c r="B1946" s="24" t="s">
        <v>188</v>
      </c>
      <c r="C1946" s="24" t="s">
        <v>8075</v>
      </c>
      <c r="D1946" s="11"/>
      <c r="E1946" s="26" t="s">
        <v>8111</v>
      </c>
      <c r="F1946" s="90" t="s">
        <v>182</v>
      </c>
      <c r="G1946" s="90" t="s">
        <v>183</v>
      </c>
      <c r="H1946" s="90" t="s">
        <v>8108</v>
      </c>
      <c r="I1946" s="90" t="s">
        <v>46</v>
      </c>
      <c r="J1946" s="90" t="s">
        <v>47</v>
      </c>
      <c r="K1946" s="40"/>
      <c r="L1946" s="254" t="s">
        <v>8112</v>
      </c>
      <c r="M1946" s="115" t="s">
        <v>266</v>
      </c>
      <c r="N1946" s="13" t="s">
        <v>267</v>
      </c>
      <c r="O1946" s="40"/>
      <c r="P1946" s="40"/>
      <c r="Q1946" s="71"/>
      <c r="R1946" s="71"/>
      <c r="S1946" s="71"/>
      <c r="T1946" s="40"/>
      <c r="U1946" s="40"/>
      <c r="V1946" s="71"/>
      <c r="W1946" s="3"/>
      <c r="X1946" s="3"/>
      <c r="Y1946" s="3"/>
      <c r="Z1946" s="3"/>
      <c r="AA1946" s="3"/>
    </row>
    <row r="1947" spans="1:27" ht="15.75" customHeight="1">
      <c r="A1947" s="90" t="s">
        <v>3573</v>
      </c>
      <c r="B1947" s="24" t="s">
        <v>188</v>
      </c>
      <c r="C1947" s="24" t="s">
        <v>8075</v>
      </c>
      <c r="D1947" s="11"/>
      <c r="E1947" s="26" t="s">
        <v>8113</v>
      </c>
      <c r="F1947" s="90" t="s">
        <v>182</v>
      </c>
      <c r="G1947" s="90" t="s">
        <v>183</v>
      </c>
      <c r="H1947" s="90" t="s">
        <v>8114</v>
      </c>
      <c r="I1947" s="90" t="s">
        <v>46</v>
      </c>
      <c r="J1947" s="90" t="s">
        <v>47</v>
      </c>
      <c r="K1947" s="40"/>
      <c r="L1947" s="254" t="s">
        <v>8115</v>
      </c>
      <c r="M1947" s="115" t="s">
        <v>273</v>
      </c>
      <c r="N1947" s="17" t="s">
        <v>199</v>
      </c>
      <c r="O1947" s="40"/>
      <c r="P1947" s="40"/>
      <c r="Q1947" s="71"/>
      <c r="R1947" s="71"/>
      <c r="S1947" s="71"/>
      <c r="T1947" s="40"/>
      <c r="U1947" s="40"/>
      <c r="V1947" s="71"/>
      <c r="W1947" s="3"/>
      <c r="X1947" s="3"/>
      <c r="Y1947" s="3"/>
      <c r="Z1947" s="3"/>
      <c r="AA1947" s="3"/>
    </row>
    <row r="1948" spans="1:27" ht="15.75" customHeight="1">
      <c r="A1948" s="90" t="s">
        <v>3573</v>
      </c>
      <c r="B1948" s="24" t="s">
        <v>104</v>
      </c>
      <c r="C1948" s="24" t="s">
        <v>8075</v>
      </c>
      <c r="D1948" s="11"/>
      <c r="E1948" s="26" t="s">
        <v>813</v>
      </c>
      <c r="F1948" s="90" t="s">
        <v>182</v>
      </c>
      <c r="G1948" s="90" t="s">
        <v>183</v>
      </c>
      <c r="H1948" s="90" t="s">
        <v>8116</v>
      </c>
      <c r="I1948" s="90" t="s">
        <v>46</v>
      </c>
      <c r="J1948" s="90" t="s">
        <v>47</v>
      </c>
      <c r="K1948" s="40"/>
      <c r="L1948" s="254" t="s">
        <v>8117</v>
      </c>
      <c r="M1948" s="115" t="s">
        <v>344</v>
      </c>
      <c r="N1948" s="17" t="s">
        <v>346</v>
      </c>
      <c r="O1948" s="90" t="s">
        <v>96</v>
      </c>
      <c r="P1948" s="40"/>
      <c r="Q1948" s="71"/>
      <c r="R1948" s="71"/>
      <c r="S1948" s="71"/>
      <c r="T1948" s="40"/>
      <c r="U1948" s="40"/>
      <c r="V1948" s="11" t="s">
        <v>76</v>
      </c>
      <c r="W1948" s="3"/>
      <c r="X1948" s="3"/>
      <c r="Y1948" s="3"/>
      <c r="Z1948" s="3"/>
      <c r="AA1948" s="3"/>
    </row>
    <row r="1949" spans="1:27" ht="15.75" customHeight="1">
      <c r="A1949" s="90" t="s">
        <v>101</v>
      </c>
      <c r="B1949" s="24" t="s">
        <v>42</v>
      </c>
      <c r="C1949" s="24" t="s">
        <v>8075</v>
      </c>
      <c r="D1949" s="11"/>
      <c r="E1949" s="26" t="s">
        <v>814</v>
      </c>
      <c r="F1949" s="90" t="s">
        <v>182</v>
      </c>
      <c r="G1949" s="90" t="s">
        <v>183</v>
      </c>
      <c r="H1949" s="90" t="s">
        <v>8118</v>
      </c>
      <c r="I1949" s="90" t="s">
        <v>46</v>
      </c>
      <c r="J1949" s="90" t="s">
        <v>47</v>
      </c>
      <c r="K1949" s="40"/>
      <c r="L1949" s="254" t="s">
        <v>8119</v>
      </c>
      <c r="M1949" s="115" t="s">
        <v>365</v>
      </c>
      <c r="N1949" s="13" t="s">
        <v>366</v>
      </c>
      <c r="O1949" s="90" t="s">
        <v>76</v>
      </c>
      <c r="P1949" s="90" t="s">
        <v>76</v>
      </c>
      <c r="Q1949" s="71"/>
      <c r="R1949" s="71"/>
      <c r="S1949" s="71"/>
      <c r="T1949" s="40"/>
      <c r="U1949" s="40"/>
      <c r="V1949" s="171" t="s">
        <v>76</v>
      </c>
      <c r="W1949" s="3"/>
      <c r="X1949" s="3"/>
      <c r="Y1949" s="3"/>
      <c r="Z1949" s="3"/>
      <c r="AA1949" s="3"/>
    </row>
    <row r="1950" spans="1:27" ht="15.75" customHeight="1">
      <c r="A1950" s="90" t="s">
        <v>3573</v>
      </c>
      <c r="B1950" s="24" t="s">
        <v>104</v>
      </c>
      <c r="C1950" s="24" t="s">
        <v>8075</v>
      </c>
      <c r="D1950" s="11"/>
      <c r="E1950" s="26" t="s">
        <v>815</v>
      </c>
      <c r="F1950" s="90" t="s">
        <v>182</v>
      </c>
      <c r="G1950" s="90" t="s">
        <v>183</v>
      </c>
      <c r="H1950" s="90" t="s">
        <v>8120</v>
      </c>
      <c r="I1950" s="90" t="s">
        <v>46</v>
      </c>
      <c r="J1950" s="90" t="s">
        <v>47</v>
      </c>
      <c r="K1950" s="40"/>
      <c r="L1950" s="254" t="s">
        <v>8121</v>
      </c>
      <c r="M1950" s="115" t="s">
        <v>375</v>
      </c>
      <c r="N1950" s="13" t="s">
        <v>301</v>
      </c>
      <c r="O1950" s="90" t="s">
        <v>96</v>
      </c>
      <c r="P1950" s="40"/>
      <c r="Q1950" s="71"/>
      <c r="R1950" s="71"/>
      <c r="S1950" s="71"/>
      <c r="T1950" s="40"/>
      <c r="U1950" s="40"/>
      <c r="V1950" s="11" t="s">
        <v>76</v>
      </c>
      <c r="W1950" s="3"/>
      <c r="X1950" s="3"/>
      <c r="Y1950" s="3"/>
      <c r="Z1950" s="3"/>
      <c r="AA1950" s="3"/>
    </row>
    <row r="1951" spans="1:27" ht="15.75" customHeight="1">
      <c r="A1951" s="90" t="s">
        <v>3573</v>
      </c>
      <c r="B1951" s="24" t="s">
        <v>42</v>
      </c>
      <c r="C1951" s="24" t="s">
        <v>8122</v>
      </c>
      <c r="D1951" s="11"/>
      <c r="E1951" s="26" t="s">
        <v>816</v>
      </c>
      <c r="F1951" s="90" t="s">
        <v>182</v>
      </c>
      <c r="G1951" s="90" t="s">
        <v>183</v>
      </c>
      <c r="H1951" s="90" t="s">
        <v>8085</v>
      </c>
      <c r="I1951" s="90" t="s">
        <v>46</v>
      </c>
      <c r="J1951" s="90" t="s">
        <v>47</v>
      </c>
      <c r="K1951" s="40"/>
      <c r="L1951" s="114" t="s">
        <v>8123</v>
      </c>
      <c r="M1951" s="73" t="s">
        <v>8124</v>
      </c>
      <c r="N1951" s="90" t="s">
        <v>8074</v>
      </c>
      <c r="O1951" s="90" t="s">
        <v>65</v>
      </c>
      <c r="P1951" s="90" t="s">
        <v>65</v>
      </c>
      <c r="Q1951" s="71"/>
      <c r="R1951" s="71"/>
      <c r="S1951" s="71"/>
      <c r="T1951" s="40"/>
      <c r="U1951" s="90" t="s">
        <v>4</v>
      </c>
      <c r="V1951" s="11" t="s">
        <v>76</v>
      </c>
      <c r="W1951" s="3"/>
      <c r="X1951" s="3"/>
      <c r="Y1951" s="3"/>
      <c r="Z1951" s="3"/>
      <c r="AA1951" s="3"/>
    </row>
    <row r="1952" spans="1:27" ht="15.75" customHeight="1">
      <c r="A1952" s="90" t="s">
        <v>3573</v>
      </c>
      <c r="B1952" s="24" t="s">
        <v>188</v>
      </c>
      <c r="C1952" s="24" t="s">
        <v>8122</v>
      </c>
      <c r="D1952" s="11"/>
      <c r="E1952" s="26" t="s">
        <v>8125</v>
      </c>
      <c r="F1952" s="90" t="s">
        <v>182</v>
      </c>
      <c r="G1952" s="90" t="s">
        <v>183</v>
      </c>
      <c r="H1952" s="90" t="s">
        <v>8126</v>
      </c>
      <c r="I1952" s="90" t="s">
        <v>46</v>
      </c>
      <c r="J1952" s="90" t="s">
        <v>47</v>
      </c>
      <c r="K1952" s="40"/>
      <c r="L1952" s="114" t="s">
        <v>8127</v>
      </c>
      <c r="M1952" s="114" t="s">
        <v>8128</v>
      </c>
      <c r="N1952" s="17" t="s">
        <v>311</v>
      </c>
      <c r="O1952" s="40"/>
      <c r="P1952" s="40"/>
      <c r="Q1952" s="71"/>
      <c r="R1952" s="71"/>
      <c r="S1952" s="71"/>
      <c r="T1952" s="40"/>
      <c r="U1952" s="40"/>
      <c r="V1952" s="71"/>
      <c r="W1952" s="3"/>
      <c r="X1952" s="3"/>
      <c r="Y1952" s="3"/>
      <c r="Z1952" s="3"/>
      <c r="AA1952" s="3"/>
    </row>
    <row r="1953" spans="1:27" ht="15.75" customHeight="1">
      <c r="A1953" s="90" t="s">
        <v>3573</v>
      </c>
      <c r="B1953" s="24" t="s">
        <v>42</v>
      </c>
      <c r="C1953" s="24" t="s">
        <v>8075</v>
      </c>
      <c r="D1953" s="11"/>
      <c r="E1953" s="26" t="s">
        <v>817</v>
      </c>
      <c r="F1953" s="90" t="s">
        <v>182</v>
      </c>
      <c r="G1953" s="90" t="s">
        <v>183</v>
      </c>
      <c r="H1953" s="90" t="s">
        <v>176</v>
      </c>
      <c r="I1953" s="90" t="s">
        <v>406</v>
      </c>
      <c r="J1953" s="90" t="s">
        <v>47</v>
      </c>
      <c r="K1953" s="40"/>
      <c r="L1953" s="114" t="s">
        <v>8129</v>
      </c>
      <c r="M1953" s="114" t="s">
        <v>8130</v>
      </c>
      <c r="N1953" s="90" t="s">
        <v>8074</v>
      </c>
      <c r="O1953" s="90" t="s">
        <v>96</v>
      </c>
      <c r="P1953" s="40"/>
      <c r="Q1953" s="71"/>
      <c r="R1953" s="71"/>
      <c r="S1953" s="71"/>
      <c r="T1953" s="40"/>
      <c r="U1953" s="40"/>
      <c r="V1953" s="11" t="s">
        <v>76</v>
      </c>
      <c r="W1953" s="3"/>
      <c r="X1953" s="3"/>
      <c r="Y1953" s="3"/>
      <c r="Z1953" s="3"/>
      <c r="AA1953" s="3"/>
    </row>
    <row r="1954" spans="1:27" ht="15.75" customHeight="1">
      <c r="A1954" s="90" t="s">
        <v>3573</v>
      </c>
      <c r="B1954" s="24" t="s">
        <v>188</v>
      </c>
      <c r="C1954" s="24" t="s">
        <v>8075</v>
      </c>
      <c r="D1954" s="11"/>
      <c r="E1954" s="26" t="s">
        <v>8131</v>
      </c>
      <c r="F1954" s="90" t="s">
        <v>182</v>
      </c>
      <c r="G1954" s="90" t="s">
        <v>183</v>
      </c>
      <c r="H1954" s="90" t="s">
        <v>530</v>
      </c>
      <c r="I1954" s="90" t="s">
        <v>406</v>
      </c>
      <c r="J1954" s="90" t="s">
        <v>47</v>
      </c>
      <c r="K1954" s="40"/>
      <c r="L1954" s="114" t="s">
        <v>8132</v>
      </c>
      <c r="M1954" s="114" t="s">
        <v>8133</v>
      </c>
      <c r="N1954" s="90" t="s">
        <v>8074</v>
      </c>
      <c r="O1954" s="40"/>
      <c r="P1954" s="40"/>
      <c r="Q1954" s="71"/>
      <c r="R1954" s="71"/>
      <c r="S1954" s="71"/>
      <c r="T1954" s="40"/>
      <c r="U1954" s="40"/>
      <c r="V1954" s="71"/>
      <c r="W1954" s="3"/>
      <c r="X1954" s="3"/>
      <c r="Y1954" s="3"/>
      <c r="Z1954" s="3"/>
      <c r="AA1954" s="3"/>
    </row>
    <row r="1955" spans="1:27" ht="15.75" customHeight="1">
      <c r="A1955" s="255" t="s">
        <v>3573</v>
      </c>
      <c r="B1955" s="162" t="s">
        <v>188</v>
      </c>
      <c r="C1955" s="256" t="s">
        <v>8134</v>
      </c>
      <c r="D1955" s="162"/>
      <c r="E1955" s="257" t="s">
        <v>8135</v>
      </c>
      <c r="F1955" s="166" t="s">
        <v>182</v>
      </c>
      <c r="G1955" s="258" t="s">
        <v>523</v>
      </c>
      <c r="H1955" s="258" t="s">
        <v>108</v>
      </c>
      <c r="I1955" s="258" t="s">
        <v>109</v>
      </c>
      <c r="J1955" s="258" t="s">
        <v>47</v>
      </c>
      <c r="K1955" s="259"/>
      <c r="L1955" s="260" t="s">
        <v>8136</v>
      </c>
      <c r="M1955" s="260" t="s">
        <v>8137</v>
      </c>
      <c r="N1955" s="258" t="s">
        <v>526</v>
      </c>
      <c r="O1955" s="163"/>
      <c r="P1955" s="163"/>
      <c r="Q1955" s="161"/>
      <c r="R1955" s="161"/>
      <c r="S1955" s="161"/>
      <c r="T1955" s="163"/>
      <c r="U1955" s="163"/>
      <c r="V1955" s="161"/>
      <c r="W1955" s="261"/>
      <c r="X1955" s="261"/>
      <c r="Y1955" s="261"/>
      <c r="Z1955" s="261"/>
      <c r="AA1955" s="261"/>
    </row>
    <row r="1956" spans="1:27" ht="15.75" customHeight="1">
      <c r="A1956" s="90" t="s">
        <v>3573</v>
      </c>
      <c r="B1956" s="191" t="s">
        <v>188</v>
      </c>
      <c r="C1956" s="24" t="s">
        <v>8075</v>
      </c>
      <c r="D1956" s="11"/>
      <c r="E1956" s="26" t="s">
        <v>8138</v>
      </c>
      <c r="F1956" s="189" t="s">
        <v>182</v>
      </c>
      <c r="G1956" s="196" t="s">
        <v>523</v>
      </c>
      <c r="H1956" s="196" t="s">
        <v>535</v>
      </c>
      <c r="I1956" s="196" t="s">
        <v>46</v>
      </c>
      <c r="J1956" s="196" t="s">
        <v>47</v>
      </c>
      <c r="K1956" s="197"/>
      <c r="L1956" s="262" t="s">
        <v>8139</v>
      </c>
      <c r="M1956" s="226" t="s">
        <v>537</v>
      </c>
      <c r="N1956" s="196" t="s">
        <v>538</v>
      </c>
      <c r="O1956" s="40"/>
      <c r="P1956" s="40"/>
      <c r="Q1956" s="71"/>
      <c r="R1956" s="71"/>
      <c r="S1956" s="71"/>
      <c r="T1956" s="40"/>
      <c r="U1956" s="40"/>
      <c r="V1956" s="71"/>
      <c r="W1956" s="3"/>
      <c r="X1956" s="3"/>
      <c r="Y1956" s="3"/>
      <c r="Z1956" s="3"/>
      <c r="AA1956" s="3"/>
    </row>
    <row r="1957" spans="1:27" ht="15.75" customHeight="1">
      <c r="A1957" s="90" t="s">
        <v>3573</v>
      </c>
      <c r="B1957" s="191" t="s">
        <v>188</v>
      </c>
      <c r="C1957" s="24" t="s">
        <v>8075</v>
      </c>
      <c r="D1957" s="11"/>
      <c r="E1957" s="26" t="s">
        <v>8140</v>
      </c>
      <c r="F1957" s="189" t="s">
        <v>182</v>
      </c>
      <c r="G1957" s="196" t="s">
        <v>523</v>
      </c>
      <c r="H1957" s="196" t="s">
        <v>535</v>
      </c>
      <c r="I1957" s="196" t="s">
        <v>46</v>
      </c>
      <c r="J1957" s="196" t="s">
        <v>47</v>
      </c>
      <c r="K1957" s="197"/>
      <c r="L1957" s="262" t="s">
        <v>8141</v>
      </c>
      <c r="M1957" s="226" t="s">
        <v>541</v>
      </c>
      <c r="N1957" s="196" t="s">
        <v>538</v>
      </c>
      <c r="O1957" s="40"/>
      <c r="P1957" s="40"/>
      <c r="Q1957" s="71"/>
      <c r="R1957" s="71"/>
      <c r="S1957" s="71"/>
      <c r="T1957" s="40"/>
      <c r="U1957" s="40"/>
      <c r="V1957" s="71"/>
      <c r="W1957" s="3"/>
      <c r="X1957" s="3"/>
      <c r="Y1957" s="3"/>
      <c r="Z1957" s="3"/>
      <c r="AA1957" s="3"/>
    </row>
    <row r="1958" spans="1:27" ht="15.75" customHeight="1">
      <c r="A1958" s="90" t="s">
        <v>3573</v>
      </c>
      <c r="B1958" s="191" t="s">
        <v>188</v>
      </c>
      <c r="C1958" s="24" t="s">
        <v>8075</v>
      </c>
      <c r="D1958" s="11"/>
      <c r="E1958" s="26" t="s">
        <v>8142</v>
      </c>
      <c r="F1958" s="189" t="s">
        <v>182</v>
      </c>
      <c r="G1958" s="196" t="s">
        <v>523</v>
      </c>
      <c r="H1958" s="196" t="s">
        <v>535</v>
      </c>
      <c r="I1958" s="196" t="s">
        <v>46</v>
      </c>
      <c r="J1958" s="196" t="s">
        <v>47</v>
      </c>
      <c r="K1958" s="197"/>
      <c r="L1958" s="262" t="s">
        <v>8143</v>
      </c>
      <c r="M1958" s="226" t="s">
        <v>545</v>
      </c>
      <c r="N1958" s="196" t="s">
        <v>538</v>
      </c>
      <c r="O1958" s="40"/>
      <c r="P1958" s="40"/>
      <c r="Q1958" s="71"/>
      <c r="R1958" s="71"/>
      <c r="S1958" s="71"/>
      <c r="T1958" s="40"/>
      <c r="U1958" s="40"/>
      <c r="V1958" s="71"/>
      <c r="W1958" s="3"/>
      <c r="X1958" s="3"/>
      <c r="Y1958" s="3"/>
      <c r="Z1958" s="3"/>
      <c r="AA1958" s="3"/>
    </row>
    <row r="1959" spans="1:27" ht="15.75" customHeight="1">
      <c r="A1959" s="90" t="s">
        <v>3573</v>
      </c>
      <c r="B1959" s="191" t="s">
        <v>188</v>
      </c>
      <c r="C1959" s="24" t="s">
        <v>8075</v>
      </c>
      <c r="D1959" s="11"/>
      <c r="E1959" s="26" t="s">
        <v>8144</v>
      </c>
      <c r="F1959" s="189" t="s">
        <v>182</v>
      </c>
      <c r="G1959" s="196" t="s">
        <v>523</v>
      </c>
      <c r="H1959" s="196" t="s">
        <v>535</v>
      </c>
      <c r="I1959" s="196" t="s">
        <v>46</v>
      </c>
      <c r="J1959" s="196" t="s">
        <v>47</v>
      </c>
      <c r="K1959" s="197"/>
      <c r="L1959" s="262" t="s">
        <v>8145</v>
      </c>
      <c r="M1959" s="226" t="s">
        <v>548</v>
      </c>
      <c r="N1959" s="196" t="s">
        <v>538</v>
      </c>
      <c r="O1959" s="40"/>
      <c r="P1959" s="40"/>
      <c r="Q1959" s="71"/>
      <c r="R1959" s="71"/>
      <c r="S1959" s="71"/>
      <c r="T1959" s="40"/>
      <c r="U1959" s="40"/>
      <c r="V1959" s="71"/>
      <c r="W1959" s="3"/>
      <c r="X1959" s="3"/>
      <c r="Y1959" s="3"/>
      <c r="Z1959" s="3"/>
      <c r="AA1959" s="3"/>
    </row>
    <row r="1960" spans="1:27" ht="15.75" customHeight="1">
      <c r="A1960" s="90" t="s">
        <v>3573</v>
      </c>
      <c r="B1960" s="191" t="s">
        <v>42</v>
      </c>
      <c r="C1960" s="24" t="s">
        <v>8075</v>
      </c>
      <c r="D1960" s="11"/>
      <c r="E1960" s="26" t="s">
        <v>818</v>
      </c>
      <c r="F1960" s="189" t="s">
        <v>182</v>
      </c>
      <c r="G1960" s="196" t="s">
        <v>523</v>
      </c>
      <c r="H1960" s="196" t="s">
        <v>550</v>
      </c>
      <c r="I1960" s="196" t="s">
        <v>46</v>
      </c>
      <c r="J1960" s="196" t="s">
        <v>47</v>
      </c>
      <c r="K1960" s="197"/>
      <c r="L1960" s="262" t="s">
        <v>8146</v>
      </c>
      <c r="M1960" s="226" t="s">
        <v>552</v>
      </c>
      <c r="N1960" s="196" t="s">
        <v>538</v>
      </c>
      <c r="O1960" s="90" t="s">
        <v>403</v>
      </c>
      <c r="P1960" s="90" t="s">
        <v>403</v>
      </c>
      <c r="Q1960" s="71"/>
      <c r="R1960" s="71"/>
      <c r="S1960" s="71"/>
      <c r="T1960" s="40"/>
      <c r="U1960" s="90" t="s">
        <v>8147</v>
      </c>
      <c r="V1960" s="11" t="s">
        <v>76</v>
      </c>
      <c r="W1960" s="3"/>
      <c r="X1960" s="3"/>
      <c r="Y1960" s="3"/>
      <c r="Z1960" s="3"/>
      <c r="AA1960" s="3"/>
    </row>
    <row r="1961" spans="1:27" ht="15.75" customHeight="1">
      <c r="A1961" s="90" t="s">
        <v>3573</v>
      </c>
      <c r="B1961" s="191" t="s">
        <v>188</v>
      </c>
      <c r="C1961" s="24" t="s">
        <v>8075</v>
      </c>
      <c r="D1961" s="11"/>
      <c r="E1961" s="26" t="s">
        <v>8148</v>
      </c>
      <c r="F1961" s="189" t="s">
        <v>182</v>
      </c>
      <c r="G1961" s="196" t="s">
        <v>523</v>
      </c>
      <c r="H1961" s="196" t="s">
        <v>550</v>
      </c>
      <c r="I1961" s="196" t="s">
        <v>46</v>
      </c>
      <c r="J1961" s="196" t="s">
        <v>47</v>
      </c>
      <c r="K1961" s="197"/>
      <c r="L1961" s="262" t="s">
        <v>8149</v>
      </c>
      <c r="M1961" s="226" t="s">
        <v>555</v>
      </c>
      <c r="N1961" s="196" t="s">
        <v>485</v>
      </c>
      <c r="O1961" s="40"/>
      <c r="P1961" s="40"/>
      <c r="Q1961" s="71"/>
      <c r="R1961" s="71"/>
      <c r="S1961" s="71"/>
      <c r="T1961" s="40"/>
      <c r="U1961" s="40"/>
      <c r="V1961" s="71"/>
      <c r="W1961" s="3"/>
      <c r="X1961" s="3"/>
      <c r="Y1961" s="3"/>
      <c r="Z1961" s="3"/>
      <c r="AA1961" s="3"/>
    </row>
    <row r="1962" spans="1:27" ht="15.75" customHeight="1">
      <c r="A1962" s="90" t="s">
        <v>3573</v>
      </c>
      <c r="B1962" s="191" t="s">
        <v>188</v>
      </c>
      <c r="C1962" s="24" t="s">
        <v>8075</v>
      </c>
      <c r="D1962" s="11"/>
      <c r="E1962" s="26" t="s">
        <v>8150</v>
      </c>
      <c r="F1962" s="189" t="s">
        <v>182</v>
      </c>
      <c r="G1962" s="196" t="s">
        <v>523</v>
      </c>
      <c r="H1962" s="196" t="s">
        <v>550</v>
      </c>
      <c r="I1962" s="196" t="s">
        <v>46</v>
      </c>
      <c r="J1962" s="196" t="s">
        <v>47</v>
      </c>
      <c r="K1962" s="197"/>
      <c r="L1962" s="262" t="s">
        <v>8151</v>
      </c>
      <c r="M1962" s="226" t="s">
        <v>558</v>
      </c>
      <c r="N1962" s="196" t="s">
        <v>485</v>
      </c>
      <c r="O1962" s="40"/>
      <c r="P1962" s="40"/>
      <c r="Q1962" s="71"/>
      <c r="R1962" s="71"/>
      <c r="S1962" s="71"/>
      <c r="T1962" s="40"/>
      <c r="U1962" s="40"/>
      <c r="V1962" s="71"/>
      <c r="W1962" s="3"/>
      <c r="X1962" s="3"/>
      <c r="Y1962" s="3"/>
      <c r="Z1962" s="3"/>
      <c r="AA1962" s="3"/>
    </row>
    <row r="1963" spans="1:27" ht="15.75" customHeight="1">
      <c r="A1963" s="90" t="s">
        <v>3573</v>
      </c>
      <c r="B1963" s="191" t="s">
        <v>188</v>
      </c>
      <c r="C1963" s="24" t="s">
        <v>8075</v>
      </c>
      <c r="D1963" s="11"/>
      <c r="E1963" s="26" t="s">
        <v>8152</v>
      </c>
      <c r="F1963" s="189" t="s">
        <v>182</v>
      </c>
      <c r="G1963" s="196" t="s">
        <v>523</v>
      </c>
      <c r="H1963" s="196" t="s">
        <v>560</v>
      </c>
      <c r="I1963" s="196" t="s">
        <v>46</v>
      </c>
      <c r="J1963" s="196" t="s">
        <v>47</v>
      </c>
      <c r="K1963" s="197"/>
      <c r="L1963" s="262" t="s">
        <v>8153</v>
      </c>
      <c r="M1963" s="226" t="s">
        <v>562</v>
      </c>
      <c r="N1963" s="263" t="s">
        <v>563</v>
      </c>
      <c r="O1963" s="40"/>
      <c r="P1963" s="40"/>
      <c r="Q1963" s="71"/>
      <c r="R1963" s="71"/>
      <c r="S1963" s="71"/>
      <c r="T1963" s="40"/>
      <c r="U1963" s="40"/>
      <c r="V1963" s="71"/>
      <c r="W1963" s="3"/>
      <c r="X1963" s="3"/>
      <c r="Y1963" s="3"/>
      <c r="Z1963" s="3"/>
      <c r="AA1963" s="3"/>
    </row>
    <row r="1964" spans="1:27" ht="15.75" customHeight="1">
      <c r="A1964" s="90" t="s">
        <v>3573</v>
      </c>
      <c r="B1964" s="191" t="s">
        <v>188</v>
      </c>
      <c r="C1964" s="24" t="s">
        <v>8075</v>
      </c>
      <c r="D1964" s="11"/>
      <c r="E1964" s="26" t="s">
        <v>8154</v>
      </c>
      <c r="F1964" s="189" t="s">
        <v>182</v>
      </c>
      <c r="G1964" s="196" t="s">
        <v>523</v>
      </c>
      <c r="H1964" s="196" t="s">
        <v>565</v>
      </c>
      <c r="I1964" s="196" t="s">
        <v>46</v>
      </c>
      <c r="J1964" s="196" t="s">
        <v>47</v>
      </c>
      <c r="K1964" s="197"/>
      <c r="L1964" s="262" t="s">
        <v>8155</v>
      </c>
      <c r="M1964" s="226" t="s">
        <v>567</v>
      </c>
      <c r="N1964" s="196" t="s">
        <v>568</v>
      </c>
      <c r="O1964" s="40"/>
      <c r="P1964" s="40"/>
      <c r="Q1964" s="71"/>
      <c r="R1964" s="71"/>
      <c r="S1964" s="71"/>
      <c r="T1964" s="40"/>
      <c r="U1964" s="40"/>
      <c r="V1964" s="71"/>
      <c r="W1964" s="3"/>
      <c r="X1964" s="3"/>
      <c r="Y1964" s="3"/>
      <c r="Z1964" s="3"/>
      <c r="AA1964" s="3"/>
    </row>
    <row r="1965" spans="1:27" ht="15.75" customHeight="1">
      <c r="A1965" s="90" t="s">
        <v>3573</v>
      </c>
      <c r="B1965" s="191" t="s">
        <v>188</v>
      </c>
      <c r="C1965" s="24" t="s">
        <v>8075</v>
      </c>
      <c r="D1965" s="11"/>
      <c r="E1965" s="26" t="s">
        <v>8156</v>
      </c>
      <c r="F1965" s="189" t="s">
        <v>182</v>
      </c>
      <c r="G1965" s="196" t="s">
        <v>523</v>
      </c>
      <c r="H1965" s="196" t="s">
        <v>570</v>
      </c>
      <c r="I1965" s="196" t="s">
        <v>46</v>
      </c>
      <c r="J1965" s="196" t="s">
        <v>47</v>
      </c>
      <c r="K1965" s="197"/>
      <c r="L1965" s="262" t="s">
        <v>8157</v>
      </c>
      <c r="M1965" s="226" t="s">
        <v>572</v>
      </c>
      <c r="N1965" s="196" t="s">
        <v>568</v>
      </c>
      <c r="O1965" s="40"/>
      <c r="P1965" s="40"/>
      <c r="Q1965" s="71"/>
      <c r="R1965" s="71"/>
      <c r="S1965" s="71"/>
      <c r="T1965" s="40"/>
      <c r="U1965" s="40"/>
      <c r="V1965" s="71"/>
      <c r="W1965" s="3"/>
      <c r="X1965" s="3"/>
      <c r="Y1965" s="3"/>
      <c r="Z1965" s="3"/>
      <c r="AA1965" s="3"/>
    </row>
    <row r="1966" spans="1:27" ht="15.75" customHeight="1">
      <c r="A1966" s="90" t="s">
        <v>3573</v>
      </c>
      <c r="B1966" s="191" t="s">
        <v>42</v>
      </c>
      <c r="C1966" s="24" t="s">
        <v>8075</v>
      </c>
      <c r="D1966" s="11"/>
      <c r="E1966" s="26" t="s">
        <v>819</v>
      </c>
      <c r="F1966" s="189" t="s">
        <v>182</v>
      </c>
      <c r="G1966" s="196" t="s">
        <v>523</v>
      </c>
      <c r="H1966" s="196" t="s">
        <v>565</v>
      </c>
      <c r="I1966" s="196" t="s">
        <v>46</v>
      </c>
      <c r="J1966" s="196" t="s">
        <v>47</v>
      </c>
      <c r="K1966" s="197"/>
      <c r="L1966" s="262" t="s">
        <v>8158</v>
      </c>
      <c r="M1966" s="226" t="s">
        <v>575</v>
      </c>
      <c r="N1966" s="196" t="s">
        <v>576</v>
      </c>
      <c r="O1966" s="90" t="s">
        <v>403</v>
      </c>
      <c r="P1966" s="90" t="s">
        <v>403</v>
      </c>
      <c r="Q1966" s="71"/>
      <c r="R1966" s="71"/>
      <c r="S1966" s="71"/>
      <c r="T1966" s="40"/>
      <c r="U1966" s="90" t="s">
        <v>8147</v>
      </c>
      <c r="V1966" s="11" t="s">
        <v>76</v>
      </c>
      <c r="W1966" s="3"/>
      <c r="X1966" s="3"/>
      <c r="Y1966" s="3"/>
      <c r="Z1966" s="3"/>
      <c r="AA1966" s="3"/>
    </row>
    <row r="1967" spans="1:27" ht="15.75" customHeight="1">
      <c r="A1967" s="90" t="s">
        <v>3573</v>
      </c>
      <c r="B1967" s="191" t="s">
        <v>188</v>
      </c>
      <c r="C1967" s="24" t="s">
        <v>8075</v>
      </c>
      <c r="D1967" s="11"/>
      <c r="E1967" s="26" t="s">
        <v>8159</v>
      </c>
      <c r="F1967" s="189" t="s">
        <v>182</v>
      </c>
      <c r="G1967" s="196" t="s">
        <v>523</v>
      </c>
      <c r="H1967" s="196" t="s">
        <v>578</v>
      </c>
      <c r="I1967" s="196" t="s">
        <v>46</v>
      </c>
      <c r="J1967" s="196" t="s">
        <v>47</v>
      </c>
      <c r="K1967" s="197"/>
      <c r="L1967" s="262" t="s">
        <v>8160</v>
      </c>
      <c r="M1967" s="226" t="s">
        <v>580</v>
      </c>
      <c r="N1967" s="263" t="s">
        <v>563</v>
      </c>
      <c r="O1967" s="40"/>
      <c r="P1967" s="40"/>
      <c r="Q1967" s="71"/>
      <c r="R1967" s="71"/>
      <c r="S1967" s="71"/>
      <c r="T1967" s="40"/>
      <c r="U1967" s="40"/>
      <c r="V1967" s="71"/>
      <c r="W1967" s="3"/>
      <c r="X1967" s="3"/>
      <c r="Y1967" s="3"/>
      <c r="Z1967" s="3"/>
      <c r="AA1967" s="3"/>
    </row>
    <row r="1968" spans="1:27" ht="15.75" customHeight="1">
      <c r="A1968" s="90" t="s">
        <v>3573</v>
      </c>
      <c r="B1968" s="191" t="s">
        <v>42</v>
      </c>
      <c r="C1968" s="24" t="s">
        <v>8075</v>
      </c>
      <c r="D1968" s="11"/>
      <c r="E1968" s="26" t="s">
        <v>820</v>
      </c>
      <c r="F1968" s="189" t="s">
        <v>182</v>
      </c>
      <c r="G1968" s="196" t="s">
        <v>523</v>
      </c>
      <c r="H1968" s="196" t="s">
        <v>584</v>
      </c>
      <c r="I1968" s="196" t="s">
        <v>46</v>
      </c>
      <c r="J1968" s="196" t="s">
        <v>47</v>
      </c>
      <c r="K1968" s="197"/>
      <c r="L1968" s="262" t="s">
        <v>8161</v>
      </c>
      <c r="M1968" s="226" t="s">
        <v>586</v>
      </c>
      <c r="N1968" s="196" t="s">
        <v>538</v>
      </c>
      <c r="O1968" s="90" t="s">
        <v>403</v>
      </c>
      <c r="P1968" s="90" t="s">
        <v>403</v>
      </c>
      <c r="Q1968" s="71"/>
      <c r="R1968" s="71"/>
      <c r="S1968" s="71"/>
      <c r="T1968" s="40"/>
      <c r="U1968" s="90" t="s">
        <v>8147</v>
      </c>
      <c r="V1968" s="11" t="s">
        <v>76</v>
      </c>
      <c r="W1968" s="3"/>
      <c r="X1968" s="3"/>
      <c r="Y1968" s="3"/>
      <c r="Z1968" s="3"/>
      <c r="AA1968" s="3"/>
    </row>
    <row r="1969" spans="1:27" ht="15.75" customHeight="1">
      <c r="A1969" s="90" t="s">
        <v>3573</v>
      </c>
      <c r="B1969" s="191" t="s">
        <v>188</v>
      </c>
      <c r="C1969" s="24" t="s">
        <v>8162</v>
      </c>
      <c r="D1969" s="11"/>
      <c r="E1969" s="26" t="s">
        <v>922</v>
      </c>
      <c r="F1969" s="189" t="s">
        <v>182</v>
      </c>
      <c r="G1969" s="196" t="s">
        <v>588</v>
      </c>
      <c r="H1969" s="196" t="s">
        <v>108</v>
      </c>
      <c r="I1969" s="196" t="s">
        <v>109</v>
      </c>
      <c r="J1969" s="196" t="s">
        <v>47</v>
      </c>
      <c r="K1969" s="197"/>
      <c r="L1969" s="262" t="s">
        <v>8163</v>
      </c>
      <c r="M1969" s="262" t="s">
        <v>8164</v>
      </c>
      <c r="N1969" s="264" t="s">
        <v>8165</v>
      </c>
      <c r="O1969" s="40"/>
      <c r="P1969" s="40"/>
      <c r="Q1969" s="71"/>
      <c r="R1969" s="71"/>
      <c r="S1969" s="71"/>
      <c r="T1969" s="40"/>
      <c r="U1969" s="40"/>
      <c r="V1969" s="71"/>
      <c r="W1969" s="3"/>
      <c r="X1969" s="3"/>
      <c r="Y1969" s="3"/>
      <c r="Z1969" s="3"/>
      <c r="AA1969" s="3"/>
    </row>
    <row r="1970" spans="1:27" ht="15.75" customHeight="1">
      <c r="A1970" s="90" t="s">
        <v>3573</v>
      </c>
      <c r="B1970" s="191" t="s">
        <v>188</v>
      </c>
      <c r="C1970" s="24" t="s">
        <v>8075</v>
      </c>
      <c r="D1970" s="11"/>
      <c r="E1970" s="26" t="s">
        <v>8166</v>
      </c>
      <c r="F1970" s="189" t="s">
        <v>182</v>
      </c>
      <c r="G1970" s="196" t="s">
        <v>588</v>
      </c>
      <c r="H1970" s="196" t="s">
        <v>593</v>
      </c>
      <c r="I1970" s="196" t="s">
        <v>46</v>
      </c>
      <c r="J1970" s="196" t="s">
        <v>47</v>
      </c>
      <c r="K1970" s="197"/>
      <c r="L1970" s="262" t="s">
        <v>8167</v>
      </c>
      <c r="M1970" s="226" t="s">
        <v>595</v>
      </c>
      <c r="N1970" s="196" t="s">
        <v>538</v>
      </c>
      <c r="O1970" s="40"/>
      <c r="P1970" s="40"/>
      <c r="Q1970" s="71"/>
      <c r="R1970" s="71"/>
      <c r="S1970" s="71"/>
      <c r="T1970" s="40"/>
      <c r="U1970" s="40"/>
      <c r="V1970" s="71"/>
      <c r="W1970" s="3"/>
      <c r="X1970" s="3"/>
      <c r="Y1970" s="3"/>
      <c r="Z1970" s="3"/>
      <c r="AA1970" s="3"/>
    </row>
    <row r="1971" spans="1:27" ht="15.75" customHeight="1">
      <c r="A1971" s="90" t="s">
        <v>3573</v>
      </c>
      <c r="B1971" s="191" t="s">
        <v>188</v>
      </c>
      <c r="C1971" s="24" t="s">
        <v>8075</v>
      </c>
      <c r="D1971" s="11"/>
      <c r="E1971" s="26" t="s">
        <v>8168</v>
      </c>
      <c r="F1971" s="189" t="s">
        <v>182</v>
      </c>
      <c r="G1971" s="196" t="s">
        <v>588</v>
      </c>
      <c r="H1971" s="196" t="s">
        <v>597</v>
      </c>
      <c r="I1971" s="196" t="s">
        <v>46</v>
      </c>
      <c r="J1971" s="196" t="s">
        <v>47</v>
      </c>
      <c r="K1971" s="197"/>
      <c r="L1971" s="262" t="s">
        <v>8169</v>
      </c>
      <c r="M1971" s="226" t="s">
        <v>599</v>
      </c>
      <c r="N1971" s="196" t="s">
        <v>538</v>
      </c>
      <c r="O1971" s="40"/>
      <c r="P1971" s="40"/>
      <c r="Q1971" s="71"/>
      <c r="R1971" s="71"/>
      <c r="S1971" s="71"/>
      <c r="T1971" s="40"/>
      <c r="U1971" s="40"/>
      <c r="V1971" s="71"/>
      <c r="W1971" s="3"/>
      <c r="X1971" s="3"/>
      <c r="Y1971" s="3"/>
      <c r="Z1971" s="3"/>
      <c r="AA1971" s="3"/>
    </row>
    <row r="1972" spans="1:27" ht="15.75" customHeight="1">
      <c r="A1972" s="90" t="s">
        <v>3573</v>
      </c>
      <c r="B1972" s="191" t="s">
        <v>104</v>
      </c>
      <c r="C1972" s="24" t="s">
        <v>8075</v>
      </c>
      <c r="D1972" s="11"/>
      <c r="E1972" s="26" t="s">
        <v>821</v>
      </c>
      <c r="F1972" s="189" t="s">
        <v>182</v>
      </c>
      <c r="G1972" s="196" t="s">
        <v>588</v>
      </c>
      <c r="H1972" s="196" t="s">
        <v>601</v>
      </c>
      <c r="I1972" s="196" t="s">
        <v>46</v>
      </c>
      <c r="J1972" s="196" t="s">
        <v>47</v>
      </c>
      <c r="K1972" s="197"/>
      <c r="L1972" s="262" t="s">
        <v>8170</v>
      </c>
      <c r="M1972" s="226" t="s">
        <v>603</v>
      </c>
      <c r="N1972" s="196" t="s">
        <v>538</v>
      </c>
      <c r="O1972" s="40" t="s">
        <v>403</v>
      </c>
      <c r="P1972" s="156" t="s">
        <v>403</v>
      </c>
      <c r="Q1972" s="156"/>
      <c r="R1972" s="71"/>
      <c r="S1972" s="71"/>
      <c r="T1972" s="40"/>
      <c r="U1972" s="156" t="s">
        <v>8147</v>
      </c>
      <c r="V1972" s="11" t="s">
        <v>76</v>
      </c>
      <c r="W1972" s="3"/>
      <c r="X1972" s="3"/>
      <c r="Y1972" s="3"/>
      <c r="Z1972" s="3"/>
      <c r="AA1972" s="3"/>
    </row>
    <row r="1973" spans="1:27" ht="15.75" customHeight="1">
      <c r="A1973" s="90" t="s">
        <v>3573</v>
      </c>
      <c r="B1973" s="191" t="s">
        <v>104</v>
      </c>
      <c r="C1973" s="24" t="s">
        <v>8075</v>
      </c>
      <c r="D1973" s="11"/>
      <c r="E1973" s="26" t="s">
        <v>822</v>
      </c>
      <c r="F1973" s="189" t="s">
        <v>182</v>
      </c>
      <c r="G1973" s="196" t="s">
        <v>588</v>
      </c>
      <c r="H1973" s="196" t="s">
        <v>601</v>
      </c>
      <c r="I1973" s="196" t="s">
        <v>46</v>
      </c>
      <c r="J1973" s="196" t="s">
        <v>47</v>
      </c>
      <c r="K1973" s="197"/>
      <c r="L1973" s="262" t="s">
        <v>8171</v>
      </c>
      <c r="M1973" s="226" t="s">
        <v>607</v>
      </c>
      <c r="N1973" s="196" t="s">
        <v>538</v>
      </c>
      <c r="O1973" s="40" t="s">
        <v>403</v>
      </c>
      <c r="P1973" s="156" t="s">
        <v>403</v>
      </c>
      <c r="Q1973" s="156"/>
      <c r="R1973" s="71"/>
      <c r="S1973" s="71"/>
      <c r="T1973" s="40"/>
      <c r="U1973" s="156" t="s">
        <v>8147</v>
      </c>
      <c r="V1973" s="11" t="s">
        <v>76</v>
      </c>
      <c r="W1973" s="3"/>
      <c r="X1973" s="3"/>
      <c r="Y1973" s="3"/>
      <c r="Z1973" s="3"/>
      <c r="AA1973" s="3"/>
    </row>
    <row r="1974" spans="1:27" ht="15.75" customHeight="1">
      <c r="A1974" s="90" t="s">
        <v>3573</v>
      </c>
      <c r="B1974" s="191" t="s">
        <v>188</v>
      </c>
      <c r="C1974" s="24" t="s">
        <v>8075</v>
      </c>
      <c r="D1974" s="11"/>
      <c r="E1974" s="26" t="s">
        <v>8172</v>
      </c>
      <c r="F1974" s="189" t="s">
        <v>182</v>
      </c>
      <c r="G1974" s="196" t="s">
        <v>588</v>
      </c>
      <c r="H1974" s="196" t="s">
        <v>609</v>
      </c>
      <c r="I1974" s="196" t="s">
        <v>46</v>
      </c>
      <c r="J1974" s="196" t="s">
        <v>47</v>
      </c>
      <c r="K1974" s="197"/>
      <c r="L1974" s="262" t="s">
        <v>8173</v>
      </c>
      <c r="M1974" s="226" t="s">
        <v>611</v>
      </c>
      <c r="N1974" s="196" t="s">
        <v>538</v>
      </c>
      <c r="O1974" s="40"/>
      <c r="P1974" s="40"/>
      <c r="Q1974" s="71"/>
      <c r="R1974" s="71"/>
      <c r="S1974" s="71"/>
      <c r="T1974" s="40"/>
      <c r="U1974" s="40"/>
      <c r="V1974" s="71"/>
      <c r="W1974" s="3"/>
      <c r="X1974" s="3"/>
      <c r="Y1974" s="3"/>
      <c r="Z1974" s="3"/>
      <c r="AA1974" s="3"/>
    </row>
    <row r="1975" spans="1:27" ht="15.75" customHeight="1">
      <c r="A1975" s="90" t="s">
        <v>3573</v>
      </c>
      <c r="B1975" s="191" t="s">
        <v>42</v>
      </c>
      <c r="C1975" s="24" t="s">
        <v>8075</v>
      </c>
      <c r="D1975" s="11"/>
      <c r="E1975" s="26" t="s">
        <v>825</v>
      </c>
      <c r="F1975" s="189" t="s">
        <v>182</v>
      </c>
      <c r="G1975" s="196" t="s">
        <v>588</v>
      </c>
      <c r="H1975" s="196" t="s">
        <v>613</v>
      </c>
      <c r="I1975" s="196" t="s">
        <v>46</v>
      </c>
      <c r="J1975" s="196" t="s">
        <v>47</v>
      </c>
      <c r="K1975" s="197"/>
      <c r="L1975" s="262" t="s">
        <v>8174</v>
      </c>
      <c r="M1975" s="226" t="s">
        <v>615</v>
      </c>
      <c r="N1975" s="196" t="s">
        <v>538</v>
      </c>
      <c r="O1975" s="90" t="s">
        <v>403</v>
      </c>
      <c r="P1975" s="90" t="s">
        <v>403</v>
      </c>
      <c r="Q1975" s="71"/>
      <c r="R1975" s="71"/>
      <c r="S1975" s="71"/>
      <c r="T1975" s="40"/>
      <c r="U1975" s="229" t="s">
        <v>8175</v>
      </c>
      <c r="V1975" s="11" t="s">
        <v>76</v>
      </c>
      <c r="W1975" s="3"/>
      <c r="X1975" s="3"/>
      <c r="Y1975" s="3"/>
      <c r="Z1975" s="3"/>
      <c r="AA1975" s="3"/>
    </row>
    <row r="1976" spans="1:27" ht="15.75" customHeight="1">
      <c r="A1976" s="90" t="s">
        <v>3573</v>
      </c>
      <c r="B1976" s="190" t="s">
        <v>188</v>
      </c>
      <c r="C1976" s="24" t="s">
        <v>8134</v>
      </c>
      <c r="D1976" s="11"/>
      <c r="E1976" s="26" t="s">
        <v>926</v>
      </c>
      <c r="F1976" s="188" t="s">
        <v>182</v>
      </c>
      <c r="G1976" s="197" t="s">
        <v>619</v>
      </c>
      <c r="H1976" s="197" t="s">
        <v>108</v>
      </c>
      <c r="I1976" s="197" t="s">
        <v>109</v>
      </c>
      <c r="J1976" s="197" t="s">
        <v>47</v>
      </c>
      <c r="K1976" s="197"/>
      <c r="L1976" s="265" t="s">
        <v>8176</v>
      </c>
      <c r="M1976" s="265" t="s">
        <v>8177</v>
      </c>
      <c r="N1976" s="266" t="s">
        <v>8178</v>
      </c>
      <c r="O1976" s="40"/>
      <c r="P1976" s="40"/>
      <c r="Q1976" s="71"/>
      <c r="R1976" s="71"/>
      <c r="S1976" s="71"/>
      <c r="T1976" s="40"/>
      <c r="U1976" s="40"/>
      <c r="V1976" s="71"/>
      <c r="W1976" s="3"/>
      <c r="X1976" s="3"/>
      <c r="Y1976" s="3"/>
      <c r="Z1976" s="3"/>
      <c r="AA1976" s="3"/>
    </row>
    <row r="1977" spans="1:27" ht="15.75" customHeight="1">
      <c r="A1977" s="90" t="s">
        <v>3573</v>
      </c>
      <c r="B1977" s="190" t="s">
        <v>188</v>
      </c>
      <c r="C1977" s="24" t="s">
        <v>8075</v>
      </c>
      <c r="D1977" s="11"/>
      <c r="E1977" s="26" t="s">
        <v>8179</v>
      </c>
      <c r="F1977" s="189" t="s">
        <v>182</v>
      </c>
      <c r="G1977" s="196" t="s">
        <v>619</v>
      </c>
      <c r="H1977" s="196" t="s">
        <v>108</v>
      </c>
      <c r="I1977" s="196" t="s">
        <v>109</v>
      </c>
      <c r="J1977" s="196" t="s">
        <v>47</v>
      </c>
      <c r="K1977" s="197"/>
      <c r="L1977" s="262" t="s">
        <v>8180</v>
      </c>
      <c r="M1977" s="262" t="s">
        <v>3440</v>
      </c>
      <c r="N1977" s="267" t="s">
        <v>622</v>
      </c>
      <c r="O1977" s="40"/>
      <c r="P1977" s="40"/>
      <c r="Q1977" s="71"/>
      <c r="R1977" s="71"/>
      <c r="S1977" s="71"/>
      <c r="T1977" s="40"/>
      <c r="U1977" s="40"/>
      <c r="V1977" s="71"/>
      <c r="W1977" s="3"/>
      <c r="X1977" s="3"/>
      <c r="Y1977" s="3"/>
      <c r="Z1977" s="3"/>
      <c r="AA1977" s="3"/>
    </row>
    <row r="1978" spans="1:27" ht="15.75" customHeight="1">
      <c r="A1978" s="90" t="s">
        <v>3573</v>
      </c>
      <c r="B1978" s="190" t="s">
        <v>188</v>
      </c>
      <c r="C1978" s="24" t="s">
        <v>8075</v>
      </c>
      <c r="D1978" s="11"/>
      <c r="E1978" s="26" t="s">
        <v>8181</v>
      </c>
      <c r="F1978" s="189" t="s">
        <v>182</v>
      </c>
      <c r="G1978" s="196" t="s">
        <v>619</v>
      </c>
      <c r="H1978" s="196" t="s">
        <v>627</v>
      </c>
      <c r="I1978" s="196" t="s">
        <v>46</v>
      </c>
      <c r="J1978" s="196" t="s">
        <v>47</v>
      </c>
      <c r="K1978" s="197"/>
      <c r="L1978" s="262" t="s">
        <v>8182</v>
      </c>
      <c r="M1978" s="226" t="s">
        <v>629</v>
      </c>
      <c r="N1978" s="196" t="s">
        <v>538</v>
      </c>
      <c r="O1978" s="40"/>
      <c r="P1978" s="40"/>
      <c r="Q1978" s="71"/>
      <c r="R1978" s="71"/>
      <c r="S1978" s="71"/>
      <c r="T1978" s="40"/>
      <c r="U1978" s="40"/>
      <c r="V1978" s="71"/>
      <c r="W1978" s="3"/>
      <c r="X1978" s="3"/>
      <c r="Y1978" s="3"/>
      <c r="Z1978" s="3"/>
      <c r="AA1978" s="3"/>
    </row>
    <row r="1979" spans="1:27" ht="15.75" customHeight="1">
      <c r="A1979" s="90" t="s">
        <v>3573</v>
      </c>
      <c r="B1979" s="190" t="s">
        <v>188</v>
      </c>
      <c r="C1979" s="24" t="s">
        <v>8075</v>
      </c>
      <c r="D1979" s="11"/>
      <c r="E1979" s="26" t="s">
        <v>8183</v>
      </c>
      <c r="F1979" s="189" t="s">
        <v>182</v>
      </c>
      <c r="G1979" s="196" t="s">
        <v>619</v>
      </c>
      <c r="H1979" s="196" t="s">
        <v>631</v>
      </c>
      <c r="I1979" s="196" t="s">
        <v>46</v>
      </c>
      <c r="J1979" s="196" t="s">
        <v>47</v>
      </c>
      <c r="K1979" s="197"/>
      <c r="L1979" s="262" t="s">
        <v>8184</v>
      </c>
      <c r="M1979" s="226" t="s">
        <v>633</v>
      </c>
      <c r="N1979" s="196" t="s">
        <v>538</v>
      </c>
      <c r="O1979" s="40"/>
      <c r="P1979" s="40"/>
      <c r="Q1979" s="71"/>
      <c r="R1979" s="71"/>
      <c r="S1979" s="71"/>
      <c r="T1979" s="40"/>
      <c r="U1979" s="40"/>
      <c r="V1979" s="71"/>
      <c r="W1979" s="3"/>
      <c r="X1979" s="3"/>
      <c r="Y1979" s="3"/>
      <c r="Z1979" s="3"/>
      <c r="AA1979" s="3"/>
    </row>
    <row r="1980" spans="1:27" ht="15.75" customHeight="1">
      <c r="A1980" s="90" t="s">
        <v>3573</v>
      </c>
      <c r="B1980" s="190" t="s">
        <v>188</v>
      </c>
      <c r="C1980" s="24" t="s">
        <v>8075</v>
      </c>
      <c r="D1980" s="11"/>
      <c r="E1980" s="26" t="s">
        <v>8185</v>
      </c>
      <c r="F1980" s="189" t="s">
        <v>182</v>
      </c>
      <c r="G1980" s="196" t="s">
        <v>619</v>
      </c>
      <c r="H1980" s="196" t="s">
        <v>631</v>
      </c>
      <c r="I1980" s="196" t="s">
        <v>46</v>
      </c>
      <c r="J1980" s="196" t="s">
        <v>47</v>
      </c>
      <c r="K1980" s="197"/>
      <c r="L1980" s="262" t="s">
        <v>8186</v>
      </c>
      <c r="M1980" s="226" t="s">
        <v>636</v>
      </c>
      <c r="N1980" s="196" t="s">
        <v>538</v>
      </c>
      <c r="O1980" s="40"/>
      <c r="P1980" s="40"/>
      <c r="Q1980" s="71"/>
      <c r="R1980" s="71"/>
      <c r="S1980" s="71"/>
      <c r="T1980" s="40"/>
      <c r="U1980" s="40"/>
      <c r="V1980" s="71"/>
      <c r="W1980" s="3"/>
      <c r="X1980" s="3"/>
      <c r="Y1980" s="3"/>
      <c r="Z1980" s="3"/>
      <c r="AA1980" s="3"/>
    </row>
    <row r="1981" spans="1:27" ht="15.75" customHeight="1">
      <c r="A1981" s="90" t="s">
        <v>3573</v>
      </c>
      <c r="B1981" s="190" t="s">
        <v>188</v>
      </c>
      <c r="C1981" s="24" t="s">
        <v>8075</v>
      </c>
      <c r="D1981" s="11"/>
      <c r="E1981" s="26" t="s">
        <v>8187</v>
      </c>
      <c r="F1981" s="189" t="s">
        <v>182</v>
      </c>
      <c r="G1981" s="196" t="s">
        <v>619</v>
      </c>
      <c r="H1981" s="196" t="s">
        <v>530</v>
      </c>
      <c r="I1981" s="196" t="s">
        <v>46</v>
      </c>
      <c r="J1981" s="196" t="s">
        <v>47</v>
      </c>
      <c r="K1981" s="197"/>
      <c r="L1981" s="262" t="s">
        <v>8188</v>
      </c>
      <c r="M1981" s="226" t="s">
        <v>639</v>
      </c>
      <c r="N1981" s="196" t="s">
        <v>538</v>
      </c>
      <c r="O1981" s="40"/>
      <c r="P1981" s="40"/>
      <c r="Q1981" s="71"/>
      <c r="R1981" s="71"/>
      <c r="S1981" s="71"/>
      <c r="T1981" s="40"/>
      <c r="U1981" s="40"/>
      <c r="V1981" s="71"/>
      <c r="W1981" s="3"/>
      <c r="X1981" s="3"/>
      <c r="Y1981" s="3"/>
      <c r="Z1981" s="3"/>
      <c r="AA1981" s="3"/>
    </row>
    <row r="1982" spans="1:27" ht="15.75" customHeight="1">
      <c r="A1982" s="90" t="s">
        <v>3573</v>
      </c>
      <c r="B1982" s="191" t="s">
        <v>188</v>
      </c>
      <c r="C1982" s="24" t="s">
        <v>8134</v>
      </c>
      <c r="D1982" s="11"/>
      <c r="E1982" s="26" t="s">
        <v>8189</v>
      </c>
      <c r="F1982" s="189" t="s">
        <v>182</v>
      </c>
      <c r="G1982" s="196" t="s">
        <v>642</v>
      </c>
      <c r="H1982" s="196" t="s">
        <v>643</v>
      </c>
      <c r="I1982" s="196" t="s">
        <v>109</v>
      </c>
      <c r="J1982" s="196" t="s">
        <v>47</v>
      </c>
      <c r="K1982" s="197"/>
      <c r="L1982" s="262" t="s">
        <v>8190</v>
      </c>
      <c r="M1982" s="262" t="s">
        <v>8191</v>
      </c>
      <c r="N1982" s="196" t="s">
        <v>646</v>
      </c>
      <c r="O1982" s="40"/>
      <c r="P1982" s="40"/>
      <c r="Q1982" s="71"/>
      <c r="R1982" s="71"/>
      <c r="S1982" s="71"/>
      <c r="T1982" s="40"/>
      <c r="U1982" s="40"/>
      <c r="V1982" s="71"/>
      <c r="W1982" s="3"/>
      <c r="X1982" s="3"/>
      <c r="Y1982" s="3"/>
      <c r="Z1982" s="3"/>
      <c r="AA1982" s="3"/>
    </row>
    <row r="1983" spans="1:27" ht="15.75" customHeight="1">
      <c r="A1983" s="90" t="s">
        <v>3573</v>
      </c>
      <c r="B1983" s="191" t="s">
        <v>42</v>
      </c>
      <c r="C1983" s="24" t="s">
        <v>8075</v>
      </c>
      <c r="D1983" s="11"/>
      <c r="E1983" s="26" t="s">
        <v>826</v>
      </c>
      <c r="F1983" s="189" t="s">
        <v>182</v>
      </c>
      <c r="G1983" s="196" t="s">
        <v>642</v>
      </c>
      <c r="H1983" s="196" t="s">
        <v>649</v>
      </c>
      <c r="I1983" s="196" t="s">
        <v>46</v>
      </c>
      <c r="J1983" s="196" t="s">
        <v>47</v>
      </c>
      <c r="K1983" s="197"/>
      <c r="L1983" s="262" t="s">
        <v>8192</v>
      </c>
      <c r="M1983" s="226" t="s">
        <v>651</v>
      </c>
      <c r="N1983" s="263" t="s">
        <v>652</v>
      </c>
      <c r="O1983" s="90" t="s">
        <v>403</v>
      </c>
      <c r="P1983" s="90" t="s">
        <v>403</v>
      </c>
      <c r="Q1983" s="71"/>
      <c r="R1983" s="71"/>
      <c r="S1983" s="71"/>
      <c r="T1983" s="40"/>
      <c r="U1983" s="229" t="s">
        <v>8175</v>
      </c>
      <c r="V1983" s="11" t="s">
        <v>76</v>
      </c>
      <c r="W1983" s="3"/>
      <c r="X1983" s="3"/>
      <c r="Y1983" s="3"/>
      <c r="Z1983" s="3"/>
      <c r="AA1983" s="3"/>
    </row>
    <row r="1984" spans="1:27" ht="15.75" customHeight="1">
      <c r="A1984" s="90" t="s">
        <v>3573</v>
      </c>
      <c r="B1984" s="11" t="s">
        <v>42</v>
      </c>
      <c r="C1984" s="24" t="s">
        <v>8075</v>
      </c>
      <c r="D1984" s="11"/>
      <c r="E1984" s="26" t="s">
        <v>829</v>
      </c>
      <c r="F1984" s="13" t="s">
        <v>182</v>
      </c>
      <c r="G1984" s="13" t="s">
        <v>642</v>
      </c>
      <c r="H1984" s="13" t="s">
        <v>665</v>
      </c>
      <c r="I1984" s="13" t="s">
        <v>46</v>
      </c>
      <c r="J1984" s="13" t="s">
        <v>47</v>
      </c>
      <c r="K1984" s="40"/>
      <c r="L1984" s="254" t="s">
        <v>8193</v>
      </c>
      <c r="M1984" s="115" t="s">
        <v>668</v>
      </c>
      <c r="N1984" s="17" t="s">
        <v>670</v>
      </c>
      <c r="O1984" s="90" t="s">
        <v>403</v>
      </c>
      <c r="P1984" s="90" t="s">
        <v>403</v>
      </c>
      <c r="Q1984" s="71"/>
      <c r="R1984" s="71"/>
      <c r="S1984" s="71"/>
      <c r="T1984" s="40"/>
      <c r="U1984" s="229" t="s">
        <v>8175</v>
      </c>
      <c r="V1984" s="11" t="s">
        <v>76</v>
      </c>
      <c r="W1984" s="3"/>
      <c r="X1984" s="3"/>
      <c r="Y1984" s="3"/>
      <c r="Z1984" s="3"/>
      <c r="AA1984" s="3"/>
    </row>
    <row r="1985" spans="1:27" ht="15.75" customHeight="1">
      <c r="A1985" s="90" t="s">
        <v>3573</v>
      </c>
      <c r="B1985" s="24" t="s">
        <v>42</v>
      </c>
      <c r="C1985" s="24" t="s">
        <v>8075</v>
      </c>
      <c r="D1985" s="11"/>
      <c r="E1985" s="26" t="s">
        <v>830</v>
      </c>
      <c r="F1985" s="90" t="s">
        <v>3292</v>
      </c>
      <c r="G1985" s="90" t="s">
        <v>5721</v>
      </c>
      <c r="H1985" s="90" t="s">
        <v>8194</v>
      </c>
      <c r="I1985" s="13" t="s">
        <v>46</v>
      </c>
      <c r="J1985" s="13" t="s">
        <v>47</v>
      </c>
      <c r="K1985" s="40"/>
      <c r="L1985" s="114" t="s">
        <v>8195</v>
      </c>
      <c r="M1985" s="114" t="s">
        <v>8196</v>
      </c>
      <c r="N1985" s="90" t="s">
        <v>8197</v>
      </c>
      <c r="O1985" s="90" t="s">
        <v>403</v>
      </c>
      <c r="P1985" s="90" t="s">
        <v>403</v>
      </c>
      <c r="Q1985" s="71"/>
      <c r="R1985" s="71"/>
      <c r="S1985" s="71"/>
      <c r="T1985" s="40"/>
      <c r="U1985" s="229" t="s">
        <v>8175</v>
      </c>
      <c r="V1985" s="11" t="s">
        <v>76</v>
      </c>
      <c r="W1985" s="3"/>
      <c r="X1985" s="3"/>
      <c r="Y1985" s="3"/>
      <c r="Z1985" s="3"/>
      <c r="AA1985" s="3"/>
    </row>
    <row r="1986" spans="1:27" ht="15.75" customHeight="1">
      <c r="A1986" s="90" t="s">
        <v>3573</v>
      </c>
      <c r="B1986" s="24" t="s">
        <v>42</v>
      </c>
      <c r="C1986" s="24" t="s">
        <v>8075</v>
      </c>
      <c r="D1986" s="11"/>
      <c r="E1986" s="26" t="s">
        <v>831</v>
      </c>
      <c r="F1986" s="90" t="s">
        <v>3292</v>
      </c>
      <c r="G1986" s="90" t="s">
        <v>5721</v>
      </c>
      <c r="H1986" s="90" t="s">
        <v>8198</v>
      </c>
      <c r="I1986" s="13" t="s">
        <v>46</v>
      </c>
      <c r="J1986" s="13" t="s">
        <v>47</v>
      </c>
      <c r="K1986" s="40"/>
      <c r="L1986" s="114" t="s">
        <v>8199</v>
      </c>
      <c r="M1986" s="114" t="s">
        <v>8196</v>
      </c>
      <c r="N1986" s="90" t="s">
        <v>8197</v>
      </c>
      <c r="O1986" s="90" t="s">
        <v>403</v>
      </c>
      <c r="P1986" s="90" t="s">
        <v>403</v>
      </c>
      <c r="Q1986" s="71"/>
      <c r="R1986" s="71"/>
      <c r="S1986" s="71"/>
      <c r="T1986" s="40"/>
      <c r="U1986" s="229" t="s">
        <v>8175</v>
      </c>
      <c r="V1986" s="11" t="s">
        <v>76</v>
      </c>
      <c r="W1986" s="3"/>
      <c r="X1986" s="3"/>
      <c r="Y1986" s="3"/>
      <c r="Z1986" s="3"/>
      <c r="AA1986" s="3"/>
    </row>
    <row r="1987" spans="1:27" ht="15.75" customHeight="1">
      <c r="A1987" s="90" t="s">
        <v>3573</v>
      </c>
      <c r="B1987" s="24" t="s">
        <v>42</v>
      </c>
      <c r="C1987" s="24" t="s">
        <v>8075</v>
      </c>
      <c r="D1987" s="11"/>
      <c r="E1987" s="26" t="s">
        <v>832</v>
      </c>
      <c r="F1987" s="90" t="s">
        <v>3292</v>
      </c>
      <c r="G1987" s="90" t="s">
        <v>5721</v>
      </c>
      <c r="H1987" s="90" t="s">
        <v>5858</v>
      </c>
      <c r="I1987" s="13" t="s">
        <v>46</v>
      </c>
      <c r="J1987" s="13" t="s">
        <v>47</v>
      </c>
      <c r="K1987" s="40"/>
      <c r="L1987" s="114" t="s">
        <v>8200</v>
      </c>
      <c r="M1987" s="114" t="s">
        <v>8201</v>
      </c>
      <c r="N1987" s="90" t="s">
        <v>8202</v>
      </c>
      <c r="O1987" s="90" t="s">
        <v>403</v>
      </c>
      <c r="P1987" s="90" t="s">
        <v>403</v>
      </c>
      <c r="Q1987" s="71"/>
      <c r="R1987" s="71"/>
      <c r="S1987" s="71"/>
      <c r="T1987" s="40"/>
      <c r="U1987" s="229" t="s">
        <v>8175</v>
      </c>
      <c r="V1987" s="11" t="s">
        <v>76</v>
      </c>
      <c r="W1987" s="3"/>
      <c r="X1987" s="3"/>
      <c r="Y1987" s="3"/>
      <c r="Z1987" s="3"/>
      <c r="AA1987" s="3"/>
    </row>
    <row r="1988" spans="1:27" ht="15.75" customHeight="1">
      <c r="A1988" s="90" t="s">
        <v>3573</v>
      </c>
      <c r="B1988" s="24" t="s">
        <v>42</v>
      </c>
      <c r="C1988" s="24" t="s">
        <v>8075</v>
      </c>
      <c r="D1988" s="11"/>
      <c r="E1988" s="26" t="s">
        <v>8203</v>
      </c>
      <c r="F1988" s="90" t="s">
        <v>3292</v>
      </c>
      <c r="G1988" s="90" t="s">
        <v>5721</v>
      </c>
      <c r="H1988" s="90" t="s">
        <v>5858</v>
      </c>
      <c r="I1988" s="13" t="s">
        <v>46</v>
      </c>
      <c r="J1988" s="13" t="s">
        <v>47</v>
      </c>
      <c r="K1988" s="40"/>
      <c r="L1988" s="114" t="s">
        <v>8204</v>
      </c>
      <c r="M1988" s="114" t="s">
        <v>8205</v>
      </c>
      <c r="N1988" s="90" t="s">
        <v>8202</v>
      </c>
      <c r="O1988" s="90" t="s">
        <v>403</v>
      </c>
      <c r="P1988" s="90" t="s">
        <v>403</v>
      </c>
      <c r="Q1988" s="71"/>
      <c r="R1988" s="71"/>
      <c r="S1988" s="71"/>
      <c r="T1988" s="40"/>
      <c r="U1988" s="229" t="s">
        <v>8175</v>
      </c>
      <c r="V1988" s="11" t="s">
        <v>76</v>
      </c>
      <c r="W1988" s="3"/>
      <c r="X1988" s="3"/>
      <c r="Y1988" s="3"/>
      <c r="Z1988" s="3"/>
      <c r="AA1988" s="3"/>
    </row>
    <row r="1989" spans="1:27" ht="15.75" customHeight="1">
      <c r="A1989" s="90" t="s">
        <v>3573</v>
      </c>
      <c r="B1989" s="24" t="s">
        <v>42</v>
      </c>
      <c r="C1989" s="24" t="s">
        <v>8075</v>
      </c>
      <c r="D1989" s="11"/>
      <c r="E1989" s="26" t="s">
        <v>833</v>
      </c>
      <c r="F1989" s="90" t="s">
        <v>3325</v>
      </c>
      <c r="G1989" s="90" t="s">
        <v>8206</v>
      </c>
      <c r="H1989" s="90" t="s">
        <v>469</v>
      </c>
      <c r="I1989" s="13" t="s">
        <v>46</v>
      </c>
      <c r="J1989" s="13" t="s">
        <v>47</v>
      </c>
      <c r="K1989" s="40"/>
      <c r="L1989" s="114" t="s">
        <v>8207</v>
      </c>
      <c r="M1989" s="114" t="s">
        <v>8208</v>
      </c>
      <c r="N1989" s="90" t="s">
        <v>8202</v>
      </c>
      <c r="O1989" s="90" t="s">
        <v>403</v>
      </c>
      <c r="P1989" s="90" t="s">
        <v>403</v>
      </c>
      <c r="Q1989" s="71"/>
      <c r="R1989" s="71"/>
      <c r="S1989" s="71"/>
      <c r="T1989" s="40"/>
      <c r="U1989" s="90" t="s">
        <v>8175</v>
      </c>
      <c r="V1989" s="11" t="s">
        <v>76</v>
      </c>
      <c r="W1989" s="3"/>
      <c r="X1989" s="3"/>
      <c r="Y1989" s="3"/>
      <c r="Z1989" s="3"/>
      <c r="AA1989" s="3"/>
    </row>
    <row r="1990" spans="1:27" ht="15.75" customHeight="1">
      <c r="A1990" s="90" t="s">
        <v>3573</v>
      </c>
      <c r="B1990" s="24" t="s">
        <v>42</v>
      </c>
      <c r="C1990" s="24" t="s">
        <v>8075</v>
      </c>
      <c r="D1990" s="11"/>
      <c r="E1990" s="26" t="s">
        <v>834</v>
      </c>
      <c r="F1990" s="90" t="s">
        <v>3292</v>
      </c>
      <c r="G1990" s="90" t="s">
        <v>8206</v>
      </c>
      <c r="H1990" s="90" t="s">
        <v>469</v>
      </c>
      <c r="I1990" s="13" t="s">
        <v>46</v>
      </c>
      <c r="J1990" s="13" t="s">
        <v>47</v>
      </c>
      <c r="K1990" s="40"/>
      <c r="L1990" s="114" t="s">
        <v>8209</v>
      </c>
      <c r="M1990" s="114" t="s">
        <v>8208</v>
      </c>
      <c r="N1990" s="90" t="s">
        <v>8202</v>
      </c>
      <c r="O1990" s="90" t="s">
        <v>403</v>
      </c>
      <c r="P1990" s="90" t="s">
        <v>403</v>
      </c>
      <c r="Q1990" s="71"/>
      <c r="R1990" s="71"/>
      <c r="S1990" s="71"/>
      <c r="T1990" s="40"/>
      <c r="U1990" s="90" t="s">
        <v>8175</v>
      </c>
      <c r="V1990" s="11" t="s">
        <v>76</v>
      </c>
      <c r="W1990" s="3"/>
      <c r="X1990" s="3"/>
      <c r="Y1990" s="3"/>
      <c r="Z1990" s="3"/>
      <c r="AA1990" s="3"/>
    </row>
    <row r="1991" spans="1:27" ht="15.75" customHeight="1">
      <c r="A1991" s="90" t="s">
        <v>3573</v>
      </c>
      <c r="B1991" s="11" t="s">
        <v>188</v>
      </c>
      <c r="C1991" s="24" t="s">
        <v>8075</v>
      </c>
      <c r="D1991" s="11"/>
      <c r="E1991" s="26" t="s">
        <v>8210</v>
      </c>
      <c r="F1991" s="90" t="s">
        <v>8211</v>
      </c>
      <c r="G1991" s="13" t="s">
        <v>469</v>
      </c>
      <c r="H1991" s="13" t="s">
        <v>469</v>
      </c>
      <c r="I1991" s="13" t="s">
        <v>109</v>
      </c>
      <c r="J1991" s="13" t="s">
        <v>47</v>
      </c>
      <c r="K1991" s="40"/>
      <c r="L1991" s="254" t="s">
        <v>8212</v>
      </c>
      <c r="M1991" s="254" t="s">
        <v>8213</v>
      </c>
      <c r="N1991" s="17" t="s">
        <v>472</v>
      </c>
      <c r="O1991" s="40"/>
      <c r="P1991" s="40"/>
      <c r="Q1991" s="71"/>
      <c r="R1991" s="71"/>
      <c r="S1991" s="71"/>
      <c r="T1991" s="40"/>
      <c r="U1991" s="40"/>
      <c r="V1991" s="71"/>
      <c r="W1991" s="3"/>
      <c r="X1991" s="3"/>
      <c r="Y1991" s="3"/>
      <c r="Z1991" s="3"/>
      <c r="AA1991" s="3"/>
    </row>
    <row r="1992" spans="1:27" ht="15.75" customHeight="1">
      <c r="A1992" s="90" t="s">
        <v>3573</v>
      </c>
      <c r="B1992" s="11" t="s">
        <v>188</v>
      </c>
      <c r="C1992" s="24" t="s">
        <v>8075</v>
      </c>
      <c r="D1992" s="11"/>
      <c r="E1992" s="26" t="s">
        <v>8214</v>
      </c>
      <c r="F1992" s="90" t="s">
        <v>8211</v>
      </c>
      <c r="G1992" s="13" t="s">
        <v>469</v>
      </c>
      <c r="H1992" s="13" t="s">
        <v>474</v>
      </c>
      <c r="I1992" s="13" t="s">
        <v>109</v>
      </c>
      <c r="J1992" s="13" t="s">
        <v>47</v>
      </c>
      <c r="K1992" s="40"/>
      <c r="L1992" s="254" t="s">
        <v>8215</v>
      </c>
      <c r="M1992" s="115" t="s">
        <v>476</v>
      </c>
      <c r="N1992" s="17" t="s">
        <v>472</v>
      </c>
      <c r="O1992" s="40"/>
      <c r="P1992" s="40"/>
      <c r="Q1992" s="71"/>
      <c r="R1992" s="71"/>
      <c r="S1992" s="71"/>
      <c r="T1992" s="40"/>
      <c r="U1992" s="40"/>
      <c r="V1992" s="71"/>
      <c r="W1992" s="3"/>
      <c r="X1992" s="3"/>
      <c r="Y1992" s="3"/>
      <c r="Z1992" s="3"/>
      <c r="AA1992" s="3"/>
    </row>
    <row r="1993" spans="1:27" ht="15.75" customHeight="1">
      <c r="A1993" s="90" t="s">
        <v>3573</v>
      </c>
      <c r="B1993" s="11" t="s">
        <v>188</v>
      </c>
      <c r="C1993" s="24" t="s">
        <v>8075</v>
      </c>
      <c r="D1993" s="11"/>
      <c r="E1993" s="26" t="s">
        <v>8216</v>
      </c>
      <c r="F1993" s="90" t="s">
        <v>8211</v>
      </c>
      <c r="G1993" s="13" t="s">
        <v>469</v>
      </c>
      <c r="H1993" s="24" t="s">
        <v>530</v>
      </c>
      <c r="I1993" s="24" t="s">
        <v>406</v>
      </c>
      <c r="J1993" s="13" t="s">
        <v>47</v>
      </c>
      <c r="K1993" s="40"/>
      <c r="L1993" s="254" t="s">
        <v>8217</v>
      </c>
      <c r="M1993" s="254" t="s">
        <v>8218</v>
      </c>
      <c r="N1993" s="32" t="s">
        <v>8219</v>
      </c>
      <c r="O1993" s="40"/>
      <c r="P1993" s="40"/>
      <c r="Q1993" s="71"/>
      <c r="R1993" s="71"/>
      <c r="S1993" s="71"/>
      <c r="T1993" s="40"/>
      <c r="U1993" s="40"/>
      <c r="V1993" s="71"/>
      <c r="W1993" s="3"/>
      <c r="X1993" s="3"/>
      <c r="Y1993" s="3"/>
      <c r="Z1993" s="3"/>
      <c r="AA1993" s="3"/>
    </row>
    <row r="1994" spans="1:27" ht="15.75" customHeight="1">
      <c r="A1994" s="90" t="s">
        <v>3573</v>
      </c>
      <c r="B1994" s="11" t="s">
        <v>188</v>
      </c>
      <c r="C1994" s="24" t="s">
        <v>8075</v>
      </c>
      <c r="D1994" s="11"/>
      <c r="E1994" s="26" t="s">
        <v>8220</v>
      </c>
      <c r="F1994" s="90" t="s">
        <v>8211</v>
      </c>
      <c r="G1994" s="13" t="s">
        <v>469</v>
      </c>
      <c r="H1994" s="13" t="s">
        <v>478</v>
      </c>
      <c r="I1994" s="13" t="s">
        <v>46</v>
      </c>
      <c r="J1994" s="13" t="s">
        <v>47</v>
      </c>
      <c r="K1994" s="40"/>
      <c r="L1994" s="254" t="s">
        <v>8221</v>
      </c>
      <c r="M1994" s="115" t="s">
        <v>480</v>
      </c>
      <c r="N1994" s="17" t="s">
        <v>472</v>
      </c>
      <c r="O1994" s="40"/>
      <c r="P1994" s="40"/>
      <c r="Q1994" s="71"/>
      <c r="R1994" s="71"/>
      <c r="S1994" s="71"/>
      <c r="T1994" s="40"/>
      <c r="U1994" s="40"/>
      <c r="V1994" s="71"/>
      <c r="W1994" s="3"/>
      <c r="X1994" s="3"/>
      <c r="Y1994" s="3"/>
      <c r="Z1994" s="3"/>
      <c r="AA1994" s="3"/>
    </row>
    <row r="1995" spans="1:27" ht="15.75" customHeight="1">
      <c r="A1995" s="90" t="s">
        <v>3573</v>
      </c>
      <c r="B1995" s="11" t="s">
        <v>188</v>
      </c>
      <c r="C1995" s="24" t="s">
        <v>8075</v>
      </c>
      <c r="D1995" s="11"/>
      <c r="E1995" s="26" t="s">
        <v>8222</v>
      </c>
      <c r="F1995" s="90" t="s">
        <v>8211</v>
      </c>
      <c r="G1995" s="13" t="s">
        <v>469</v>
      </c>
      <c r="H1995" s="13" t="s">
        <v>482</v>
      </c>
      <c r="I1995" s="13" t="s">
        <v>46</v>
      </c>
      <c r="J1995" s="13" t="s">
        <v>47</v>
      </c>
      <c r="K1995" s="40"/>
      <c r="L1995" s="254" t="s">
        <v>8223</v>
      </c>
      <c r="M1995" s="115" t="s">
        <v>484</v>
      </c>
      <c r="N1995" s="13" t="s">
        <v>485</v>
      </c>
      <c r="O1995" s="40"/>
      <c r="P1995" s="40"/>
      <c r="Q1995" s="71"/>
      <c r="R1995" s="71"/>
      <c r="S1995" s="71"/>
      <c r="T1995" s="40"/>
      <c r="U1995" s="40"/>
      <c r="V1995" s="71"/>
      <c r="W1995" s="3"/>
      <c r="X1995" s="3"/>
      <c r="Y1995" s="3"/>
      <c r="Z1995" s="3"/>
      <c r="AA1995" s="3"/>
    </row>
    <row r="1996" spans="1:27" ht="15.75" customHeight="1">
      <c r="A1996" s="90" t="s">
        <v>3573</v>
      </c>
      <c r="B1996" s="11" t="s">
        <v>42</v>
      </c>
      <c r="C1996" s="24" t="s">
        <v>8075</v>
      </c>
      <c r="D1996" s="11"/>
      <c r="E1996" s="26" t="s">
        <v>835</v>
      </c>
      <c r="F1996" s="90" t="s">
        <v>8211</v>
      </c>
      <c r="G1996" s="13" t="s">
        <v>469</v>
      </c>
      <c r="H1996" s="13" t="s">
        <v>487</v>
      </c>
      <c r="I1996" s="13" t="s">
        <v>46</v>
      </c>
      <c r="J1996" s="13" t="s">
        <v>47</v>
      </c>
      <c r="K1996" s="40"/>
      <c r="L1996" s="254" t="s">
        <v>8224</v>
      </c>
      <c r="M1996" s="115" t="s">
        <v>489</v>
      </c>
      <c r="N1996" s="17" t="s">
        <v>490</v>
      </c>
      <c r="O1996" s="90" t="s">
        <v>403</v>
      </c>
      <c r="P1996" s="90" t="s">
        <v>403</v>
      </c>
      <c r="Q1996" s="71"/>
      <c r="R1996" s="71"/>
      <c r="S1996" s="71"/>
      <c r="T1996" s="40"/>
      <c r="U1996" s="229" t="s">
        <v>8175</v>
      </c>
      <c r="V1996" s="11" t="s">
        <v>76</v>
      </c>
      <c r="W1996" s="3"/>
      <c r="X1996" s="3"/>
      <c r="Y1996" s="3"/>
      <c r="Z1996" s="3"/>
      <c r="AA1996" s="3"/>
    </row>
    <row r="1997" spans="1:27" ht="15.75" customHeight="1">
      <c r="A1997" s="90" t="s">
        <v>3573</v>
      </c>
      <c r="B1997" s="11" t="s">
        <v>188</v>
      </c>
      <c r="C1997" s="24" t="s">
        <v>8075</v>
      </c>
      <c r="D1997" s="11"/>
      <c r="E1997" s="26" t="s">
        <v>8225</v>
      </c>
      <c r="F1997" s="90" t="s">
        <v>8211</v>
      </c>
      <c r="G1997" s="13" t="s">
        <v>469</v>
      </c>
      <c r="H1997" s="13" t="s">
        <v>492</v>
      </c>
      <c r="I1997" s="13" t="s">
        <v>109</v>
      </c>
      <c r="J1997" s="13" t="s">
        <v>47</v>
      </c>
      <c r="K1997" s="40"/>
      <c r="L1997" s="254" t="s">
        <v>8226</v>
      </c>
      <c r="M1997" s="254" t="s">
        <v>8227</v>
      </c>
      <c r="N1997" s="17" t="s">
        <v>490</v>
      </c>
      <c r="O1997" s="40"/>
      <c r="P1997" s="40"/>
      <c r="Q1997" s="71"/>
      <c r="R1997" s="71"/>
      <c r="S1997" s="71"/>
      <c r="T1997" s="40"/>
      <c r="U1997" s="40"/>
      <c r="V1997" s="71"/>
      <c r="W1997" s="3"/>
      <c r="X1997" s="3"/>
      <c r="Y1997" s="3"/>
      <c r="Z1997" s="3"/>
      <c r="AA1997" s="3"/>
    </row>
    <row r="1998" spans="1:27" ht="15.75" customHeight="1">
      <c r="A1998" s="90" t="s">
        <v>3573</v>
      </c>
      <c r="B1998" s="11" t="s">
        <v>188</v>
      </c>
      <c r="C1998" s="24" t="s">
        <v>8075</v>
      </c>
      <c r="D1998" s="11"/>
      <c r="E1998" s="26" t="s">
        <v>8228</v>
      </c>
      <c r="F1998" s="90" t="s">
        <v>8211</v>
      </c>
      <c r="G1998" s="13" t="s">
        <v>492</v>
      </c>
      <c r="H1998" s="13" t="s">
        <v>474</v>
      </c>
      <c r="I1998" s="13" t="s">
        <v>109</v>
      </c>
      <c r="J1998" s="13" t="s">
        <v>47</v>
      </c>
      <c r="K1998" s="40"/>
      <c r="L1998" s="254" t="s">
        <v>8229</v>
      </c>
      <c r="M1998" s="115" t="s">
        <v>498</v>
      </c>
      <c r="N1998" s="17" t="s">
        <v>490</v>
      </c>
      <c r="O1998" s="40"/>
      <c r="P1998" s="40"/>
      <c r="Q1998" s="71"/>
      <c r="R1998" s="71"/>
      <c r="S1998" s="71"/>
      <c r="T1998" s="40"/>
      <c r="U1998" s="40"/>
      <c r="V1998" s="71"/>
      <c r="W1998" s="3"/>
      <c r="X1998" s="3"/>
      <c r="Y1998" s="3"/>
      <c r="Z1998" s="3"/>
      <c r="AA1998" s="3"/>
    </row>
    <row r="1999" spans="1:27" ht="15.75" customHeight="1">
      <c r="A1999" s="90" t="s">
        <v>3573</v>
      </c>
      <c r="B1999" s="11" t="s">
        <v>188</v>
      </c>
      <c r="C1999" s="24" t="s">
        <v>8075</v>
      </c>
      <c r="D1999" s="11"/>
      <c r="E1999" s="26" t="s">
        <v>8230</v>
      </c>
      <c r="F1999" s="90" t="s">
        <v>8211</v>
      </c>
      <c r="G1999" s="13" t="s">
        <v>510</v>
      </c>
      <c r="H1999" s="24" t="s">
        <v>530</v>
      </c>
      <c r="I1999" s="24" t="s">
        <v>406</v>
      </c>
      <c r="J1999" s="13" t="s">
        <v>47</v>
      </c>
      <c r="K1999" s="40"/>
      <c r="L1999" s="254" t="s">
        <v>8231</v>
      </c>
      <c r="M1999" s="254" t="s">
        <v>8232</v>
      </c>
      <c r="N1999" s="32" t="s">
        <v>8219</v>
      </c>
      <c r="O1999" s="40"/>
      <c r="P1999" s="40"/>
      <c r="Q1999" s="71"/>
      <c r="R1999" s="71"/>
      <c r="S1999" s="71"/>
      <c r="T1999" s="40"/>
      <c r="U1999" s="40"/>
      <c r="V1999" s="71"/>
      <c r="W1999" s="3"/>
      <c r="X1999" s="3"/>
      <c r="Y1999" s="3"/>
      <c r="Z1999" s="3"/>
      <c r="AA1999" s="3"/>
    </row>
    <row r="2000" spans="1:27" ht="15.75" customHeight="1">
      <c r="A2000" s="90" t="s">
        <v>3573</v>
      </c>
      <c r="B2000" s="11" t="s">
        <v>188</v>
      </c>
      <c r="C2000" s="24" t="s">
        <v>8075</v>
      </c>
      <c r="D2000" s="11"/>
      <c r="E2000" s="26" t="s">
        <v>8233</v>
      </c>
      <c r="F2000" s="90" t="s">
        <v>8211</v>
      </c>
      <c r="G2000" s="13" t="s">
        <v>510</v>
      </c>
      <c r="H2000" s="13" t="s">
        <v>482</v>
      </c>
      <c r="I2000" s="13" t="s">
        <v>46</v>
      </c>
      <c r="J2000" s="13" t="s">
        <v>47</v>
      </c>
      <c r="K2000" s="40"/>
      <c r="L2000" s="254" t="s">
        <v>8234</v>
      </c>
      <c r="M2000" s="115" t="s">
        <v>513</v>
      </c>
      <c r="N2000" s="17" t="s">
        <v>490</v>
      </c>
      <c r="O2000" s="40"/>
      <c r="P2000" s="40"/>
      <c r="Q2000" s="71"/>
      <c r="R2000" s="71"/>
      <c r="S2000" s="71"/>
      <c r="T2000" s="40"/>
      <c r="U2000" s="40"/>
      <c r="V2000" s="71"/>
      <c r="W2000" s="3"/>
      <c r="X2000" s="3"/>
      <c r="Y2000" s="3"/>
      <c r="Z2000" s="3"/>
      <c r="AA2000" s="3"/>
    </row>
    <row r="2001" spans="1:27" ht="15.75" customHeight="1">
      <c r="A2001" s="90" t="s">
        <v>3573</v>
      </c>
      <c r="B2001" s="11" t="s">
        <v>188</v>
      </c>
      <c r="C2001" s="24" t="s">
        <v>8075</v>
      </c>
      <c r="D2001" s="11"/>
      <c r="E2001" s="26" t="s">
        <v>8235</v>
      </c>
      <c r="F2001" s="90" t="s">
        <v>8211</v>
      </c>
      <c r="G2001" s="13" t="s">
        <v>510</v>
      </c>
      <c r="H2001" s="13" t="s">
        <v>478</v>
      </c>
      <c r="I2001" s="13" t="s">
        <v>46</v>
      </c>
      <c r="J2001" s="13" t="s">
        <v>47</v>
      </c>
      <c r="K2001" s="40"/>
      <c r="L2001" s="254" t="s">
        <v>8236</v>
      </c>
      <c r="M2001" s="115" t="s">
        <v>516</v>
      </c>
      <c r="N2001" s="17" t="s">
        <v>490</v>
      </c>
      <c r="O2001" s="40"/>
      <c r="P2001" s="40"/>
      <c r="Q2001" s="71"/>
      <c r="R2001" s="71"/>
      <c r="S2001" s="71"/>
      <c r="T2001" s="40"/>
      <c r="U2001" s="40"/>
      <c r="V2001" s="71"/>
      <c r="W2001" s="3"/>
      <c r="X2001" s="3"/>
      <c r="Y2001" s="3"/>
      <c r="Z2001" s="3"/>
      <c r="AA2001" s="3"/>
    </row>
    <row r="2002" spans="1:27" ht="15.75" customHeight="1">
      <c r="A2002" s="90" t="s">
        <v>3573</v>
      </c>
      <c r="B2002" s="11" t="s">
        <v>42</v>
      </c>
      <c r="C2002" s="24" t="s">
        <v>8075</v>
      </c>
      <c r="D2002" s="11"/>
      <c r="E2002" s="26" t="s">
        <v>836</v>
      </c>
      <c r="F2002" s="90" t="s">
        <v>8211</v>
      </c>
      <c r="G2002" s="13" t="s">
        <v>510</v>
      </c>
      <c r="H2002" s="13" t="s">
        <v>487</v>
      </c>
      <c r="I2002" s="13" t="s">
        <v>46</v>
      </c>
      <c r="J2002" s="13" t="s">
        <v>47</v>
      </c>
      <c r="K2002" s="40"/>
      <c r="L2002" s="254" t="s">
        <v>8237</v>
      </c>
      <c r="M2002" s="254" t="s">
        <v>8238</v>
      </c>
      <c r="N2002" s="17" t="s">
        <v>490</v>
      </c>
      <c r="O2002" s="90" t="s">
        <v>403</v>
      </c>
      <c r="P2002" s="90" t="s">
        <v>403</v>
      </c>
      <c r="Q2002" s="71"/>
      <c r="R2002" s="71"/>
      <c r="S2002" s="71"/>
      <c r="T2002" s="40"/>
      <c r="U2002" s="229" t="s">
        <v>8175</v>
      </c>
      <c r="V2002" s="11" t="s">
        <v>76</v>
      </c>
      <c r="W2002" s="3"/>
      <c r="X2002" s="3"/>
      <c r="Y2002" s="3"/>
      <c r="Z2002" s="3"/>
      <c r="AA2002" s="3"/>
    </row>
    <row r="2003" spans="1:27" ht="15.75" customHeight="1">
      <c r="A2003" s="90" t="s">
        <v>8239</v>
      </c>
      <c r="B2003" s="24" t="s">
        <v>188</v>
      </c>
      <c r="C2003" s="24" t="s">
        <v>8240</v>
      </c>
      <c r="D2003" s="11"/>
      <c r="E2003" s="26" t="s">
        <v>8241</v>
      </c>
      <c r="F2003" s="13" t="s">
        <v>1125</v>
      </c>
      <c r="G2003" s="154" t="s">
        <v>871</v>
      </c>
      <c r="H2003" s="268" t="s">
        <v>8242</v>
      </c>
      <c r="I2003" s="13" t="s">
        <v>109</v>
      </c>
      <c r="J2003" s="13" t="s">
        <v>47</v>
      </c>
      <c r="K2003" s="40"/>
      <c r="L2003" s="114" t="s">
        <v>8243</v>
      </c>
      <c r="M2003" s="21" t="s">
        <v>8244</v>
      </c>
      <c r="N2003" s="40" t="s">
        <v>8245</v>
      </c>
      <c r="O2003" s="40"/>
      <c r="P2003" s="40"/>
      <c r="Q2003" s="71"/>
      <c r="R2003" s="71"/>
      <c r="S2003" s="71"/>
      <c r="T2003" s="40"/>
      <c r="U2003" s="40"/>
      <c r="V2003" s="71"/>
      <c r="W2003" s="3"/>
      <c r="X2003" s="3"/>
      <c r="Y2003" s="3"/>
      <c r="Z2003" s="3"/>
      <c r="AA2003" s="3"/>
    </row>
    <row r="2004" spans="1:27" ht="15.75" customHeight="1">
      <c r="A2004" s="90" t="s">
        <v>8239</v>
      </c>
      <c r="B2004" s="24" t="s">
        <v>188</v>
      </c>
      <c r="C2004" s="24" t="s">
        <v>8240</v>
      </c>
      <c r="D2004" s="11"/>
      <c r="E2004" s="26" t="s">
        <v>8246</v>
      </c>
      <c r="F2004" s="90" t="s">
        <v>1582</v>
      </c>
      <c r="G2004" s="154" t="s">
        <v>871</v>
      </c>
      <c r="H2004" s="268" t="s">
        <v>8242</v>
      </c>
      <c r="I2004" s="13" t="s">
        <v>109</v>
      </c>
      <c r="J2004" s="13" t="s">
        <v>47</v>
      </c>
      <c r="K2004" s="40"/>
      <c r="L2004" s="114" t="s">
        <v>8247</v>
      </c>
      <c r="M2004" s="21" t="s">
        <v>8244</v>
      </c>
      <c r="N2004" s="40" t="s">
        <v>8245</v>
      </c>
      <c r="O2004" s="40"/>
      <c r="P2004" s="40"/>
      <c r="Q2004" s="71"/>
      <c r="R2004" s="71"/>
      <c r="S2004" s="71"/>
      <c r="T2004" s="40"/>
      <c r="U2004" s="40"/>
      <c r="V2004" s="71"/>
      <c r="W2004" s="3"/>
      <c r="X2004" s="3"/>
      <c r="Y2004" s="3"/>
      <c r="Z2004" s="3"/>
      <c r="AA2004" s="3"/>
    </row>
    <row r="2005" spans="1:27" ht="15.75" customHeight="1">
      <c r="A2005" s="90" t="s">
        <v>8239</v>
      </c>
      <c r="B2005" s="24" t="s">
        <v>188</v>
      </c>
      <c r="C2005" s="24" t="s">
        <v>8240</v>
      </c>
      <c r="D2005" s="11"/>
      <c r="E2005" s="26" t="s">
        <v>8248</v>
      </c>
      <c r="F2005" s="90" t="s">
        <v>1582</v>
      </c>
      <c r="G2005" s="90" t="s">
        <v>8249</v>
      </c>
      <c r="H2005" s="268" t="s">
        <v>8242</v>
      </c>
      <c r="I2005" s="13" t="s">
        <v>109</v>
      </c>
      <c r="J2005" s="13" t="s">
        <v>47</v>
      </c>
      <c r="K2005" s="40"/>
      <c r="L2005" s="114" t="s">
        <v>8250</v>
      </c>
      <c r="M2005" s="21" t="s">
        <v>8251</v>
      </c>
      <c r="N2005" s="40" t="s">
        <v>8252</v>
      </c>
      <c r="O2005" s="40"/>
      <c r="P2005" s="40"/>
      <c r="Q2005" s="71"/>
      <c r="R2005" s="71"/>
      <c r="S2005" s="71"/>
      <c r="T2005" s="40"/>
      <c r="U2005" s="40"/>
      <c r="V2005" s="71"/>
      <c r="W2005" s="3"/>
      <c r="X2005" s="3"/>
      <c r="Y2005" s="3"/>
      <c r="Z2005" s="3"/>
      <c r="AA2005" s="3"/>
    </row>
    <row r="2006" spans="1:27" ht="15.75" customHeight="1">
      <c r="A2006" s="90" t="s">
        <v>8239</v>
      </c>
      <c r="B2006" s="24" t="s">
        <v>104</v>
      </c>
      <c r="C2006" s="24" t="s">
        <v>8240</v>
      </c>
      <c r="D2006" s="11"/>
      <c r="E2006" s="26" t="s">
        <v>8253</v>
      </c>
      <c r="F2006" s="13" t="s">
        <v>1125</v>
      </c>
      <c r="G2006" s="90" t="s">
        <v>1136</v>
      </c>
      <c r="H2006" s="268" t="s">
        <v>8242</v>
      </c>
      <c r="I2006" s="13" t="s">
        <v>109</v>
      </c>
      <c r="J2006" s="13" t="s">
        <v>47</v>
      </c>
      <c r="K2006" s="40"/>
      <c r="L2006" s="114" t="s">
        <v>8254</v>
      </c>
      <c r="M2006" s="21" t="s">
        <v>8255</v>
      </c>
      <c r="N2006" s="40" t="s">
        <v>8252</v>
      </c>
      <c r="O2006" s="90" t="s">
        <v>76</v>
      </c>
      <c r="P2006" s="90" t="s">
        <v>76</v>
      </c>
      <c r="Q2006" s="71"/>
      <c r="R2006" s="71"/>
      <c r="S2006" s="71"/>
      <c r="T2006" s="40"/>
      <c r="U2006" s="40"/>
      <c r="V2006" s="11" t="s">
        <v>76</v>
      </c>
      <c r="W2006" s="3"/>
      <c r="X2006" s="3"/>
      <c r="Y2006" s="3"/>
      <c r="Z2006" s="3"/>
      <c r="AA2006" s="3"/>
    </row>
    <row r="2007" spans="1:27" ht="15.75" customHeight="1">
      <c r="A2007" s="90" t="s">
        <v>8239</v>
      </c>
      <c r="B2007" s="24" t="s">
        <v>188</v>
      </c>
      <c r="C2007" s="24" t="s">
        <v>8240</v>
      </c>
      <c r="D2007" s="11"/>
      <c r="E2007" s="26" t="s">
        <v>8256</v>
      </c>
      <c r="F2007" s="90" t="s">
        <v>1582</v>
      </c>
      <c r="G2007" s="90" t="s">
        <v>1136</v>
      </c>
      <c r="H2007" s="268" t="s">
        <v>8242</v>
      </c>
      <c r="I2007" s="13" t="s">
        <v>109</v>
      </c>
      <c r="J2007" s="13" t="s">
        <v>47</v>
      </c>
      <c r="K2007" s="40"/>
      <c r="L2007" s="114" t="s">
        <v>8257</v>
      </c>
      <c r="M2007" s="21" t="s">
        <v>8255</v>
      </c>
      <c r="N2007" s="40" t="s">
        <v>8252</v>
      </c>
      <c r="O2007" s="40"/>
      <c r="P2007" s="40"/>
      <c r="Q2007" s="71"/>
      <c r="R2007" s="71"/>
      <c r="S2007" s="71"/>
      <c r="T2007" s="40"/>
      <c r="U2007" s="40"/>
      <c r="V2007" s="71"/>
      <c r="W2007" s="3"/>
      <c r="X2007" s="3"/>
      <c r="Y2007" s="3"/>
      <c r="Z2007" s="3"/>
      <c r="AA2007" s="3"/>
    </row>
    <row r="2008" spans="1:27" ht="15.75" customHeight="1">
      <c r="A2008" s="90" t="s">
        <v>8239</v>
      </c>
      <c r="B2008" s="24" t="s">
        <v>188</v>
      </c>
      <c r="C2008" s="24" t="s">
        <v>8240</v>
      </c>
      <c r="D2008" s="11"/>
      <c r="E2008" s="26" t="s">
        <v>912</v>
      </c>
      <c r="F2008" s="90" t="s">
        <v>1125</v>
      </c>
      <c r="G2008" s="90" t="s">
        <v>619</v>
      </c>
      <c r="H2008" s="268" t="s">
        <v>8242</v>
      </c>
      <c r="I2008" s="13" t="s">
        <v>109</v>
      </c>
      <c r="J2008" s="13" t="s">
        <v>47</v>
      </c>
      <c r="K2008" s="40"/>
      <c r="L2008" s="114" t="s">
        <v>8258</v>
      </c>
      <c r="M2008" s="254" t="s">
        <v>8259</v>
      </c>
      <c r="N2008" s="90" t="s">
        <v>8260</v>
      </c>
      <c r="O2008" s="40"/>
      <c r="P2008" s="40"/>
      <c r="Q2008" s="71"/>
      <c r="R2008" s="71"/>
      <c r="S2008" s="71"/>
      <c r="T2008" s="40"/>
      <c r="U2008" s="40"/>
      <c r="V2008" s="171" t="s">
        <v>76</v>
      </c>
      <c r="W2008" s="3"/>
      <c r="X2008" s="3"/>
      <c r="Y2008" s="3"/>
      <c r="Z2008" s="3"/>
      <c r="AA2008" s="3"/>
    </row>
    <row r="2009" spans="1:27" ht="15.75" customHeight="1">
      <c r="A2009" s="90" t="s">
        <v>8239</v>
      </c>
      <c r="B2009" s="24" t="s">
        <v>104</v>
      </c>
      <c r="C2009" s="24" t="s">
        <v>8240</v>
      </c>
      <c r="D2009" s="11"/>
      <c r="E2009" s="26" t="s">
        <v>8261</v>
      </c>
      <c r="F2009" s="90" t="s">
        <v>8262</v>
      </c>
      <c r="G2009" s="90" t="s">
        <v>8263</v>
      </c>
      <c r="H2009" s="90" t="s">
        <v>8264</v>
      </c>
      <c r="I2009" s="13" t="s">
        <v>109</v>
      </c>
      <c r="J2009" s="13" t="s">
        <v>47</v>
      </c>
      <c r="K2009" s="40"/>
      <c r="L2009" s="114" t="s">
        <v>8265</v>
      </c>
      <c r="M2009" s="114" t="s">
        <v>8266</v>
      </c>
      <c r="N2009" s="116" t="s">
        <v>8267</v>
      </c>
      <c r="O2009" s="90" t="s">
        <v>96</v>
      </c>
      <c r="P2009" s="90" t="s">
        <v>96</v>
      </c>
      <c r="Q2009" s="71"/>
      <c r="R2009" s="71"/>
      <c r="S2009" s="71"/>
      <c r="T2009" s="40"/>
      <c r="U2009" s="40"/>
      <c r="V2009" s="11" t="s">
        <v>76</v>
      </c>
      <c r="W2009" s="3"/>
      <c r="X2009" s="3"/>
      <c r="Y2009" s="3"/>
      <c r="Z2009" s="3"/>
      <c r="AA2009" s="3"/>
    </row>
    <row r="2010" spans="1:27" ht="15.75" customHeight="1">
      <c r="A2010" s="90" t="s">
        <v>8239</v>
      </c>
      <c r="B2010" s="24" t="s">
        <v>42</v>
      </c>
      <c r="C2010" s="24" t="s">
        <v>8240</v>
      </c>
      <c r="D2010" s="11"/>
      <c r="E2010" s="26" t="s">
        <v>8268</v>
      </c>
      <c r="F2010" s="90" t="s">
        <v>1125</v>
      </c>
      <c r="G2010" s="154" t="s">
        <v>871</v>
      </c>
      <c r="H2010" s="90" t="s">
        <v>8269</v>
      </c>
      <c r="I2010" s="90" t="s">
        <v>406</v>
      </c>
      <c r="J2010" s="13" t="s">
        <v>47</v>
      </c>
      <c r="K2010" s="40"/>
      <c r="L2010" s="269" t="s">
        <v>8270</v>
      </c>
      <c r="M2010" s="114" t="s">
        <v>8271</v>
      </c>
      <c r="N2010" s="90" t="s">
        <v>8260</v>
      </c>
      <c r="O2010" s="90" t="s">
        <v>76</v>
      </c>
      <c r="P2010" s="90" t="s">
        <v>76</v>
      </c>
      <c r="Q2010" s="71"/>
      <c r="R2010" s="71"/>
      <c r="S2010" s="71"/>
      <c r="T2010" s="40"/>
      <c r="U2010" s="40"/>
      <c r="V2010" s="11" t="s">
        <v>76</v>
      </c>
      <c r="W2010" s="3"/>
      <c r="X2010" s="3"/>
      <c r="Y2010" s="3"/>
      <c r="Z2010" s="3"/>
      <c r="AA2010" s="3"/>
    </row>
    <row r="2011" spans="1:27" ht="15.75" customHeight="1">
      <c r="A2011" s="90" t="s">
        <v>8239</v>
      </c>
      <c r="B2011" s="24" t="s">
        <v>42</v>
      </c>
      <c r="C2011" s="24" t="s">
        <v>8240</v>
      </c>
      <c r="D2011" s="11"/>
      <c r="E2011" s="26" t="s">
        <v>8272</v>
      </c>
      <c r="F2011" s="90" t="s">
        <v>1582</v>
      </c>
      <c r="G2011" s="154" t="s">
        <v>871</v>
      </c>
      <c r="H2011" s="90" t="s">
        <v>8269</v>
      </c>
      <c r="I2011" s="90" t="s">
        <v>406</v>
      </c>
      <c r="J2011" s="13" t="s">
        <v>47</v>
      </c>
      <c r="K2011" s="40"/>
      <c r="L2011" s="269" t="s">
        <v>8273</v>
      </c>
      <c r="M2011" s="114" t="s">
        <v>8271</v>
      </c>
      <c r="N2011" s="90" t="s">
        <v>8260</v>
      </c>
      <c r="O2011" s="90" t="s">
        <v>76</v>
      </c>
      <c r="P2011" s="90" t="s">
        <v>76</v>
      </c>
      <c r="Q2011" s="71"/>
      <c r="R2011" s="71"/>
      <c r="S2011" s="71"/>
      <c r="T2011" s="40"/>
      <c r="U2011" s="40"/>
      <c r="V2011" s="11" t="s">
        <v>76</v>
      </c>
      <c r="W2011" s="3"/>
      <c r="X2011" s="3"/>
      <c r="Y2011" s="3"/>
      <c r="Z2011" s="3"/>
      <c r="AA2011" s="3"/>
    </row>
    <row r="2012" spans="1:27" ht="15.75" customHeight="1">
      <c r="A2012" s="90" t="s">
        <v>8239</v>
      </c>
      <c r="B2012" s="24" t="s">
        <v>42</v>
      </c>
      <c r="C2012" s="24" t="s">
        <v>8240</v>
      </c>
      <c r="D2012" s="11"/>
      <c r="E2012" s="26" t="s">
        <v>8274</v>
      </c>
      <c r="F2012" s="90" t="s">
        <v>1582</v>
      </c>
      <c r="G2012" s="90" t="s">
        <v>8249</v>
      </c>
      <c r="H2012" s="90" t="s">
        <v>8269</v>
      </c>
      <c r="I2012" s="90" t="s">
        <v>406</v>
      </c>
      <c r="J2012" s="13" t="s">
        <v>47</v>
      </c>
      <c r="K2012" s="40"/>
      <c r="L2012" s="269" t="s">
        <v>8275</v>
      </c>
      <c r="M2012" s="21" t="s">
        <v>8276</v>
      </c>
      <c r="N2012" s="90" t="s">
        <v>8260</v>
      </c>
      <c r="O2012" s="90" t="s">
        <v>76</v>
      </c>
      <c r="P2012" s="90" t="s">
        <v>76</v>
      </c>
      <c r="Q2012" s="71"/>
      <c r="R2012" s="71"/>
      <c r="S2012" s="71"/>
      <c r="T2012" s="40"/>
      <c r="U2012" s="40"/>
      <c r="V2012" s="11" t="s">
        <v>76</v>
      </c>
      <c r="W2012" s="3"/>
      <c r="X2012" s="3"/>
      <c r="Y2012" s="3"/>
      <c r="Z2012" s="3"/>
      <c r="AA2012" s="3"/>
    </row>
    <row r="2013" spans="1:27" ht="15.75" customHeight="1">
      <c r="A2013" s="90" t="s">
        <v>8239</v>
      </c>
      <c r="B2013" s="24" t="s">
        <v>42</v>
      </c>
      <c r="C2013" s="24" t="s">
        <v>8240</v>
      </c>
      <c r="D2013" s="11"/>
      <c r="E2013" s="26" t="s">
        <v>8277</v>
      </c>
      <c r="F2013" s="90" t="s">
        <v>1125</v>
      </c>
      <c r="G2013" s="90" t="s">
        <v>1136</v>
      </c>
      <c r="H2013" s="90" t="s">
        <v>8269</v>
      </c>
      <c r="I2013" s="90" t="s">
        <v>406</v>
      </c>
      <c r="J2013" s="13" t="s">
        <v>47</v>
      </c>
      <c r="K2013" s="40"/>
      <c r="L2013" s="269" t="s">
        <v>8278</v>
      </c>
      <c r="M2013" s="114" t="s">
        <v>8279</v>
      </c>
      <c r="N2013" s="90" t="s">
        <v>8260</v>
      </c>
      <c r="O2013" s="90" t="s">
        <v>76</v>
      </c>
      <c r="P2013" s="90" t="s">
        <v>76</v>
      </c>
      <c r="Q2013" s="71"/>
      <c r="R2013" s="71"/>
      <c r="S2013" s="71"/>
      <c r="T2013" s="40"/>
      <c r="U2013" s="40"/>
      <c r="V2013" s="11" t="s">
        <v>76</v>
      </c>
      <c r="W2013" s="3"/>
      <c r="X2013" s="3"/>
      <c r="Y2013" s="3"/>
      <c r="Z2013" s="3"/>
      <c r="AA2013" s="3"/>
    </row>
    <row r="2014" spans="1:27" ht="15.75" customHeight="1">
      <c r="A2014" s="90" t="s">
        <v>8239</v>
      </c>
      <c r="B2014" s="24" t="s">
        <v>42</v>
      </c>
      <c r="C2014" s="24" t="s">
        <v>8240</v>
      </c>
      <c r="D2014" s="11"/>
      <c r="E2014" s="26" t="s">
        <v>8280</v>
      </c>
      <c r="F2014" s="90" t="s">
        <v>1582</v>
      </c>
      <c r="G2014" s="90" t="s">
        <v>1136</v>
      </c>
      <c r="H2014" s="90" t="s">
        <v>8269</v>
      </c>
      <c r="I2014" s="90" t="s">
        <v>406</v>
      </c>
      <c r="J2014" s="13" t="s">
        <v>47</v>
      </c>
      <c r="K2014" s="40"/>
      <c r="L2014" s="269" t="s">
        <v>8281</v>
      </c>
      <c r="M2014" s="114" t="s">
        <v>8279</v>
      </c>
      <c r="N2014" s="90" t="s">
        <v>8260</v>
      </c>
      <c r="O2014" s="90" t="s">
        <v>76</v>
      </c>
      <c r="P2014" s="90" t="s">
        <v>76</v>
      </c>
      <c r="Q2014" s="71"/>
      <c r="R2014" s="71"/>
      <c r="S2014" s="71"/>
      <c r="T2014" s="40"/>
      <c r="U2014" s="40"/>
      <c r="V2014" s="11" t="s">
        <v>76</v>
      </c>
      <c r="W2014" s="3"/>
      <c r="X2014" s="3"/>
      <c r="Y2014" s="3"/>
      <c r="Z2014" s="3"/>
      <c r="AA2014" s="3"/>
    </row>
    <row r="2015" spans="1:27" ht="15.75" customHeight="1">
      <c r="A2015" s="90" t="s">
        <v>8239</v>
      </c>
      <c r="B2015" s="24" t="s">
        <v>104</v>
      </c>
      <c r="C2015" s="24" t="s">
        <v>8240</v>
      </c>
      <c r="D2015" s="11"/>
      <c r="E2015" s="26" t="s">
        <v>8282</v>
      </c>
      <c r="F2015" s="90" t="s">
        <v>8262</v>
      </c>
      <c r="G2015" s="90" t="s">
        <v>8283</v>
      </c>
      <c r="H2015" s="90" t="s">
        <v>1218</v>
      </c>
      <c r="I2015" s="90" t="s">
        <v>46</v>
      </c>
      <c r="J2015" s="13" t="s">
        <v>47</v>
      </c>
      <c r="K2015" s="40"/>
      <c r="L2015" s="114" t="s">
        <v>8284</v>
      </c>
      <c r="M2015" s="252" t="s">
        <v>8285</v>
      </c>
      <c r="N2015" s="90" t="s">
        <v>8260</v>
      </c>
      <c r="O2015" s="90" t="s">
        <v>76</v>
      </c>
      <c r="P2015" s="90" t="s">
        <v>76</v>
      </c>
      <c r="Q2015" s="71"/>
      <c r="R2015" s="71"/>
      <c r="S2015" s="71"/>
      <c r="T2015" s="40"/>
      <c r="U2015" s="40"/>
      <c r="V2015" s="11" t="s">
        <v>76</v>
      </c>
      <c r="W2015" s="3"/>
      <c r="X2015" s="3"/>
      <c r="Y2015" s="3"/>
      <c r="Z2015" s="3"/>
      <c r="AA2015" s="3"/>
    </row>
    <row r="2016" spans="1:27" ht="15.75" customHeight="1">
      <c r="A2016" s="90" t="s">
        <v>8239</v>
      </c>
      <c r="B2016" s="24" t="s">
        <v>42</v>
      </c>
      <c r="C2016" s="24" t="s">
        <v>8240</v>
      </c>
      <c r="D2016" s="11"/>
      <c r="E2016" s="26" t="s">
        <v>8286</v>
      </c>
      <c r="F2016" s="90" t="s">
        <v>8262</v>
      </c>
      <c r="G2016" s="90" t="s">
        <v>8263</v>
      </c>
      <c r="H2016" s="90" t="s">
        <v>8287</v>
      </c>
      <c r="I2016" s="90" t="s">
        <v>46</v>
      </c>
      <c r="J2016" s="13" t="s">
        <v>47</v>
      </c>
      <c r="K2016" s="40"/>
      <c r="L2016" s="114" t="s">
        <v>8288</v>
      </c>
      <c r="M2016" s="21" t="s">
        <v>8289</v>
      </c>
      <c r="N2016" s="90" t="s">
        <v>8260</v>
      </c>
      <c r="O2016" s="90" t="s">
        <v>76</v>
      </c>
      <c r="P2016" s="90" t="s">
        <v>76</v>
      </c>
      <c r="Q2016" s="71"/>
      <c r="R2016" s="71"/>
      <c r="S2016" s="71"/>
      <c r="T2016" s="40"/>
      <c r="U2016" s="40"/>
      <c r="V2016" s="11" t="s">
        <v>76</v>
      </c>
      <c r="W2016" s="3"/>
      <c r="X2016" s="3"/>
      <c r="Y2016" s="3"/>
      <c r="Z2016" s="3"/>
      <c r="AA2016" s="3"/>
    </row>
    <row r="2017" spans="1:27" ht="15.75" customHeight="1">
      <c r="A2017" s="90" t="s">
        <v>8239</v>
      </c>
      <c r="B2017" s="24" t="s">
        <v>188</v>
      </c>
      <c r="C2017" s="24" t="s">
        <v>8240</v>
      </c>
      <c r="D2017" s="11"/>
      <c r="E2017" s="26" t="s">
        <v>8290</v>
      </c>
      <c r="F2017" s="90" t="s">
        <v>8262</v>
      </c>
      <c r="G2017" s="90" t="s">
        <v>8263</v>
      </c>
      <c r="H2017" s="90" t="s">
        <v>8291</v>
      </c>
      <c r="I2017" s="90" t="s">
        <v>406</v>
      </c>
      <c r="J2017" s="13" t="s">
        <v>47</v>
      </c>
      <c r="K2017" s="40"/>
      <c r="L2017" s="114" t="s">
        <v>8292</v>
      </c>
      <c r="M2017" s="114" t="s">
        <v>8293</v>
      </c>
      <c r="N2017" s="90" t="s">
        <v>8260</v>
      </c>
      <c r="O2017" s="40"/>
      <c r="P2017" s="40"/>
      <c r="Q2017" s="71"/>
      <c r="R2017" s="71"/>
      <c r="S2017" s="71"/>
      <c r="T2017" s="40"/>
      <c r="U2017" s="40"/>
      <c r="V2017" s="71"/>
      <c r="W2017" s="3"/>
      <c r="X2017" s="3"/>
      <c r="Y2017" s="3"/>
      <c r="Z2017" s="3"/>
      <c r="AA2017" s="3"/>
    </row>
    <row r="2018" spans="1:27" ht="15.75" customHeight="1">
      <c r="A2018" s="90" t="s">
        <v>8239</v>
      </c>
      <c r="B2018" s="24" t="s">
        <v>42</v>
      </c>
      <c r="C2018" s="24" t="s">
        <v>8240</v>
      </c>
      <c r="D2018" s="11"/>
      <c r="E2018" s="26" t="s">
        <v>8294</v>
      </c>
      <c r="F2018" s="90" t="s">
        <v>8262</v>
      </c>
      <c r="G2018" s="90" t="s">
        <v>8263</v>
      </c>
      <c r="H2018" s="24" t="s">
        <v>8295</v>
      </c>
      <c r="I2018" s="90" t="s">
        <v>46</v>
      </c>
      <c r="J2018" s="13" t="s">
        <v>47</v>
      </c>
      <c r="K2018" s="40"/>
      <c r="L2018" s="114" t="s">
        <v>8296</v>
      </c>
      <c r="M2018" s="114" t="s">
        <v>8297</v>
      </c>
      <c r="N2018" s="90" t="s">
        <v>8260</v>
      </c>
      <c r="O2018" s="90" t="s">
        <v>76</v>
      </c>
      <c r="P2018" s="90" t="s">
        <v>76</v>
      </c>
      <c r="Q2018" s="71"/>
      <c r="R2018" s="71"/>
      <c r="S2018" s="71"/>
      <c r="T2018" s="40"/>
      <c r="U2018" s="40"/>
      <c r="V2018" s="11" t="s">
        <v>76</v>
      </c>
      <c r="W2018" s="3"/>
      <c r="X2018" s="3"/>
      <c r="Y2018" s="3"/>
      <c r="Z2018" s="3"/>
      <c r="AA2018" s="3"/>
    </row>
    <row r="2019" spans="1:27" ht="15.75" customHeight="1">
      <c r="A2019" s="90" t="s">
        <v>8239</v>
      </c>
      <c r="B2019" s="24" t="s">
        <v>42</v>
      </c>
      <c r="C2019" s="24" t="s">
        <v>8240</v>
      </c>
      <c r="D2019" s="11"/>
      <c r="E2019" s="26" t="s">
        <v>8298</v>
      </c>
      <c r="F2019" s="90" t="s">
        <v>8299</v>
      </c>
      <c r="G2019" s="90" t="s">
        <v>8299</v>
      </c>
      <c r="H2019" s="13" t="s">
        <v>1359</v>
      </c>
      <c r="I2019" s="90" t="s">
        <v>46</v>
      </c>
      <c r="J2019" s="13" t="s">
        <v>47</v>
      </c>
      <c r="K2019" s="40"/>
      <c r="L2019" s="114" t="s">
        <v>8300</v>
      </c>
      <c r="M2019" s="21" t="s">
        <v>8301</v>
      </c>
      <c r="N2019" s="90" t="s">
        <v>8260</v>
      </c>
      <c r="O2019" s="90" t="s">
        <v>76</v>
      </c>
      <c r="P2019" s="90" t="s">
        <v>76</v>
      </c>
      <c r="Q2019" s="71"/>
      <c r="R2019" s="71"/>
      <c r="S2019" s="71"/>
      <c r="T2019" s="40"/>
      <c r="U2019" s="40"/>
      <c r="V2019" s="11" t="s">
        <v>76</v>
      </c>
      <c r="W2019" s="3"/>
      <c r="X2019" s="3"/>
      <c r="Y2019" s="3"/>
      <c r="Z2019" s="3"/>
      <c r="AA2019" s="3"/>
    </row>
    <row r="2020" spans="1:27" ht="15.75" customHeight="1">
      <c r="A2020" s="90" t="s">
        <v>8239</v>
      </c>
      <c r="B2020" s="24" t="s">
        <v>42</v>
      </c>
      <c r="C2020" s="24" t="s">
        <v>8240</v>
      </c>
      <c r="D2020" s="11"/>
      <c r="E2020" s="26" t="s">
        <v>8302</v>
      </c>
      <c r="F2020" s="90" t="s">
        <v>8299</v>
      </c>
      <c r="G2020" s="90" t="s">
        <v>8299</v>
      </c>
      <c r="H2020" s="24" t="s">
        <v>8295</v>
      </c>
      <c r="I2020" s="90" t="s">
        <v>46</v>
      </c>
      <c r="J2020" s="13" t="s">
        <v>47</v>
      </c>
      <c r="K2020" s="40"/>
      <c r="L2020" s="114" t="s">
        <v>8303</v>
      </c>
      <c r="M2020" s="114" t="s">
        <v>8304</v>
      </c>
      <c r="N2020" s="90" t="s">
        <v>8260</v>
      </c>
      <c r="O2020" s="90" t="s">
        <v>76</v>
      </c>
      <c r="P2020" s="90" t="s">
        <v>76</v>
      </c>
      <c r="Q2020" s="71"/>
      <c r="R2020" s="71"/>
      <c r="S2020" s="71"/>
      <c r="T2020" s="40"/>
      <c r="U2020" s="40"/>
      <c r="V2020" s="11" t="s">
        <v>76</v>
      </c>
      <c r="W2020" s="3"/>
      <c r="X2020" s="3"/>
      <c r="Y2020" s="3"/>
      <c r="Z2020" s="3"/>
      <c r="AA2020" s="3"/>
    </row>
    <row r="2021" spans="1:27" ht="15.75" customHeight="1">
      <c r="A2021" s="90" t="s">
        <v>8239</v>
      </c>
      <c r="B2021" s="24" t="s">
        <v>42</v>
      </c>
      <c r="C2021" s="24" t="s">
        <v>8240</v>
      </c>
      <c r="D2021" s="11"/>
      <c r="E2021" s="26" t="s">
        <v>8305</v>
      </c>
      <c r="F2021" s="90" t="s">
        <v>8262</v>
      </c>
      <c r="G2021" s="90" t="s">
        <v>8263</v>
      </c>
      <c r="H2021" s="24" t="s">
        <v>8295</v>
      </c>
      <c r="I2021" s="90" t="s">
        <v>46</v>
      </c>
      <c r="J2021" s="13" t="s">
        <v>47</v>
      </c>
      <c r="K2021" s="40"/>
      <c r="L2021" s="114" t="s">
        <v>8306</v>
      </c>
      <c r="M2021" s="21" t="s">
        <v>8307</v>
      </c>
      <c r="N2021" s="90" t="s">
        <v>8260</v>
      </c>
      <c r="O2021" s="90" t="s">
        <v>76</v>
      </c>
      <c r="P2021" s="90" t="s">
        <v>76</v>
      </c>
      <c r="Q2021" s="71"/>
      <c r="R2021" s="71"/>
      <c r="S2021" s="71"/>
      <c r="T2021" s="40"/>
      <c r="U2021" s="40"/>
      <c r="V2021" s="11" t="s">
        <v>76</v>
      </c>
      <c r="W2021" s="3"/>
      <c r="X2021" s="3"/>
      <c r="Y2021" s="3"/>
      <c r="Z2021" s="3"/>
      <c r="AA2021" s="3"/>
    </row>
    <row r="2022" spans="1:27" ht="15.75" customHeight="1">
      <c r="A2022" s="90" t="s">
        <v>8239</v>
      </c>
      <c r="B2022" s="24" t="s">
        <v>42</v>
      </c>
      <c r="C2022" s="24" t="s">
        <v>8240</v>
      </c>
      <c r="D2022" s="11"/>
      <c r="E2022" s="26" t="s">
        <v>8308</v>
      </c>
      <c r="F2022" s="90" t="s">
        <v>8299</v>
      </c>
      <c r="G2022" s="90" t="s">
        <v>8299</v>
      </c>
      <c r="H2022" s="24" t="s">
        <v>8309</v>
      </c>
      <c r="I2022" s="90" t="s">
        <v>46</v>
      </c>
      <c r="J2022" s="13" t="s">
        <v>47</v>
      </c>
      <c r="K2022" s="40"/>
      <c r="L2022" s="114" t="s">
        <v>8310</v>
      </c>
      <c r="M2022" s="21" t="s">
        <v>8311</v>
      </c>
      <c r="N2022" s="90" t="s">
        <v>8260</v>
      </c>
      <c r="O2022" s="90" t="s">
        <v>76</v>
      </c>
      <c r="P2022" s="90" t="s">
        <v>76</v>
      </c>
      <c r="Q2022" s="71"/>
      <c r="R2022" s="71"/>
      <c r="S2022" s="71"/>
      <c r="T2022" s="40"/>
      <c r="U2022" s="40"/>
      <c r="V2022" s="11" t="s">
        <v>76</v>
      </c>
      <c r="W2022" s="3"/>
      <c r="X2022" s="3"/>
      <c r="Y2022" s="3"/>
      <c r="Z2022" s="3"/>
      <c r="AA2022" s="3"/>
    </row>
    <row r="2023" spans="1:27" ht="15.75" customHeight="1">
      <c r="A2023" s="90" t="s">
        <v>8239</v>
      </c>
      <c r="B2023" s="24" t="s">
        <v>42</v>
      </c>
      <c r="C2023" s="24" t="s">
        <v>8240</v>
      </c>
      <c r="D2023" s="11"/>
      <c r="E2023" s="26" t="s">
        <v>8312</v>
      </c>
      <c r="F2023" s="90" t="s">
        <v>1504</v>
      </c>
      <c r="G2023" s="90" t="s">
        <v>619</v>
      </c>
      <c r="H2023" s="90" t="s">
        <v>8313</v>
      </c>
      <c r="I2023" s="90" t="s">
        <v>46</v>
      </c>
      <c r="J2023" s="13" t="s">
        <v>47</v>
      </c>
      <c r="K2023" s="40"/>
      <c r="L2023" s="114" t="s">
        <v>8314</v>
      </c>
      <c r="M2023" s="21" t="s">
        <v>8311</v>
      </c>
      <c r="N2023" s="90" t="s">
        <v>8260</v>
      </c>
      <c r="O2023" s="90" t="s">
        <v>96</v>
      </c>
      <c r="P2023" s="90" t="s">
        <v>76</v>
      </c>
      <c r="Q2023" s="71"/>
      <c r="R2023" s="71"/>
      <c r="S2023" s="71"/>
      <c r="T2023" s="40"/>
      <c r="U2023" s="40"/>
      <c r="V2023" s="11" t="s">
        <v>76</v>
      </c>
      <c r="W2023" s="3"/>
      <c r="X2023" s="3"/>
      <c r="Y2023" s="3"/>
      <c r="Z2023" s="3"/>
      <c r="AA2023" s="3"/>
    </row>
    <row r="2024" spans="1:27" ht="15.75" customHeight="1">
      <c r="A2024" s="90" t="s">
        <v>8239</v>
      </c>
      <c r="B2024" s="24" t="s">
        <v>42</v>
      </c>
      <c r="C2024" s="24" t="s">
        <v>8240</v>
      </c>
      <c r="D2024" s="11"/>
      <c r="E2024" s="26" t="s">
        <v>8315</v>
      </c>
      <c r="F2024" s="90" t="s">
        <v>1504</v>
      </c>
      <c r="G2024" s="90" t="s">
        <v>1504</v>
      </c>
      <c r="H2024" s="90" t="s">
        <v>8316</v>
      </c>
      <c r="I2024" s="90" t="s">
        <v>406</v>
      </c>
      <c r="J2024" s="13" t="s">
        <v>47</v>
      </c>
      <c r="K2024" s="40"/>
      <c r="L2024" s="114" t="s">
        <v>8317</v>
      </c>
      <c r="M2024" s="114" t="s">
        <v>8318</v>
      </c>
      <c r="N2024" s="90" t="s">
        <v>8260</v>
      </c>
      <c r="O2024" s="40" t="s">
        <v>96</v>
      </c>
      <c r="P2024" s="156" t="s">
        <v>76</v>
      </c>
      <c r="Q2024" s="71"/>
      <c r="R2024" s="71"/>
      <c r="S2024" s="71"/>
      <c r="T2024" s="40"/>
      <c r="U2024" s="40"/>
      <c r="V2024" s="11" t="s">
        <v>76</v>
      </c>
      <c r="W2024" s="3"/>
      <c r="X2024" s="3"/>
      <c r="Y2024" s="3"/>
      <c r="Z2024" s="3"/>
      <c r="AA2024" s="3"/>
    </row>
    <row r="2025" spans="1:27" ht="15.75" customHeight="1">
      <c r="A2025" s="90" t="s">
        <v>8239</v>
      </c>
      <c r="B2025" s="24" t="s">
        <v>42</v>
      </c>
      <c r="C2025" s="24" t="s">
        <v>8240</v>
      </c>
      <c r="D2025" s="11"/>
      <c r="E2025" s="26" t="s">
        <v>8319</v>
      </c>
      <c r="F2025" s="90" t="s">
        <v>8320</v>
      </c>
      <c r="G2025" s="90" t="s">
        <v>8263</v>
      </c>
      <c r="H2025" s="90" t="s">
        <v>8321</v>
      </c>
      <c r="I2025" s="90" t="s">
        <v>46</v>
      </c>
      <c r="J2025" s="13" t="s">
        <v>47</v>
      </c>
      <c r="K2025" s="40"/>
      <c r="L2025" s="270" t="s">
        <v>8322</v>
      </c>
      <c r="M2025" s="114" t="s">
        <v>8323</v>
      </c>
      <c r="N2025" s="90" t="s">
        <v>8260</v>
      </c>
      <c r="O2025" s="40" t="s">
        <v>96</v>
      </c>
      <c r="P2025" s="156" t="s">
        <v>76</v>
      </c>
      <c r="Q2025" s="71"/>
      <c r="R2025" s="71"/>
      <c r="S2025" s="71"/>
      <c r="T2025" s="40"/>
      <c r="U2025" s="40"/>
      <c r="V2025" s="11" t="s">
        <v>76</v>
      </c>
      <c r="W2025" s="3"/>
      <c r="X2025" s="3"/>
      <c r="Y2025" s="3"/>
      <c r="Z2025" s="3"/>
      <c r="AA2025" s="3"/>
    </row>
    <row r="2026" spans="1:27" ht="15.75" customHeight="1">
      <c r="A2026" s="90" t="s">
        <v>8239</v>
      </c>
      <c r="B2026" s="24" t="s">
        <v>104</v>
      </c>
      <c r="C2026" s="24" t="s">
        <v>8240</v>
      </c>
      <c r="D2026" s="11"/>
      <c r="E2026" s="26" t="s">
        <v>8324</v>
      </c>
      <c r="F2026" s="90" t="s">
        <v>8320</v>
      </c>
      <c r="G2026" s="90" t="s">
        <v>8263</v>
      </c>
      <c r="H2026" s="90" t="s">
        <v>8325</v>
      </c>
      <c r="I2026" s="90" t="s">
        <v>46</v>
      </c>
      <c r="J2026" s="13" t="s">
        <v>47</v>
      </c>
      <c r="K2026" s="40"/>
      <c r="L2026" s="270" t="s">
        <v>8326</v>
      </c>
      <c r="M2026" s="21" t="s">
        <v>8327</v>
      </c>
      <c r="N2026" s="90" t="s">
        <v>8260</v>
      </c>
      <c r="O2026" s="40" t="s">
        <v>96</v>
      </c>
      <c r="P2026" s="156" t="s">
        <v>76</v>
      </c>
      <c r="Q2026" s="71"/>
      <c r="R2026" s="71"/>
      <c r="S2026" s="71"/>
      <c r="T2026" s="40"/>
      <c r="U2026" s="40"/>
      <c r="V2026" s="11" t="s">
        <v>76</v>
      </c>
      <c r="W2026" s="3"/>
      <c r="X2026" s="3"/>
      <c r="Y2026" s="3"/>
      <c r="Z2026" s="3"/>
      <c r="AA2026" s="3"/>
    </row>
    <row r="2027" spans="1:27" ht="15.75" customHeight="1">
      <c r="A2027" s="90" t="s">
        <v>8239</v>
      </c>
      <c r="B2027" s="24" t="s">
        <v>42</v>
      </c>
      <c r="C2027" s="24" t="s">
        <v>8240</v>
      </c>
      <c r="D2027" s="11"/>
      <c r="E2027" s="26" t="s">
        <v>8328</v>
      </c>
      <c r="F2027" s="90" t="s">
        <v>8320</v>
      </c>
      <c r="G2027" s="90" t="s">
        <v>5970</v>
      </c>
      <c r="H2027" s="90" t="s">
        <v>8329</v>
      </c>
      <c r="I2027" s="90" t="s">
        <v>46</v>
      </c>
      <c r="J2027" s="13" t="s">
        <v>47</v>
      </c>
      <c r="K2027" s="40"/>
      <c r="L2027" s="270" t="s">
        <v>8330</v>
      </c>
      <c r="M2027" s="21" t="s">
        <v>8331</v>
      </c>
      <c r="N2027" s="90" t="s">
        <v>8260</v>
      </c>
      <c r="O2027" s="90" t="s">
        <v>76</v>
      </c>
      <c r="P2027" s="90" t="s">
        <v>76</v>
      </c>
      <c r="Q2027" s="71"/>
      <c r="R2027" s="71"/>
      <c r="S2027" s="71"/>
      <c r="T2027" s="40"/>
      <c r="U2027" s="40"/>
      <c r="V2027" s="11" t="s">
        <v>76</v>
      </c>
      <c r="W2027" s="3"/>
      <c r="X2027" s="3"/>
      <c r="Y2027" s="3"/>
      <c r="Z2027" s="3"/>
      <c r="AA2027" s="3"/>
    </row>
    <row r="2028" spans="1:27" ht="15.75" customHeight="1">
      <c r="A2028" s="90" t="s">
        <v>8239</v>
      </c>
      <c r="B2028" s="24" t="s">
        <v>42</v>
      </c>
      <c r="C2028" s="24" t="s">
        <v>8240</v>
      </c>
      <c r="D2028" s="11"/>
      <c r="E2028" s="26" t="s">
        <v>8332</v>
      </c>
      <c r="F2028" s="90" t="s">
        <v>8320</v>
      </c>
      <c r="G2028" s="90" t="s">
        <v>5970</v>
      </c>
      <c r="H2028" s="90" t="s">
        <v>8333</v>
      </c>
      <c r="I2028" s="90" t="s">
        <v>406</v>
      </c>
      <c r="J2028" s="13" t="s">
        <v>47</v>
      </c>
      <c r="K2028" s="40"/>
      <c r="L2028" s="270" t="s">
        <v>8334</v>
      </c>
      <c r="M2028" s="21" t="s">
        <v>8335</v>
      </c>
      <c r="N2028" s="90" t="s">
        <v>8260</v>
      </c>
      <c r="O2028" s="90" t="s">
        <v>76</v>
      </c>
      <c r="P2028" s="90" t="s">
        <v>76</v>
      </c>
      <c r="Q2028" s="71"/>
      <c r="R2028" s="71"/>
      <c r="S2028" s="71"/>
      <c r="T2028" s="40"/>
      <c r="U2028" s="40"/>
      <c r="V2028" s="11" t="s">
        <v>76</v>
      </c>
      <c r="W2028" s="3"/>
      <c r="X2028" s="3"/>
      <c r="Y2028" s="3"/>
      <c r="Z2028" s="3"/>
      <c r="AA2028" s="3"/>
    </row>
    <row r="2029" spans="1:27" ht="15.75" customHeight="1">
      <c r="A2029" s="90" t="s">
        <v>8239</v>
      </c>
      <c r="B2029" s="24" t="s">
        <v>42</v>
      </c>
      <c r="C2029" s="24" t="s">
        <v>8240</v>
      </c>
      <c r="D2029" s="11"/>
      <c r="E2029" s="26" t="s">
        <v>8336</v>
      </c>
      <c r="F2029" s="90" t="s">
        <v>8320</v>
      </c>
      <c r="G2029" s="90" t="s">
        <v>5970</v>
      </c>
      <c r="H2029" s="90" t="s">
        <v>8333</v>
      </c>
      <c r="I2029" s="90" t="s">
        <v>406</v>
      </c>
      <c r="J2029" s="13" t="s">
        <v>47</v>
      </c>
      <c r="K2029" s="40"/>
      <c r="L2029" s="270" t="s">
        <v>8337</v>
      </c>
      <c r="M2029" s="21" t="s">
        <v>8338</v>
      </c>
      <c r="N2029" s="90" t="s">
        <v>8260</v>
      </c>
      <c r="O2029" s="90" t="s">
        <v>76</v>
      </c>
      <c r="P2029" s="90" t="s">
        <v>76</v>
      </c>
      <c r="Q2029" s="71"/>
      <c r="R2029" s="71"/>
      <c r="S2029" s="71"/>
      <c r="T2029" s="40"/>
      <c r="U2029" s="40"/>
      <c r="V2029" s="11" t="s">
        <v>76</v>
      </c>
      <c r="W2029" s="3"/>
      <c r="X2029" s="3"/>
      <c r="Y2029" s="3"/>
      <c r="Z2029" s="3"/>
      <c r="AA2029" s="3"/>
    </row>
    <row r="2030" spans="1:27" ht="15.75" customHeight="1">
      <c r="A2030" s="90" t="s">
        <v>8239</v>
      </c>
      <c r="B2030" s="24" t="s">
        <v>188</v>
      </c>
      <c r="C2030" s="24" t="s">
        <v>8240</v>
      </c>
      <c r="D2030" s="11"/>
      <c r="E2030" s="26" t="s">
        <v>8339</v>
      </c>
      <c r="F2030" s="90" t="s">
        <v>8320</v>
      </c>
      <c r="G2030" s="90" t="s">
        <v>5341</v>
      </c>
      <c r="H2030" s="90" t="s">
        <v>8340</v>
      </c>
      <c r="I2030" s="90" t="s">
        <v>46</v>
      </c>
      <c r="J2030" s="24" t="s">
        <v>47</v>
      </c>
      <c r="K2030" s="40"/>
      <c r="L2030" s="270" t="s">
        <v>8341</v>
      </c>
      <c r="M2030" s="114" t="s">
        <v>8342</v>
      </c>
      <c r="N2030" s="90" t="s">
        <v>8260</v>
      </c>
      <c r="O2030" s="40"/>
      <c r="P2030" s="40"/>
      <c r="Q2030" s="71"/>
      <c r="R2030" s="71"/>
      <c r="S2030" s="71"/>
      <c r="T2030" s="40"/>
      <c r="U2030" s="40"/>
      <c r="V2030" s="71"/>
      <c r="W2030" s="3"/>
      <c r="X2030" s="3"/>
      <c r="Y2030" s="3"/>
      <c r="Z2030" s="3"/>
      <c r="AA2030" s="3"/>
    </row>
    <row r="2031" spans="1:27" ht="15.75" customHeight="1">
      <c r="A2031" s="90" t="s">
        <v>8239</v>
      </c>
      <c r="B2031" s="24" t="s">
        <v>188</v>
      </c>
      <c r="C2031" s="24" t="s">
        <v>8240</v>
      </c>
      <c r="D2031" s="11"/>
      <c r="E2031" s="26" t="s">
        <v>8343</v>
      </c>
      <c r="F2031" s="90" t="s">
        <v>8320</v>
      </c>
      <c r="G2031" s="90" t="s">
        <v>5341</v>
      </c>
      <c r="H2031" s="90" t="s">
        <v>8344</v>
      </c>
      <c r="I2031" s="90" t="s">
        <v>46</v>
      </c>
      <c r="J2031" s="24" t="s">
        <v>47</v>
      </c>
      <c r="K2031" s="40"/>
      <c r="L2031" s="270" t="s">
        <v>8345</v>
      </c>
      <c r="M2031" s="114" t="s">
        <v>8346</v>
      </c>
      <c r="N2031" s="90" t="s">
        <v>8260</v>
      </c>
      <c r="O2031" s="40"/>
      <c r="P2031" s="40"/>
      <c r="Q2031" s="71"/>
      <c r="R2031" s="71"/>
      <c r="S2031" s="71"/>
      <c r="T2031" s="40"/>
      <c r="U2031" s="40"/>
      <c r="V2031" s="71"/>
      <c r="W2031" s="3"/>
      <c r="X2031" s="3"/>
      <c r="Y2031" s="3"/>
      <c r="Z2031" s="3"/>
      <c r="AA2031" s="3"/>
    </row>
    <row r="2032" spans="1:27" ht="15.75" customHeight="1">
      <c r="A2032" s="90" t="s">
        <v>8239</v>
      </c>
      <c r="B2032" s="24" t="s">
        <v>104</v>
      </c>
      <c r="C2032" s="24" t="s">
        <v>8240</v>
      </c>
      <c r="D2032" s="11"/>
      <c r="E2032" s="26" t="s">
        <v>8347</v>
      </c>
      <c r="F2032" s="90" t="s">
        <v>8320</v>
      </c>
      <c r="G2032" s="90" t="s">
        <v>5341</v>
      </c>
      <c r="H2032" s="90" t="s">
        <v>8333</v>
      </c>
      <c r="I2032" s="90" t="s">
        <v>406</v>
      </c>
      <c r="J2032" s="13" t="s">
        <v>47</v>
      </c>
      <c r="K2032" s="40"/>
      <c r="L2032" s="270" t="s">
        <v>8348</v>
      </c>
      <c r="M2032" s="114" t="s">
        <v>8349</v>
      </c>
      <c r="N2032" s="90" t="s">
        <v>8260</v>
      </c>
      <c r="O2032" s="90" t="s">
        <v>96</v>
      </c>
      <c r="P2032" s="90" t="s">
        <v>76</v>
      </c>
      <c r="Q2032" s="71"/>
      <c r="R2032" s="71"/>
      <c r="S2032" s="71"/>
      <c r="T2032" s="40"/>
      <c r="U2032" s="40"/>
      <c r="V2032" s="11" t="s">
        <v>76</v>
      </c>
      <c r="W2032" s="3"/>
      <c r="X2032" s="3"/>
      <c r="Y2032" s="3"/>
      <c r="Z2032" s="3"/>
      <c r="AA2032" s="3"/>
    </row>
    <row r="2033" spans="1:27" ht="15.75" customHeight="1">
      <c r="A2033" s="90" t="s">
        <v>8239</v>
      </c>
      <c r="B2033" s="24" t="s">
        <v>104</v>
      </c>
      <c r="C2033" s="24" t="s">
        <v>8240</v>
      </c>
      <c r="D2033" s="11"/>
      <c r="E2033" s="26" t="s">
        <v>8350</v>
      </c>
      <c r="F2033" s="90" t="s">
        <v>8320</v>
      </c>
      <c r="G2033" s="90" t="s">
        <v>8351</v>
      </c>
      <c r="H2033" s="90" t="s">
        <v>8333</v>
      </c>
      <c r="I2033" s="90" t="s">
        <v>406</v>
      </c>
      <c r="J2033" s="13" t="s">
        <v>47</v>
      </c>
      <c r="K2033" s="40"/>
      <c r="L2033" s="270" t="s">
        <v>8352</v>
      </c>
      <c r="M2033" s="21" t="s">
        <v>8338</v>
      </c>
      <c r="N2033" s="90" t="s">
        <v>8260</v>
      </c>
      <c r="O2033" s="90" t="s">
        <v>96</v>
      </c>
      <c r="P2033" s="90" t="s">
        <v>76</v>
      </c>
      <c r="Q2033" s="71"/>
      <c r="R2033" s="71"/>
      <c r="S2033" s="71"/>
      <c r="T2033" s="40"/>
      <c r="U2033" s="40"/>
      <c r="V2033" s="11" t="s">
        <v>76</v>
      </c>
      <c r="W2033" s="3"/>
      <c r="X2033" s="3"/>
      <c r="Y2033" s="3"/>
      <c r="Z2033" s="3"/>
      <c r="AA2033" s="3"/>
    </row>
    <row r="2034" spans="1:27" ht="15.75" customHeight="1">
      <c r="A2034" s="90" t="s">
        <v>8239</v>
      </c>
      <c r="B2034" s="24" t="s">
        <v>42</v>
      </c>
      <c r="C2034" s="24" t="s">
        <v>8240</v>
      </c>
      <c r="D2034" s="11"/>
      <c r="E2034" s="26" t="s">
        <v>8353</v>
      </c>
      <c r="F2034" s="90" t="s">
        <v>3325</v>
      </c>
      <c r="G2034" s="90" t="s">
        <v>8354</v>
      </c>
      <c r="H2034" s="90" t="s">
        <v>4113</v>
      </c>
      <c r="I2034" s="90" t="s">
        <v>46</v>
      </c>
      <c r="J2034" s="13" t="s">
        <v>47</v>
      </c>
      <c r="K2034" s="40"/>
      <c r="L2034" s="270" t="s">
        <v>8355</v>
      </c>
      <c r="M2034" s="21" t="s">
        <v>8356</v>
      </c>
      <c r="N2034" s="90" t="s">
        <v>8260</v>
      </c>
      <c r="O2034" s="90" t="s">
        <v>76</v>
      </c>
      <c r="P2034" s="90" t="s">
        <v>76</v>
      </c>
      <c r="Q2034" s="71"/>
      <c r="R2034" s="71"/>
      <c r="S2034" s="71"/>
      <c r="T2034" s="40"/>
      <c r="U2034" s="40"/>
      <c r="V2034" s="11" t="s">
        <v>76</v>
      </c>
      <c r="W2034" s="3"/>
      <c r="X2034" s="3"/>
      <c r="Y2034" s="3"/>
      <c r="Z2034" s="3"/>
      <c r="AA2034" s="3"/>
    </row>
    <row r="2035" spans="1:27" ht="15.75" customHeight="1">
      <c r="A2035" s="90" t="s">
        <v>8239</v>
      </c>
      <c r="B2035" s="24" t="s">
        <v>42</v>
      </c>
      <c r="C2035" s="24" t="s">
        <v>8240</v>
      </c>
      <c r="D2035" s="11"/>
      <c r="E2035" s="26" t="s">
        <v>8357</v>
      </c>
      <c r="F2035" s="90" t="s">
        <v>3325</v>
      </c>
      <c r="G2035" s="90" t="s">
        <v>8354</v>
      </c>
      <c r="H2035" s="90" t="s">
        <v>4117</v>
      </c>
      <c r="I2035" s="90" t="s">
        <v>46</v>
      </c>
      <c r="J2035" s="13" t="s">
        <v>47</v>
      </c>
      <c r="K2035" s="40"/>
      <c r="L2035" s="270" t="s">
        <v>8358</v>
      </c>
      <c r="M2035" s="21" t="s">
        <v>8359</v>
      </c>
      <c r="N2035" s="90" t="s">
        <v>8260</v>
      </c>
      <c r="O2035" s="90" t="s">
        <v>76</v>
      </c>
      <c r="P2035" s="90" t="s">
        <v>76</v>
      </c>
      <c r="Q2035" s="71"/>
      <c r="R2035" s="71"/>
      <c r="S2035" s="71"/>
      <c r="T2035" s="40"/>
      <c r="U2035" s="40"/>
      <c r="V2035" s="11" t="s">
        <v>76</v>
      </c>
      <c r="W2035" s="3"/>
      <c r="X2035" s="3"/>
      <c r="Y2035" s="3"/>
      <c r="Z2035" s="3"/>
      <c r="AA2035" s="3"/>
    </row>
    <row r="2036" spans="1:27" ht="15.75" customHeight="1">
      <c r="A2036" s="90" t="s">
        <v>8239</v>
      </c>
      <c r="B2036" s="24" t="s">
        <v>42</v>
      </c>
      <c r="C2036" s="24" t="s">
        <v>8240</v>
      </c>
      <c r="D2036" s="11"/>
      <c r="E2036" s="26" t="s">
        <v>8360</v>
      </c>
      <c r="F2036" s="90" t="s">
        <v>3325</v>
      </c>
      <c r="G2036" s="90" t="s">
        <v>8354</v>
      </c>
      <c r="H2036" s="90" t="s">
        <v>4121</v>
      </c>
      <c r="I2036" s="90" t="s">
        <v>46</v>
      </c>
      <c r="J2036" s="13" t="s">
        <v>47</v>
      </c>
      <c r="K2036" s="40"/>
      <c r="L2036" s="270" t="s">
        <v>8361</v>
      </c>
      <c r="M2036" s="21" t="s">
        <v>8362</v>
      </c>
      <c r="N2036" s="90" t="s">
        <v>8260</v>
      </c>
      <c r="O2036" s="90" t="s">
        <v>76</v>
      </c>
      <c r="P2036" s="90" t="s">
        <v>76</v>
      </c>
      <c r="Q2036" s="71"/>
      <c r="R2036" s="71"/>
      <c r="S2036" s="71"/>
      <c r="T2036" s="40"/>
      <c r="U2036" s="40"/>
      <c r="V2036" s="11" t="s">
        <v>76</v>
      </c>
      <c r="W2036" s="3"/>
      <c r="X2036" s="3"/>
      <c r="Y2036" s="3"/>
      <c r="Z2036" s="3"/>
      <c r="AA2036" s="3"/>
    </row>
    <row r="2037" spans="1:27" ht="15.75" customHeight="1">
      <c r="A2037" s="90" t="s">
        <v>8239</v>
      </c>
      <c r="B2037" s="24" t="s">
        <v>104</v>
      </c>
      <c r="C2037" s="24" t="s">
        <v>8240</v>
      </c>
      <c r="D2037" s="11"/>
      <c r="E2037" s="26" t="s">
        <v>8363</v>
      </c>
      <c r="F2037" s="90" t="s">
        <v>3325</v>
      </c>
      <c r="G2037" s="90" t="s">
        <v>6763</v>
      </c>
      <c r="H2037" s="90" t="s">
        <v>8364</v>
      </c>
      <c r="I2037" s="90" t="s">
        <v>46</v>
      </c>
      <c r="J2037" s="13" t="s">
        <v>47</v>
      </c>
      <c r="K2037" s="40"/>
      <c r="L2037" s="270" t="s">
        <v>8365</v>
      </c>
      <c r="M2037" s="21" t="s">
        <v>8366</v>
      </c>
      <c r="N2037" s="90" t="s">
        <v>8260</v>
      </c>
      <c r="O2037" s="90" t="s">
        <v>76</v>
      </c>
      <c r="P2037" s="90" t="s">
        <v>76</v>
      </c>
      <c r="Q2037" s="71"/>
      <c r="R2037" s="71"/>
      <c r="S2037" s="71"/>
      <c r="T2037" s="40"/>
      <c r="U2037" s="40"/>
      <c r="V2037" s="11" t="s">
        <v>76</v>
      </c>
      <c r="W2037" s="3"/>
      <c r="X2037" s="3"/>
      <c r="Y2037" s="3"/>
      <c r="Z2037" s="3"/>
      <c r="AA2037" s="3"/>
    </row>
    <row r="2038" spans="1:27" ht="15.75" customHeight="1">
      <c r="A2038" s="90" t="s">
        <v>8239</v>
      </c>
      <c r="B2038" s="24" t="s">
        <v>104</v>
      </c>
      <c r="C2038" s="24" t="s">
        <v>8240</v>
      </c>
      <c r="D2038" s="11"/>
      <c r="E2038" s="26" t="s">
        <v>8367</v>
      </c>
      <c r="F2038" s="90" t="s">
        <v>3325</v>
      </c>
      <c r="G2038" s="90" t="s">
        <v>6763</v>
      </c>
      <c r="H2038" s="90" t="s">
        <v>8368</v>
      </c>
      <c r="I2038" s="90" t="s">
        <v>46</v>
      </c>
      <c r="J2038" s="13" t="s">
        <v>47</v>
      </c>
      <c r="K2038" s="40"/>
      <c r="L2038" s="270" t="s">
        <v>8369</v>
      </c>
      <c r="M2038" s="21" t="s">
        <v>8370</v>
      </c>
      <c r="N2038" s="90" t="s">
        <v>8260</v>
      </c>
      <c r="O2038" s="90" t="s">
        <v>76</v>
      </c>
      <c r="P2038" s="90" t="s">
        <v>76</v>
      </c>
      <c r="Q2038" s="71"/>
      <c r="R2038" s="71"/>
      <c r="S2038" s="71"/>
      <c r="T2038" s="40"/>
      <c r="U2038" s="40"/>
      <c r="V2038" s="11" t="s">
        <v>76</v>
      </c>
      <c r="W2038" s="3"/>
      <c r="X2038" s="3"/>
      <c r="Y2038" s="3"/>
      <c r="Z2038" s="3"/>
      <c r="AA2038" s="3"/>
    </row>
    <row r="2039" spans="1:27" ht="15.75" customHeight="1">
      <c r="A2039" s="90" t="s">
        <v>8239</v>
      </c>
      <c r="B2039" s="24" t="s">
        <v>42</v>
      </c>
      <c r="C2039" s="24" t="s">
        <v>8240</v>
      </c>
      <c r="D2039" s="11"/>
      <c r="E2039" s="26" t="s">
        <v>8371</v>
      </c>
      <c r="F2039" s="90" t="s">
        <v>3325</v>
      </c>
      <c r="G2039" s="90" t="s">
        <v>6763</v>
      </c>
      <c r="H2039" s="90" t="s">
        <v>8372</v>
      </c>
      <c r="I2039" s="90" t="s">
        <v>46</v>
      </c>
      <c r="J2039" s="13" t="s">
        <v>47</v>
      </c>
      <c r="K2039" s="40"/>
      <c r="L2039" s="270" t="s">
        <v>8373</v>
      </c>
      <c r="M2039" s="21" t="s">
        <v>8374</v>
      </c>
      <c r="N2039" s="90" t="s">
        <v>8260</v>
      </c>
      <c r="O2039" s="90" t="s">
        <v>76</v>
      </c>
      <c r="P2039" s="90" t="s">
        <v>76</v>
      </c>
      <c r="Q2039" s="71"/>
      <c r="R2039" s="71"/>
      <c r="S2039" s="71"/>
      <c r="T2039" s="40"/>
      <c r="U2039" s="40"/>
      <c r="V2039" s="11" t="s">
        <v>76</v>
      </c>
      <c r="W2039" s="3"/>
      <c r="X2039" s="3"/>
      <c r="Y2039" s="3"/>
      <c r="Z2039" s="3"/>
      <c r="AA2039" s="3"/>
    </row>
    <row r="2040" spans="1:27" ht="15.75" customHeight="1">
      <c r="A2040" s="90" t="s">
        <v>8239</v>
      </c>
      <c r="B2040" s="24" t="s">
        <v>188</v>
      </c>
      <c r="C2040" s="24" t="s">
        <v>8240</v>
      </c>
      <c r="D2040" s="11"/>
      <c r="E2040" s="26" t="s">
        <v>8375</v>
      </c>
      <c r="F2040" s="90" t="s">
        <v>8320</v>
      </c>
      <c r="G2040" s="90" t="s">
        <v>5970</v>
      </c>
      <c r="H2040" s="90" t="s">
        <v>8242</v>
      </c>
      <c r="I2040" s="90" t="s">
        <v>109</v>
      </c>
      <c r="J2040" s="13" t="s">
        <v>47</v>
      </c>
      <c r="K2040" s="40"/>
      <c r="L2040" s="270" t="s">
        <v>8376</v>
      </c>
      <c r="M2040" s="21" t="s">
        <v>8377</v>
      </c>
      <c r="N2040" s="90" t="s">
        <v>8260</v>
      </c>
      <c r="O2040" s="40"/>
      <c r="P2040" s="40"/>
      <c r="Q2040" s="71"/>
      <c r="R2040" s="71"/>
      <c r="S2040" s="71"/>
      <c r="T2040" s="40"/>
      <c r="U2040" s="40"/>
      <c r="V2040" s="71"/>
      <c r="W2040" s="3"/>
      <c r="X2040" s="3"/>
      <c r="Y2040" s="3"/>
      <c r="Z2040" s="3"/>
      <c r="AA2040" s="3"/>
    </row>
    <row r="2041" spans="1:27" ht="15.75" customHeight="1">
      <c r="A2041" s="90" t="s">
        <v>8239</v>
      </c>
      <c r="B2041" s="24" t="s">
        <v>188</v>
      </c>
      <c r="C2041" s="24" t="s">
        <v>8240</v>
      </c>
      <c r="D2041" s="11"/>
      <c r="E2041" s="26" t="s">
        <v>8378</v>
      </c>
      <c r="F2041" s="90" t="s">
        <v>8320</v>
      </c>
      <c r="G2041" s="90" t="s">
        <v>8351</v>
      </c>
      <c r="H2041" s="90" t="s">
        <v>8242</v>
      </c>
      <c r="I2041" s="90" t="s">
        <v>109</v>
      </c>
      <c r="J2041" s="13" t="s">
        <v>47</v>
      </c>
      <c r="K2041" s="40"/>
      <c r="L2041" s="145" t="s">
        <v>8379</v>
      </c>
      <c r="M2041" s="21" t="s">
        <v>8377</v>
      </c>
      <c r="N2041" s="90" t="s">
        <v>8260</v>
      </c>
      <c r="O2041" s="40"/>
      <c r="P2041" s="40"/>
      <c r="Q2041" s="71"/>
      <c r="R2041" s="71"/>
      <c r="S2041" s="71"/>
      <c r="T2041" s="40"/>
      <c r="U2041" s="40"/>
      <c r="V2041" s="71"/>
      <c r="W2041" s="3"/>
      <c r="X2041" s="3"/>
      <c r="Y2041" s="3"/>
      <c r="Z2041" s="3"/>
      <c r="AA2041" s="3"/>
    </row>
    <row r="2042" spans="1:27" ht="15.75" customHeight="1">
      <c r="A2042" s="90" t="s">
        <v>8239</v>
      </c>
      <c r="B2042" s="24" t="s">
        <v>104</v>
      </c>
      <c r="C2042" s="24" t="s">
        <v>8240</v>
      </c>
      <c r="D2042" s="11"/>
      <c r="E2042" s="26" t="s">
        <v>8380</v>
      </c>
      <c r="F2042" s="90" t="s">
        <v>8320</v>
      </c>
      <c r="G2042" s="90" t="s">
        <v>8381</v>
      </c>
      <c r="H2042" s="90" t="s">
        <v>8382</v>
      </c>
      <c r="I2042" s="90" t="s">
        <v>109</v>
      </c>
      <c r="J2042" s="13" t="s">
        <v>47</v>
      </c>
      <c r="K2042" s="40"/>
      <c r="L2042" s="270" t="s">
        <v>8383</v>
      </c>
      <c r="M2042" s="114" t="s">
        <v>8384</v>
      </c>
      <c r="N2042" s="90" t="s">
        <v>8260</v>
      </c>
      <c r="O2042" s="90" t="s">
        <v>76</v>
      </c>
      <c r="P2042" s="40"/>
      <c r="Q2042" s="71"/>
      <c r="R2042" s="71"/>
      <c r="S2042" s="71"/>
      <c r="T2042" s="40"/>
      <c r="U2042" s="40"/>
      <c r="V2042" s="11" t="s">
        <v>76</v>
      </c>
      <c r="W2042" s="3"/>
      <c r="X2042" s="3"/>
      <c r="Y2042" s="3"/>
      <c r="Z2042" s="3"/>
      <c r="AA2042" s="3"/>
    </row>
    <row r="2043" spans="1:27" ht="15.75" customHeight="1">
      <c r="A2043" s="90" t="s">
        <v>8239</v>
      </c>
      <c r="B2043" s="24" t="s">
        <v>104</v>
      </c>
      <c r="C2043" s="24" t="s">
        <v>8240</v>
      </c>
      <c r="D2043" s="11"/>
      <c r="E2043" s="26" t="s">
        <v>8385</v>
      </c>
      <c r="F2043" s="90" t="s">
        <v>8320</v>
      </c>
      <c r="G2043" s="90" t="s">
        <v>8381</v>
      </c>
      <c r="H2043" s="90" t="s">
        <v>8382</v>
      </c>
      <c r="I2043" s="90" t="s">
        <v>109</v>
      </c>
      <c r="J2043" s="13" t="s">
        <v>47</v>
      </c>
      <c r="K2043" s="40"/>
      <c r="L2043" s="270" t="s">
        <v>8386</v>
      </c>
      <c r="M2043" s="114" t="s">
        <v>8387</v>
      </c>
      <c r="N2043" s="90" t="s">
        <v>8260</v>
      </c>
      <c r="O2043" s="90" t="s">
        <v>76</v>
      </c>
      <c r="P2043" s="90" t="s">
        <v>76</v>
      </c>
      <c r="Q2043" s="71"/>
      <c r="R2043" s="71"/>
      <c r="S2043" s="71"/>
      <c r="T2043" s="40"/>
      <c r="U2043" s="40"/>
      <c r="V2043" s="11" t="s">
        <v>76</v>
      </c>
      <c r="W2043" s="3"/>
      <c r="X2043" s="3"/>
      <c r="Y2043" s="3"/>
      <c r="Z2043" s="3"/>
      <c r="AA2043" s="3"/>
    </row>
    <row r="2044" spans="1:27" ht="15.75" customHeight="1">
      <c r="A2044" s="90" t="s">
        <v>8239</v>
      </c>
      <c r="B2044" s="24" t="s">
        <v>104</v>
      </c>
      <c r="C2044" s="24" t="s">
        <v>8240</v>
      </c>
      <c r="D2044" s="11"/>
      <c r="E2044" s="26" t="s">
        <v>8388</v>
      </c>
      <c r="F2044" s="90" t="s">
        <v>8320</v>
      </c>
      <c r="G2044" s="90" t="s">
        <v>8381</v>
      </c>
      <c r="H2044" s="90" t="s">
        <v>8333</v>
      </c>
      <c r="I2044" s="90" t="s">
        <v>406</v>
      </c>
      <c r="J2044" s="13" t="s">
        <v>47</v>
      </c>
      <c r="K2044" s="40"/>
      <c r="L2044" s="270" t="s">
        <v>8389</v>
      </c>
      <c r="M2044" s="114" t="s">
        <v>8390</v>
      </c>
      <c r="N2044" s="90" t="s">
        <v>8260</v>
      </c>
      <c r="O2044" s="90" t="s">
        <v>76</v>
      </c>
      <c r="P2044" s="90" t="s">
        <v>76</v>
      </c>
      <c r="Q2044" s="71"/>
      <c r="R2044" s="71"/>
      <c r="S2044" s="71"/>
      <c r="T2044" s="40"/>
      <c r="U2044" s="40"/>
      <c r="V2044" s="11" t="s">
        <v>76</v>
      </c>
      <c r="W2044" s="3"/>
      <c r="X2044" s="3"/>
      <c r="Y2044" s="3"/>
      <c r="Z2044" s="3"/>
      <c r="AA2044" s="3"/>
    </row>
    <row r="2045" spans="1:27" ht="15.75" customHeight="1">
      <c r="A2045" s="90" t="s">
        <v>8239</v>
      </c>
      <c r="B2045" s="24" t="s">
        <v>188</v>
      </c>
      <c r="C2045" s="24" t="s">
        <v>8240</v>
      </c>
      <c r="D2045" s="11"/>
      <c r="E2045" s="26" t="s">
        <v>8391</v>
      </c>
      <c r="F2045" s="90" t="s">
        <v>8320</v>
      </c>
      <c r="G2045" s="90" t="s">
        <v>8381</v>
      </c>
      <c r="H2045" s="90" t="s">
        <v>8392</v>
      </c>
      <c r="I2045" s="90" t="s">
        <v>109</v>
      </c>
      <c r="J2045" s="13" t="s">
        <v>47</v>
      </c>
      <c r="K2045" s="40"/>
      <c r="L2045" s="114" t="s">
        <v>8393</v>
      </c>
      <c r="M2045" s="114" t="s">
        <v>8394</v>
      </c>
      <c r="N2045" s="40" t="s">
        <v>8252</v>
      </c>
      <c r="O2045" s="40"/>
      <c r="P2045" s="40"/>
      <c r="Q2045" s="71"/>
      <c r="R2045" s="71"/>
      <c r="S2045" s="71"/>
      <c r="T2045" s="40"/>
      <c r="U2045" s="40"/>
      <c r="V2045" s="71"/>
      <c r="W2045" s="3"/>
      <c r="X2045" s="3"/>
      <c r="Y2045" s="3"/>
      <c r="Z2045" s="3"/>
      <c r="AA2045" s="3"/>
    </row>
    <row r="2046" spans="1:27" ht="15.75" customHeight="1">
      <c r="A2046" s="90" t="s">
        <v>8239</v>
      </c>
      <c r="B2046" s="24" t="s">
        <v>42</v>
      </c>
      <c r="C2046" s="24" t="s">
        <v>8395</v>
      </c>
      <c r="D2046" s="11"/>
      <c r="E2046" s="26" t="s">
        <v>8396</v>
      </c>
      <c r="F2046" s="90" t="s">
        <v>2387</v>
      </c>
      <c r="G2046" s="90" t="s">
        <v>8397</v>
      </c>
      <c r="H2046" s="90" t="s">
        <v>8398</v>
      </c>
      <c r="I2046" s="90" t="s">
        <v>46</v>
      </c>
      <c r="J2046" s="13" t="s">
        <v>47</v>
      </c>
      <c r="K2046" s="40"/>
      <c r="L2046" s="114" t="s">
        <v>8399</v>
      </c>
      <c r="M2046" s="114" t="s">
        <v>8400</v>
      </c>
      <c r="N2046" s="90" t="s">
        <v>8260</v>
      </c>
      <c r="O2046" s="90" t="s">
        <v>76</v>
      </c>
      <c r="P2046" s="90" t="s">
        <v>76</v>
      </c>
      <c r="Q2046" s="71"/>
      <c r="R2046" s="71"/>
      <c r="S2046" s="71"/>
      <c r="T2046" s="40"/>
      <c r="U2046" s="40"/>
      <c r="V2046" s="11" t="s">
        <v>76</v>
      </c>
      <c r="W2046" s="3"/>
      <c r="X2046" s="3"/>
      <c r="Y2046" s="3"/>
      <c r="Z2046" s="3"/>
      <c r="AA2046" s="3"/>
    </row>
    <row r="2047" spans="1:27" ht="15.75" customHeight="1">
      <c r="A2047" s="90" t="s">
        <v>8239</v>
      </c>
      <c r="B2047" s="24" t="s">
        <v>42</v>
      </c>
      <c r="C2047" s="24" t="s">
        <v>8395</v>
      </c>
      <c r="D2047" s="11"/>
      <c r="E2047" s="26" t="s">
        <v>8401</v>
      </c>
      <c r="F2047" s="90" t="s">
        <v>2387</v>
      </c>
      <c r="G2047" s="90" t="s">
        <v>8397</v>
      </c>
      <c r="H2047" s="90" t="s">
        <v>8402</v>
      </c>
      <c r="I2047" s="90" t="s">
        <v>46</v>
      </c>
      <c r="J2047" s="13" t="s">
        <v>47</v>
      </c>
      <c r="K2047" s="40"/>
      <c r="L2047" s="114" t="s">
        <v>8403</v>
      </c>
      <c r="M2047" s="21" t="s">
        <v>8404</v>
      </c>
      <c r="N2047" s="90" t="s">
        <v>8260</v>
      </c>
      <c r="O2047" s="90" t="s">
        <v>65</v>
      </c>
      <c r="P2047" s="90" t="s">
        <v>65</v>
      </c>
      <c r="Q2047" s="71"/>
      <c r="R2047" s="71"/>
      <c r="S2047" s="71"/>
      <c r="T2047" s="40"/>
      <c r="U2047" s="90" t="s">
        <v>8405</v>
      </c>
      <c r="V2047" s="11" t="s">
        <v>76</v>
      </c>
      <c r="W2047" s="3"/>
      <c r="X2047" s="3"/>
      <c r="Y2047" s="3"/>
      <c r="Z2047" s="3"/>
      <c r="AA2047" s="3"/>
    </row>
    <row r="2048" spans="1:27" ht="15.75" customHeight="1">
      <c r="A2048" s="90" t="s">
        <v>8239</v>
      </c>
      <c r="B2048" s="24" t="s">
        <v>42</v>
      </c>
      <c r="C2048" s="24" t="s">
        <v>8395</v>
      </c>
      <c r="D2048" s="11"/>
      <c r="E2048" s="26" t="s">
        <v>8406</v>
      </c>
      <c r="F2048" s="90" t="s">
        <v>2387</v>
      </c>
      <c r="G2048" s="90" t="s">
        <v>8397</v>
      </c>
      <c r="H2048" s="90" t="s">
        <v>8407</v>
      </c>
      <c r="I2048" s="90" t="s">
        <v>46</v>
      </c>
      <c r="J2048" s="13" t="s">
        <v>47</v>
      </c>
      <c r="K2048" s="40"/>
      <c r="L2048" s="114" t="s">
        <v>8408</v>
      </c>
      <c r="M2048" s="21" t="s">
        <v>8409</v>
      </c>
      <c r="N2048" s="90" t="s">
        <v>8260</v>
      </c>
      <c r="O2048" s="90" t="s">
        <v>76</v>
      </c>
      <c r="P2048" s="90" t="s">
        <v>76</v>
      </c>
      <c r="Q2048" s="71"/>
      <c r="R2048" s="71"/>
      <c r="S2048" s="71"/>
      <c r="T2048" s="40"/>
      <c r="U2048" s="40"/>
      <c r="V2048" s="11" t="s">
        <v>76</v>
      </c>
      <c r="W2048" s="3"/>
      <c r="X2048" s="3"/>
      <c r="Y2048" s="3"/>
      <c r="Z2048" s="3"/>
      <c r="AA2048" s="3"/>
    </row>
    <row r="2049" spans="1:27" ht="15.75" customHeight="1">
      <c r="A2049" s="90" t="s">
        <v>8239</v>
      </c>
      <c r="B2049" s="24" t="s">
        <v>42</v>
      </c>
      <c r="C2049" s="24" t="s">
        <v>8395</v>
      </c>
      <c r="D2049" s="11"/>
      <c r="E2049" s="26" t="s">
        <v>8410</v>
      </c>
      <c r="F2049" s="90" t="s">
        <v>2387</v>
      </c>
      <c r="G2049" s="90" t="s">
        <v>8397</v>
      </c>
      <c r="H2049" s="90" t="s">
        <v>2437</v>
      </c>
      <c r="I2049" s="90" t="s">
        <v>46</v>
      </c>
      <c r="J2049" s="13" t="s">
        <v>47</v>
      </c>
      <c r="K2049" s="40"/>
      <c r="L2049" s="114" t="s">
        <v>8411</v>
      </c>
      <c r="M2049" s="21" t="s">
        <v>8412</v>
      </c>
      <c r="N2049" s="90" t="s">
        <v>8260</v>
      </c>
      <c r="O2049" s="90" t="s">
        <v>76</v>
      </c>
      <c r="P2049" s="90" t="s">
        <v>76</v>
      </c>
      <c r="Q2049" s="71"/>
      <c r="R2049" s="71"/>
      <c r="S2049" s="71"/>
      <c r="T2049" s="40"/>
      <c r="U2049" s="40"/>
      <c r="V2049" s="11" t="s">
        <v>76</v>
      </c>
      <c r="W2049" s="3"/>
      <c r="X2049" s="3"/>
      <c r="Y2049" s="3"/>
      <c r="Z2049" s="3"/>
      <c r="AA2049" s="3"/>
    </row>
    <row r="2050" spans="1:27" ht="15.75" customHeight="1">
      <c r="A2050" s="90" t="s">
        <v>8239</v>
      </c>
      <c r="B2050" s="24" t="s">
        <v>188</v>
      </c>
      <c r="C2050" s="24" t="s">
        <v>8395</v>
      </c>
      <c r="D2050" s="11"/>
      <c r="E2050" s="26" t="s">
        <v>8413</v>
      </c>
      <c r="F2050" s="90" t="s">
        <v>2387</v>
      </c>
      <c r="G2050" s="90" t="s">
        <v>8397</v>
      </c>
      <c r="H2050" s="90" t="s">
        <v>8414</v>
      </c>
      <c r="I2050" s="90" t="s">
        <v>46</v>
      </c>
      <c r="J2050" s="13" t="s">
        <v>47</v>
      </c>
      <c r="K2050" s="40"/>
      <c r="L2050" s="114" t="s">
        <v>8415</v>
      </c>
      <c r="M2050" s="21" t="s">
        <v>8416</v>
      </c>
      <c r="N2050" s="40" t="s">
        <v>8252</v>
      </c>
      <c r="O2050" s="40"/>
      <c r="P2050" s="40"/>
      <c r="Q2050" s="71"/>
      <c r="R2050" s="71"/>
      <c r="S2050" s="71"/>
      <c r="T2050" s="40"/>
      <c r="U2050" s="40"/>
      <c r="V2050" s="71"/>
      <c r="W2050" s="3"/>
      <c r="X2050" s="3"/>
      <c r="Y2050" s="3"/>
      <c r="Z2050" s="3"/>
      <c r="AA2050" s="3"/>
    </row>
    <row r="2051" spans="1:27" ht="15.75" customHeight="1">
      <c r="A2051" s="90" t="s">
        <v>8239</v>
      </c>
      <c r="B2051" s="24" t="s">
        <v>42</v>
      </c>
      <c r="C2051" s="24" t="s">
        <v>8395</v>
      </c>
      <c r="D2051" s="11"/>
      <c r="E2051" s="26" t="s">
        <v>8417</v>
      </c>
      <c r="F2051" s="90" t="s">
        <v>2387</v>
      </c>
      <c r="G2051" s="90" t="s">
        <v>8397</v>
      </c>
      <c r="H2051" s="90" t="s">
        <v>8418</v>
      </c>
      <c r="I2051" s="90" t="s">
        <v>406</v>
      </c>
      <c r="J2051" s="13" t="s">
        <v>47</v>
      </c>
      <c r="K2051" s="40"/>
      <c r="L2051" s="114" t="s">
        <v>8419</v>
      </c>
      <c r="M2051" s="21" t="s">
        <v>8420</v>
      </c>
      <c r="N2051" s="90" t="s">
        <v>8260</v>
      </c>
      <c r="O2051" s="40" t="s">
        <v>76</v>
      </c>
      <c r="P2051" s="156" t="s">
        <v>76</v>
      </c>
      <c r="Q2051" s="71"/>
      <c r="R2051" s="71"/>
      <c r="S2051" s="71"/>
      <c r="T2051" s="40"/>
      <c r="U2051" s="40"/>
      <c r="V2051" s="11" t="s">
        <v>76</v>
      </c>
      <c r="W2051" s="3"/>
      <c r="X2051" s="3"/>
      <c r="Y2051" s="3"/>
      <c r="Z2051" s="3"/>
      <c r="AA2051" s="3"/>
    </row>
    <row r="2052" spans="1:27" ht="15.75" customHeight="1">
      <c r="A2052" s="90" t="s">
        <v>8239</v>
      </c>
      <c r="B2052" s="24" t="s">
        <v>42</v>
      </c>
      <c r="C2052" s="24" t="s">
        <v>8395</v>
      </c>
      <c r="D2052" s="11"/>
      <c r="E2052" s="26" t="s">
        <v>8421</v>
      </c>
      <c r="F2052" s="90" t="s">
        <v>2387</v>
      </c>
      <c r="G2052" s="90" t="s">
        <v>8397</v>
      </c>
      <c r="H2052" s="90" t="s">
        <v>8422</v>
      </c>
      <c r="I2052" s="90" t="s">
        <v>46</v>
      </c>
      <c r="J2052" s="13" t="s">
        <v>47</v>
      </c>
      <c r="K2052" s="40"/>
      <c r="L2052" s="114" t="s">
        <v>8423</v>
      </c>
      <c r="M2052" s="21" t="s">
        <v>8424</v>
      </c>
      <c r="N2052" s="90" t="s">
        <v>8260</v>
      </c>
      <c r="O2052" s="40" t="s">
        <v>76</v>
      </c>
      <c r="P2052" s="156" t="s">
        <v>76</v>
      </c>
      <c r="Q2052" s="71"/>
      <c r="R2052" s="71"/>
      <c r="S2052" s="71"/>
      <c r="T2052" s="40"/>
      <c r="U2052" s="40"/>
      <c r="V2052" s="11" t="s">
        <v>76</v>
      </c>
      <c r="W2052" s="3"/>
      <c r="X2052" s="3"/>
      <c r="Y2052" s="3"/>
      <c r="Z2052" s="3"/>
      <c r="AA2052" s="3"/>
    </row>
    <row r="2053" spans="1:27" ht="15.75" customHeight="1">
      <c r="A2053" s="90" t="s">
        <v>8239</v>
      </c>
      <c r="B2053" s="24" t="s">
        <v>42</v>
      </c>
      <c r="C2053" s="24" t="s">
        <v>8240</v>
      </c>
      <c r="D2053" s="11"/>
      <c r="E2053" s="26" t="s">
        <v>8425</v>
      </c>
      <c r="F2053" s="90" t="s">
        <v>953</v>
      </c>
      <c r="G2053" s="90" t="s">
        <v>8299</v>
      </c>
      <c r="H2053" s="90" t="s">
        <v>8426</v>
      </c>
      <c r="I2053" s="90" t="s">
        <v>46</v>
      </c>
      <c r="J2053" s="13" t="s">
        <v>47</v>
      </c>
      <c r="K2053" s="40"/>
      <c r="L2053" s="269" t="s">
        <v>8427</v>
      </c>
      <c r="M2053" s="21" t="s">
        <v>5195</v>
      </c>
      <c r="N2053" s="90" t="s">
        <v>8260</v>
      </c>
      <c r="O2053" s="90" t="s">
        <v>76</v>
      </c>
      <c r="P2053" s="90" t="s">
        <v>76</v>
      </c>
      <c r="Q2053" s="71"/>
      <c r="R2053" s="71"/>
      <c r="S2053" s="71"/>
      <c r="T2053" s="40"/>
      <c r="U2053" s="40"/>
      <c r="V2053" s="11" t="s">
        <v>76</v>
      </c>
      <c r="W2053" s="3"/>
      <c r="X2053" s="3"/>
      <c r="Y2053" s="3"/>
      <c r="Z2053" s="3"/>
      <c r="AA2053" s="3"/>
    </row>
    <row r="2054" spans="1:27" ht="15.75" customHeight="1">
      <c r="A2054" s="90" t="s">
        <v>8239</v>
      </c>
      <c r="B2054" s="24" t="s">
        <v>188</v>
      </c>
      <c r="C2054" s="24" t="s">
        <v>8240</v>
      </c>
      <c r="D2054" s="11"/>
      <c r="E2054" s="26" t="s">
        <v>8428</v>
      </c>
      <c r="F2054" s="90" t="s">
        <v>953</v>
      </c>
      <c r="G2054" s="90" t="s">
        <v>8299</v>
      </c>
      <c r="H2054" s="90" t="s">
        <v>8429</v>
      </c>
      <c r="I2054" s="90" t="s">
        <v>46</v>
      </c>
      <c r="J2054" s="13" t="s">
        <v>47</v>
      </c>
      <c r="K2054" s="40"/>
      <c r="L2054" s="269" t="s">
        <v>8430</v>
      </c>
      <c r="M2054" s="21" t="s">
        <v>8431</v>
      </c>
      <c r="N2054" s="90" t="s">
        <v>8260</v>
      </c>
      <c r="O2054" s="40"/>
      <c r="P2054" s="40"/>
      <c r="Q2054" s="71"/>
      <c r="R2054" s="71"/>
      <c r="S2054" s="71"/>
      <c r="T2054" s="40"/>
      <c r="U2054" s="40"/>
      <c r="V2054" s="71"/>
      <c r="W2054" s="3"/>
      <c r="X2054" s="3"/>
      <c r="Y2054" s="3"/>
      <c r="Z2054" s="3"/>
      <c r="AA2054" s="3"/>
    </row>
    <row r="2055" spans="1:27" ht="15.75" customHeight="1">
      <c r="A2055" s="90" t="s">
        <v>8239</v>
      </c>
      <c r="B2055" s="24" t="s">
        <v>42</v>
      </c>
      <c r="C2055" s="24" t="s">
        <v>8240</v>
      </c>
      <c r="D2055" s="11"/>
      <c r="E2055" s="26" t="s">
        <v>8432</v>
      </c>
      <c r="F2055" s="90" t="s">
        <v>953</v>
      </c>
      <c r="G2055" s="90" t="s">
        <v>8299</v>
      </c>
      <c r="H2055" s="90" t="s">
        <v>8433</v>
      </c>
      <c r="I2055" s="90" t="s">
        <v>46</v>
      </c>
      <c r="J2055" s="13" t="s">
        <v>47</v>
      </c>
      <c r="K2055" s="40"/>
      <c r="L2055" s="271" t="s">
        <v>8434</v>
      </c>
      <c r="M2055" s="21" t="s">
        <v>8435</v>
      </c>
      <c r="N2055" s="90" t="s">
        <v>8260</v>
      </c>
      <c r="O2055" s="90" t="s">
        <v>403</v>
      </c>
      <c r="P2055" s="90" t="s">
        <v>403</v>
      </c>
      <c r="Q2055" s="71"/>
      <c r="R2055" s="71"/>
      <c r="S2055" s="71"/>
      <c r="T2055" s="40"/>
      <c r="U2055" s="90" t="s">
        <v>8436</v>
      </c>
      <c r="V2055" s="11" t="s">
        <v>76</v>
      </c>
      <c r="W2055" s="3"/>
      <c r="X2055" s="3"/>
      <c r="Y2055" s="3"/>
      <c r="Z2055" s="3"/>
      <c r="AA2055" s="3"/>
    </row>
    <row r="2056" spans="1:27" ht="15.75" customHeight="1">
      <c r="A2056" s="90" t="s">
        <v>8239</v>
      </c>
      <c r="B2056" s="24" t="s">
        <v>42</v>
      </c>
      <c r="C2056" s="24" t="s">
        <v>8240</v>
      </c>
      <c r="D2056" s="11"/>
      <c r="E2056" s="26" t="s">
        <v>8437</v>
      </c>
      <c r="F2056" s="90" t="s">
        <v>953</v>
      </c>
      <c r="G2056" s="90" t="s">
        <v>903</v>
      </c>
      <c r="H2056" s="90" t="s">
        <v>8429</v>
      </c>
      <c r="I2056" s="90" t="s">
        <v>46</v>
      </c>
      <c r="J2056" s="13" t="s">
        <v>47</v>
      </c>
      <c r="K2056" s="40"/>
      <c r="L2056" s="269" t="s">
        <v>8438</v>
      </c>
      <c r="M2056" s="21" t="s">
        <v>8435</v>
      </c>
      <c r="N2056" s="90" t="s">
        <v>8260</v>
      </c>
      <c r="O2056" s="90" t="s">
        <v>403</v>
      </c>
      <c r="P2056" s="90" t="s">
        <v>403</v>
      </c>
      <c r="Q2056" s="71"/>
      <c r="R2056" s="71"/>
      <c r="S2056" s="71"/>
      <c r="T2056" s="40"/>
      <c r="U2056" s="90" t="s">
        <v>8436</v>
      </c>
      <c r="V2056" s="11" t="s">
        <v>76</v>
      </c>
      <c r="W2056" s="3"/>
      <c r="X2056" s="3"/>
      <c r="Y2056" s="3"/>
      <c r="Z2056" s="3"/>
      <c r="AA2056" s="3"/>
    </row>
    <row r="2057" spans="1:27" ht="15.75" customHeight="1">
      <c r="A2057" s="90" t="s">
        <v>8239</v>
      </c>
      <c r="B2057" s="24" t="s">
        <v>104</v>
      </c>
      <c r="C2057" s="24" t="s">
        <v>8240</v>
      </c>
      <c r="D2057" s="11"/>
      <c r="E2057" s="26" t="s">
        <v>8439</v>
      </c>
      <c r="F2057" s="90" t="s">
        <v>953</v>
      </c>
      <c r="G2057" s="90" t="s">
        <v>8299</v>
      </c>
      <c r="H2057" s="90" t="s">
        <v>8440</v>
      </c>
      <c r="I2057" s="90" t="s">
        <v>46</v>
      </c>
      <c r="J2057" s="13" t="s">
        <v>47</v>
      </c>
      <c r="K2057" s="40"/>
      <c r="L2057" s="269" t="s">
        <v>8441</v>
      </c>
      <c r="M2057" s="21" t="s">
        <v>8442</v>
      </c>
      <c r="N2057" s="90" t="s">
        <v>8260</v>
      </c>
      <c r="O2057" s="90" t="s">
        <v>403</v>
      </c>
      <c r="P2057" s="90" t="s">
        <v>403</v>
      </c>
      <c r="Q2057" s="71"/>
      <c r="R2057" s="71"/>
      <c r="S2057" s="71"/>
      <c r="T2057" s="40"/>
      <c r="U2057" s="90" t="s">
        <v>8436</v>
      </c>
      <c r="V2057" s="11" t="s">
        <v>76</v>
      </c>
      <c r="W2057" s="3"/>
      <c r="X2057" s="3"/>
      <c r="Y2057" s="3"/>
      <c r="Z2057" s="3"/>
      <c r="AA2057" s="3"/>
    </row>
    <row r="2058" spans="1:27" ht="15.75" customHeight="1">
      <c r="A2058" s="90" t="s">
        <v>8239</v>
      </c>
      <c r="B2058" s="24" t="s">
        <v>104</v>
      </c>
      <c r="C2058" s="24" t="s">
        <v>8240</v>
      </c>
      <c r="D2058" s="11"/>
      <c r="E2058" s="26" t="s">
        <v>8443</v>
      </c>
      <c r="F2058" s="90" t="s">
        <v>953</v>
      </c>
      <c r="G2058" s="90" t="s">
        <v>8299</v>
      </c>
      <c r="H2058" s="90" t="s">
        <v>8444</v>
      </c>
      <c r="I2058" s="90" t="s">
        <v>46</v>
      </c>
      <c r="J2058" s="13" t="s">
        <v>47</v>
      </c>
      <c r="K2058" s="40"/>
      <c r="L2058" s="269" t="s">
        <v>8445</v>
      </c>
      <c r="M2058" s="21" t="s">
        <v>8446</v>
      </c>
      <c r="N2058" s="90" t="s">
        <v>8260</v>
      </c>
      <c r="O2058" s="90" t="s">
        <v>403</v>
      </c>
      <c r="P2058" s="90" t="s">
        <v>403</v>
      </c>
      <c r="Q2058" s="71"/>
      <c r="R2058" s="71"/>
      <c r="S2058" s="71"/>
      <c r="T2058" s="40"/>
      <c r="U2058" s="90" t="s">
        <v>8436</v>
      </c>
      <c r="V2058" s="11" t="s">
        <v>76</v>
      </c>
      <c r="W2058" s="3"/>
      <c r="X2058" s="3"/>
      <c r="Y2058" s="3"/>
      <c r="Z2058" s="3"/>
      <c r="AA2058" s="3"/>
    </row>
    <row r="2059" spans="1:27" ht="15.75" customHeight="1">
      <c r="A2059" s="90" t="s">
        <v>8239</v>
      </c>
      <c r="B2059" s="24" t="s">
        <v>42</v>
      </c>
      <c r="C2059" s="24" t="s">
        <v>8240</v>
      </c>
      <c r="D2059" s="11"/>
      <c r="E2059" s="26" t="s">
        <v>8447</v>
      </c>
      <c r="F2059" s="90" t="s">
        <v>953</v>
      </c>
      <c r="G2059" s="90" t="s">
        <v>8299</v>
      </c>
      <c r="H2059" s="90" t="s">
        <v>8448</v>
      </c>
      <c r="I2059" s="90" t="s">
        <v>46</v>
      </c>
      <c r="J2059" s="13" t="s">
        <v>47</v>
      </c>
      <c r="K2059" s="40"/>
      <c r="L2059" s="269" t="s">
        <v>8449</v>
      </c>
      <c r="M2059" s="21" t="s">
        <v>8450</v>
      </c>
      <c r="N2059" s="90" t="s">
        <v>8260</v>
      </c>
      <c r="O2059" s="90" t="s">
        <v>403</v>
      </c>
      <c r="P2059" s="90" t="s">
        <v>403</v>
      </c>
      <c r="Q2059" s="71"/>
      <c r="R2059" s="71"/>
      <c r="S2059" s="71"/>
      <c r="T2059" s="40"/>
      <c r="U2059" s="90" t="s">
        <v>8436</v>
      </c>
      <c r="V2059" s="11" t="s">
        <v>76</v>
      </c>
      <c r="W2059" s="3"/>
      <c r="X2059" s="3"/>
      <c r="Y2059" s="3"/>
      <c r="Z2059" s="3"/>
      <c r="AA2059" s="3"/>
    </row>
    <row r="2060" spans="1:27" ht="15.75" customHeight="1">
      <c r="A2060" s="90" t="s">
        <v>8239</v>
      </c>
      <c r="B2060" s="24" t="s">
        <v>42</v>
      </c>
      <c r="C2060" s="24" t="s">
        <v>8240</v>
      </c>
      <c r="D2060" s="11"/>
      <c r="E2060" s="26" t="s">
        <v>8451</v>
      </c>
      <c r="F2060" s="90" t="s">
        <v>1125</v>
      </c>
      <c r="G2060" s="90" t="s">
        <v>1136</v>
      </c>
      <c r="H2060" s="90" t="s">
        <v>8452</v>
      </c>
      <c r="I2060" s="90" t="s">
        <v>46</v>
      </c>
      <c r="J2060" s="13" t="s">
        <v>47</v>
      </c>
      <c r="K2060" s="40"/>
      <c r="L2060" s="269" t="s">
        <v>8453</v>
      </c>
      <c r="M2060" s="21" t="s">
        <v>8454</v>
      </c>
      <c r="N2060" s="90" t="s">
        <v>8260</v>
      </c>
      <c r="O2060" s="90" t="s">
        <v>76</v>
      </c>
      <c r="P2060" s="90" t="s">
        <v>76</v>
      </c>
      <c r="Q2060" s="71"/>
      <c r="R2060" s="71"/>
      <c r="S2060" s="71"/>
      <c r="T2060" s="40"/>
      <c r="U2060" s="40"/>
      <c r="V2060" s="11" t="s">
        <v>76</v>
      </c>
      <c r="W2060" s="3"/>
      <c r="X2060" s="3"/>
      <c r="Y2060" s="3"/>
      <c r="Z2060" s="3"/>
      <c r="AA2060" s="3"/>
    </row>
    <row r="2061" spans="1:27" ht="15.75" customHeight="1">
      <c r="A2061" s="90" t="s">
        <v>8239</v>
      </c>
      <c r="B2061" s="24" t="s">
        <v>42</v>
      </c>
      <c r="C2061" s="24" t="s">
        <v>8240</v>
      </c>
      <c r="D2061" s="11"/>
      <c r="E2061" s="26" t="s">
        <v>8455</v>
      </c>
      <c r="F2061" s="90" t="s">
        <v>1125</v>
      </c>
      <c r="G2061" s="90" t="s">
        <v>1136</v>
      </c>
      <c r="H2061" s="90" t="s">
        <v>8456</v>
      </c>
      <c r="I2061" s="90" t="s">
        <v>46</v>
      </c>
      <c r="J2061" s="13" t="s">
        <v>47</v>
      </c>
      <c r="K2061" s="40"/>
      <c r="L2061" s="272" t="s">
        <v>8457</v>
      </c>
      <c r="M2061" s="115" t="s">
        <v>7129</v>
      </c>
      <c r="N2061" s="90" t="s">
        <v>8260</v>
      </c>
      <c r="O2061" s="90" t="s">
        <v>76</v>
      </c>
      <c r="P2061" s="90" t="s">
        <v>76</v>
      </c>
      <c r="Q2061" s="71"/>
      <c r="R2061" s="71"/>
      <c r="S2061" s="71"/>
      <c r="T2061" s="40"/>
      <c r="U2061" s="40"/>
      <c r="V2061" s="11" t="s">
        <v>76</v>
      </c>
      <c r="W2061" s="3"/>
      <c r="X2061" s="3"/>
      <c r="Y2061" s="3"/>
      <c r="Z2061" s="3"/>
      <c r="AA2061" s="3"/>
    </row>
    <row r="2062" spans="1:27" ht="15.75" customHeight="1">
      <c r="A2062" s="90" t="s">
        <v>8239</v>
      </c>
      <c r="B2062" s="24" t="s">
        <v>42</v>
      </c>
      <c r="C2062" s="24" t="s">
        <v>8240</v>
      </c>
      <c r="D2062" s="11"/>
      <c r="E2062" s="26" t="s">
        <v>8458</v>
      </c>
      <c r="F2062" s="90" t="s">
        <v>1125</v>
      </c>
      <c r="G2062" s="90" t="s">
        <v>1136</v>
      </c>
      <c r="H2062" s="90" t="s">
        <v>8459</v>
      </c>
      <c r="I2062" s="90" t="s">
        <v>46</v>
      </c>
      <c r="J2062" s="13" t="s">
        <v>47</v>
      </c>
      <c r="K2062" s="40"/>
      <c r="L2062" s="272" t="s">
        <v>8460</v>
      </c>
      <c r="M2062" s="115" t="s">
        <v>8461</v>
      </c>
      <c r="N2062" s="90" t="s">
        <v>8260</v>
      </c>
      <c r="O2062" s="90" t="s">
        <v>76</v>
      </c>
      <c r="P2062" s="90" t="s">
        <v>76</v>
      </c>
      <c r="Q2062" s="71"/>
      <c r="R2062" s="71"/>
      <c r="S2062" s="71"/>
      <c r="T2062" s="40"/>
      <c r="U2062" s="40"/>
      <c r="V2062" s="11" t="s">
        <v>76</v>
      </c>
      <c r="W2062" s="3"/>
      <c r="X2062" s="3"/>
      <c r="Y2062" s="3"/>
      <c r="Z2062" s="3"/>
      <c r="AA2062" s="3"/>
    </row>
    <row r="2063" spans="1:27" ht="15.75" customHeight="1">
      <c r="A2063" s="90" t="s">
        <v>8239</v>
      </c>
      <c r="B2063" s="24" t="s">
        <v>42</v>
      </c>
      <c r="C2063" s="24" t="s">
        <v>8240</v>
      </c>
      <c r="D2063" s="11"/>
      <c r="E2063" s="26" t="s">
        <v>8462</v>
      </c>
      <c r="F2063" s="90" t="s">
        <v>1125</v>
      </c>
      <c r="G2063" s="90" t="s">
        <v>1136</v>
      </c>
      <c r="H2063" s="90" t="s">
        <v>8463</v>
      </c>
      <c r="I2063" s="90" t="s">
        <v>46</v>
      </c>
      <c r="J2063" s="13" t="s">
        <v>47</v>
      </c>
      <c r="K2063" s="40"/>
      <c r="L2063" s="272" t="s">
        <v>8464</v>
      </c>
      <c r="M2063" s="115" t="s">
        <v>8465</v>
      </c>
      <c r="N2063" s="90" t="s">
        <v>8260</v>
      </c>
      <c r="O2063" s="90" t="s">
        <v>76</v>
      </c>
      <c r="P2063" s="90" t="s">
        <v>76</v>
      </c>
      <c r="Q2063" s="71"/>
      <c r="R2063" s="71"/>
      <c r="S2063" s="71"/>
      <c r="T2063" s="40"/>
      <c r="U2063" s="40"/>
      <c r="V2063" s="11" t="s">
        <v>76</v>
      </c>
      <c r="W2063" s="3"/>
      <c r="X2063" s="3"/>
      <c r="Y2063" s="3"/>
      <c r="Z2063" s="3"/>
      <c r="AA2063" s="3"/>
    </row>
    <row r="2064" spans="1:27" ht="15.75" customHeight="1">
      <c r="A2064" s="90" t="s">
        <v>8239</v>
      </c>
      <c r="B2064" s="24" t="s">
        <v>42</v>
      </c>
      <c r="C2064" s="24" t="s">
        <v>8240</v>
      </c>
      <c r="D2064" s="11"/>
      <c r="E2064" s="26" t="s">
        <v>8466</v>
      </c>
      <c r="F2064" s="90" t="s">
        <v>1125</v>
      </c>
      <c r="G2064" s="90" t="s">
        <v>1136</v>
      </c>
      <c r="H2064" s="90" t="s">
        <v>8467</v>
      </c>
      <c r="I2064" s="90" t="s">
        <v>46</v>
      </c>
      <c r="J2064" s="13" t="s">
        <v>47</v>
      </c>
      <c r="K2064" s="40"/>
      <c r="L2064" s="269" t="s">
        <v>8468</v>
      </c>
      <c r="M2064" s="114" t="s">
        <v>8469</v>
      </c>
      <c r="N2064" s="90" t="s">
        <v>8260</v>
      </c>
      <c r="O2064" s="90" t="s">
        <v>76</v>
      </c>
      <c r="P2064" s="90" t="s">
        <v>76</v>
      </c>
      <c r="Q2064" s="71"/>
      <c r="R2064" s="71"/>
      <c r="S2064" s="71"/>
      <c r="T2064" s="40"/>
      <c r="U2064" s="40"/>
      <c r="V2064" s="11" t="s">
        <v>76</v>
      </c>
      <c r="W2064" s="3"/>
      <c r="X2064" s="3"/>
      <c r="Y2064" s="3"/>
      <c r="Z2064" s="3"/>
      <c r="AA2064" s="3"/>
    </row>
    <row r="2065" spans="1:27" ht="15.75" customHeight="1">
      <c r="A2065" s="90" t="s">
        <v>8239</v>
      </c>
      <c r="B2065" s="24" t="s">
        <v>42</v>
      </c>
      <c r="C2065" s="24" t="s">
        <v>8240</v>
      </c>
      <c r="D2065" s="11"/>
      <c r="E2065" s="26" t="s">
        <v>8470</v>
      </c>
      <c r="F2065" s="90" t="s">
        <v>1125</v>
      </c>
      <c r="G2065" s="90" t="s">
        <v>1136</v>
      </c>
      <c r="H2065" s="90" t="s">
        <v>8471</v>
      </c>
      <c r="I2065" s="90" t="s">
        <v>46</v>
      </c>
      <c r="J2065" s="13" t="s">
        <v>47</v>
      </c>
      <c r="K2065" s="40"/>
      <c r="L2065" s="269" t="s">
        <v>8472</v>
      </c>
      <c r="M2065" s="114" t="s">
        <v>8473</v>
      </c>
      <c r="N2065" s="90" t="s">
        <v>8260</v>
      </c>
      <c r="O2065" s="90" t="s">
        <v>76</v>
      </c>
      <c r="P2065" s="90" t="s">
        <v>76</v>
      </c>
      <c r="Q2065" s="71"/>
      <c r="R2065" s="71"/>
      <c r="S2065" s="71"/>
      <c r="T2065" s="40"/>
      <c r="U2065" s="40"/>
      <c r="V2065" s="11" t="s">
        <v>76</v>
      </c>
      <c r="W2065" s="3"/>
      <c r="X2065" s="3"/>
      <c r="Y2065" s="3"/>
      <c r="Z2065" s="3"/>
      <c r="AA2065" s="3"/>
    </row>
    <row r="2066" spans="1:27" ht="15.75" customHeight="1">
      <c r="A2066" s="90" t="s">
        <v>8239</v>
      </c>
      <c r="B2066" s="24" t="s">
        <v>42</v>
      </c>
      <c r="C2066" s="24" t="s">
        <v>8240</v>
      </c>
      <c r="D2066" s="11"/>
      <c r="E2066" s="26" t="s">
        <v>8474</v>
      </c>
      <c r="F2066" s="90" t="s">
        <v>1125</v>
      </c>
      <c r="G2066" s="90" t="s">
        <v>1136</v>
      </c>
      <c r="H2066" s="90" t="s">
        <v>8475</v>
      </c>
      <c r="I2066" s="90" t="s">
        <v>46</v>
      </c>
      <c r="J2066" s="13" t="s">
        <v>47</v>
      </c>
      <c r="K2066" s="40"/>
      <c r="L2066" s="269" t="s">
        <v>8476</v>
      </c>
      <c r="M2066" s="21" t="s">
        <v>8477</v>
      </c>
      <c r="N2066" s="90" t="s">
        <v>8260</v>
      </c>
      <c r="O2066" s="90" t="s">
        <v>76</v>
      </c>
      <c r="P2066" s="90" t="s">
        <v>76</v>
      </c>
      <c r="Q2066" s="71"/>
      <c r="R2066" s="71"/>
      <c r="S2066" s="71"/>
      <c r="T2066" s="40"/>
      <c r="U2066" s="40"/>
      <c r="V2066" s="11" t="s">
        <v>76</v>
      </c>
      <c r="W2066" s="3"/>
      <c r="X2066" s="3"/>
      <c r="Y2066" s="3"/>
      <c r="Z2066" s="3"/>
      <c r="AA2066" s="3"/>
    </row>
    <row r="2067" spans="1:27" ht="15.75" customHeight="1">
      <c r="A2067" s="90" t="s">
        <v>8239</v>
      </c>
      <c r="B2067" s="24" t="s">
        <v>42</v>
      </c>
      <c r="C2067" s="24" t="s">
        <v>8240</v>
      </c>
      <c r="D2067" s="11"/>
      <c r="E2067" s="26" t="s">
        <v>8478</v>
      </c>
      <c r="F2067" s="90" t="s">
        <v>1582</v>
      </c>
      <c r="G2067" s="90" t="s">
        <v>1136</v>
      </c>
      <c r="H2067" s="90" t="s">
        <v>8452</v>
      </c>
      <c r="I2067" s="90" t="s">
        <v>46</v>
      </c>
      <c r="J2067" s="13" t="s">
        <v>47</v>
      </c>
      <c r="K2067" s="40"/>
      <c r="L2067" s="269" t="s">
        <v>8479</v>
      </c>
      <c r="M2067" s="21" t="s">
        <v>8480</v>
      </c>
      <c r="N2067" s="90" t="s">
        <v>8260</v>
      </c>
      <c r="O2067" s="90" t="s">
        <v>76</v>
      </c>
      <c r="P2067" s="90" t="s">
        <v>76</v>
      </c>
      <c r="Q2067" s="71"/>
      <c r="R2067" s="71"/>
      <c r="S2067" s="71"/>
      <c r="T2067" s="40"/>
      <c r="U2067" s="40"/>
      <c r="V2067" s="11" t="s">
        <v>76</v>
      </c>
      <c r="W2067" s="3"/>
      <c r="X2067" s="3"/>
      <c r="Y2067" s="3"/>
      <c r="Z2067" s="3"/>
      <c r="AA2067" s="3"/>
    </row>
    <row r="2068" spans="1:27" ht="15.75" customHeight="1">
      <c r="A2068" s="90" t="s">
        <v>8239</v>
      </c>
      <c r="B2068" s="24" t="s">
        <v>42</v>
      </c>
      <c r="C2068" s="24" t="s">
        <v>8240</v>
      </c>
      <c r="D2068" s="11"/>
      <c r="E2068" s="26" t="s">
        <v>8481</v>
      </c>
      <c r="F2068" s="90" t="s">
        <v>1582</v>
      </c>
      <c r="G2068" s="90" t="s">
        <v>1136</v>
      </c>
      <c r="H2068" s="90" t="s">
        <v>8456</v>
      </c>
      <c r="I2068" s="90" t="s">
        <v>46</v>
      </c>
      <c r="J2068" s="13" t="s">
        <v>47</v>
      </c>
      <c r="K2068" s="40"/>
      <c r="L2068" s="272" t="s">
        <v>8482</v>
      </c>
      <c r="M2068" s="115" t="s">
        <v>8483</v>
      </c>
      <c r="N2068" s="90" t="s">
        <v>8260</v>
      </c>
      <c r="O2068" s="90" t="s">
        <v>76</v>
      </c>
      <c r="P2068" s="90" t="s">
        <v>76</v>
      </c>
      <c r="Q2068" s="71"/>
      <c r="R2068" s="71"/>
      <c r="S2068" s="71"/>
      <c r="T2068" s="40"/>
      <c r="U2068" s="40"/>
      <c r="V2068" s="11" t="s">
        <v>76</v>
      </c>
      <c r="W2068" s="3"/>
      <c r="X2068" s="3"/>
      <c r="Y2068" s="3"/>
      <c r="Z2068" s="3"/>
      <c r="AA2068" s="3"/>
    </row>
    <row r="2069" spans="1:27" ht="15.75" customHeight="1">
      <c r="A2069" s="90" t="s">
        <v>8239</v>
      </c>
      <c r="B2069" s="24" t="s">
        <v>42</v>
      </c>
      <c r="C2069" s="24" t="s">
        <v>8240</v>
      </c>
      <c r="D2069" s="11"/>
      <c r="E2069" s="26" t="s">
        <v>8484</v>
      </c>
      <c r="F2069" s="90" t="s">
        <v>1582</v>
      </c>
      <c r="G2069" s="90" t="s">
        <v>1136</v>
      </c>
      <c r="H2069" s="90" t="s">
        <v>8459</v>
      </c>
      <c r="I2069" s="90" t="s">
        <v>46</v>
      </c>
      <c r="J2069" s="13" t="s">
        <v>47</v>
      </c>
      <c r="K2069" s="40"/>
      <c r="L2069" s="272" t="s">
        <v>8485</v>
      </c>
      <c r="M2069" s="115" t="s">
        <v>8486</v>
      </c>
      <c r="N2069" s="90" t="s">
        <v>8260</v>
      </c>
      <c r="O2069" s="90" t="s">
        <v>76</v>
      </c>
      <c r="P2069" s="90" t="s">
        <v>76</v>
      </c>
      <c r="Q2069" s="71"/>
      <c r="R2069" s="71"/>
      <c r="S2069" s="71"/>
      <c r="T2069" s="40"/>
      <c r="U2069" s="40"/>
      <c r="V2069" s="11" t="s">
        <v>76</v>
      </c>
      <c r="W2069" s="3"/>
      <c r="X2069" s="3"/>
      <c r="Y2069" s="3"/>
      <c r="Z2069" s="3"/>
      <c r="AA2069" s="3"/>
    </row>
    <row r="2070" spans="1:27" ht="15.75" customHeight="1">
      <c r="A2070" s="90" t="s">
        <v>8239</v>
      </c>
      <c r="B2070" s="24" t="s">
        <v>42</v>
      </c>
      <c r="C2070" s="24" t="s">
        <v>8240</v>
      </c>
      <c r="D2070" s="11"/>
      <c r="E2070" s="26" t="s">
        <v>8487</v>
      </c>
      <c r="F2070" s="90" t="s">
        <v>1582</v>
      </c>
      <c r="G2070" s="90" t="s">
        <v>1136</v>
      </c>
      <c r="H2070" s="90" t="s">
        <v>8463</v>
      </c>
      <c r="I2070" s="90" t="s">
        <v>46</v>
      </c>
      <c r="J2070" s="13" t="s">
        <v>47</v>
      </c>
      <c r="K2070" s="40"/>
      <c r="L2070" s="272" t="s">
        <v>8488</v>
      </c>
      <c r="M2070" s="115" t="s">
        <v>8489</v>
      </c>
      <c r="N2070" s="90" t="s">
        <v>8260</v>
      </c>
      <c r="O2070" s="90" t="s">
        <v>76</v>
      </c>
      <c r="P2070" s="90" t="s">
        <v>76</v>
      </c>
      <c r="Q2070" s="71"/>
      <c r="R2070" s="71"/>
      <c r="S2070" s="71"/>
      <c r="T2070" s="40"/>
      <c r="U2070" s="40"/>
      <c r="V2070" s="11" t="s">
        <v>76</v>
      </c>
      <c r="W2070" s="3"/>
      <c r="X2070" s="3"/>
      <c r="Y2070" s="3"/>
      <c r="Z2070" s="3"/>
      <c r="AA2070" s="3"/>
    </row>
    <row r="2071" spans="1:27" ht="15.75" customHeight="1">
      <c r="A2071" s="90" t="s">
        <v>8239</v>
      </c>
      <c r="B2071" s="24" t="s">
        <v>42</v>
      </c>
      <c r="C2071" s="24" t="s">
        <v>8240</v>
      </c>
      <c r="D2071" s="11"/>
      <c r="E2071" s="26" t="s">
        <v>8490</v>
      </c>
      <c r="F2071" s="90" t="s">
        <v>1582</v>
      </c>
      <c r="G2071" s="90" t="s">
        <v>1136</v>
      </c>
      <c r="H2071" s="90" t="s">
        <v>8467</v>
      </c>
      <c r="I2071" s="90" t="s">
        <v>46</v>
      </c>
      <c r="J2071" s="13" t="s">
        <v>47</v>
      </c>
      <c r="K2071" s="40"/>
      <c r="L2071" s="269" t="s">
        <v>8491</v>
      </c>
      <c r="M2071" s="114" t="s">
        <v>8469</v>
      </c>
      <c r="N2071" s="90" t="s">
        <v>8260</v>
      </c>
      <c r="O2071" s="90" t="s">
        <v>76</v>
      </c>
      <c r="P2071" s="90" t="s">
        <v>76</v>
      </c>
      <c r="Q2071" s="71"/>
      <c r="R2071" s="71"/>
      <c r="S2071" s="71"/>
      <c r="T2071" s="40"/>
      <c r="U2071" s="40"/>
      <c r="V2071" s="11" t="s">
        <v>76</v>
      </c>
      <c r="W2071" s="3"/>
      <c r="X2071" s="3"/>
      <c r="Y2071" s="3"/>
      <c r="Z2071" s="3"/>
      <c r="AA2071" s="3"/>
    </row>
    <row r="2072" spans="1:27" ht="15.75" customHeight="1">
      <c r="A2072" s="90" t="s">
        <v>8239</v>
      </c>
      <c r="B2072" s="24" t="s">
        <v>42</v>
      </c>
      <c r="C2072" s="24" t="s">
        <v>8240</v>
      </c>
      <c r="D2072" s="11"/>
      <c r="E2072" s="26" t="s">
        <v>8492</v>
      </c>
      <c r="F2072" s="90" t="s">
        <v>1582</v>
      </c>
      <c r="G2072" s="90" t="s">
        <v>1136</v>
      </c>
      <c r="H2072" s="90" t="s">
        <v>8471</v>
      </c>
      <c r="I2072" s="90" t="s">
        <v>46</v>
      </c>
      <c r="J2072" s="13" t="s">
        <v>47</v>
      </c>
      <c r="K2072" s="40"/>
      <c r="L2072" s="269" t="s">
        <v>8493</v>
      </c>
      <c r="M2072" s="114" t="s">
        <v>8473</v>
      </c>
      <c r="N2072" s="90" t="s">
        <v>8260</v>
      </c>
      <c r="O2072" s="90" t="s">
        <v>76</v>
      </c>
      <c r="P2072" s="90" t="s">
        <v>76</v>
      </c>
      <c r="Q2072" s="71"/>
      <c r="R2072" s="71"/>
      <c r="S2072" s="71"/>
      <c r="T2072" s="40"/>
      <c r="U2072" s="40"/>
      <c r="V2072" s="11" t="s">
        <v>76</v>
      </c>
      <c r="W2072" s="3"/>
      <c r="X2072" s="3"/>
      <c r="Y2072" s="3"/>
      <c r="Z2072" s="3"/>
      <c r="AA2072" s="3"/>
    </row>
    <row r="2073" spans="1:27" ht="15.75" customHeight="1">
      <c r="A2073" s="90" t="s">
        <v>8239</v>
      </c>
      <c r="B2073" s="24" t="s">
        <v>42</v>
      </c>
      <c r="C2073" s="24" t="s">
        <v>8240</v>
      </c>
      <c r="D2073" s="11"/>
      <c r="E2073" s="26" t="s">
        <v>8494</v>
      </c>
      <c r="F2073" s="90" t="s">
        <v>1582</v>
      </c>
      <c r="G2073" s="90" t="s">
        <v>1136</v>
      </c>
      <c r="H2073" s="90" t="s">
        <v>8475</v>
      </c>
      <c r="I2073" s="90" t="s">
        <v>46</v>
      </c>
      <c r="J2073" s="13" t="s">
        <v>47</v>
      </c>
      <c r="K2073" s="40"/>
      <c r="L2073" s="269" t="s">
        <v>8495</v>
      </c>
      <c r="M2073" s="21" t="s">
        <v>8496</v>
      </c>
      <c r="N2073" s="90" t="s">
        <v>8260</v>
      </c>
      <c r="O2073" s="90" t="s">
        <v>76</v>
      </c>
      <c r="P2073" s="90" t="s">
        <v>76</v>
      </c>
      <c r="Q2073" s="71"/>
      <c r="R2073" s="71"/>
      <c r="S2073" s="71"/>
      <c r="T2073" s="40"/>
      <c r="U2073" s="40"/>
      <c r="V2073" s="11" t="s">
        <v>76</v>
      </c>
      <c r="W2073" s="3"/>
      <c r="X2073" s="3"/>
      <c r="Y2073" s="3"/>
      <c r="Z2073" s="3"/>
      <c r="AA2073" s="3"/>
    </row>
    <row r="2074" spans="1:27" ht="15.75" customHeight="1">
      <c r="A2074" s="90" t="s">
        <v>8239</v>
      </c>
      <c r="B2074" s="24" t="s">
        <v>188</v>
      </c>
      <c r="C2074" s="24" t="s">
        <v>8240</v>
      </c>
      <c r="D2074" s="26" t="s">
        <v>8497</v>
      </c>
      <c r="E2074" s="26" t="s">
        <v>8498</v>
      </c>
      <c r="F2074" s="90" t="s">
        <v>8299</v>
      </c>
      <c r="G2074" s="90" t="s">
        <v>8299</v>
      </c>
      <c r="H2074" s="90" t="s">
        <v>8499</v>
      </c>
      <c r="I2074" s="90" t="s">
        <v>109</v>
      </c>
      <c r="J2074" s="13" t="s">
        <v>47</v>
      </c>
      <c r="K2074" s="40"/>
      <c r="L2074" s="114" t="s">
        <v>8500</v>
      </c>
      <c r="M2074" s="21" t="s">
        <v>8501</v>
      </c>
      <c r="N2074" s="40" t="s">
        <v>8497</v>
      </c>
      <c r="O2074" s="40"/>
      <c r="P2074" s="40"/>
      <c r="Q2074" s="71"/>
      <c r="R2074" s="71"/>
      <c r="S2074" s="71"/>
      <c r="T2074" s="40"/>
      <c r="U2074" s="40"/>
      <c r="V2074" s="71"/>
      <c r="W2074" s="3"/>
      <c r="X2074" s="3"/>
      <c r="Y2074" s="3"/>
      <c r="Z2074" s="3"/>
      <c r="AA2074" s="3"/>
    </row>
    <row r="2075" spans="1:27" ht="15.75" customHeight="1">
      <c r="A2075" s="90" t="s">
        <v>8239</v>
      </c>
      <c r="B2075" s="24" t="s">
        <v>42</v>
      </c>
      <c r="C2075" s="24" t="s">
        <v>8240</v>
      </c>
      <c r="D2075" s="26" t="s">
        <v>8497</v>
      </c>
      <c r="E2075" s="26" t="s">
        <v>8502</v>
      </c>
      <c r="F2075" s="90" t="s">
        <v>8299</v>
      </c>
      <c r="G2075" s="90" t="s">
        <v>8299</v>
      </c>
      <c r="H2075" s="90" t="s">
        <v>2515</v>
      </c>
      <c r="I2075" s="90" t="s">
        <v>46</v>
      </c>
      <c r="J2075" s="13" t="s">
        <v>47</v>
      </c>
      <c r="K2075" s="40"/>
      <c r="L2075" s="114" t="s">
        <v>8503</v>
      </c>
      <c r="M2075" s="21" t="s">
        <v>8504</v>
      </c>
      <c r="N2075" s="90" t="s">
        <v>8260</v>
      </c>
      <c r="O2075" s="90" t="s">
        <v>76</v>
      </c>
      <c r="P2075" s="90" t="s">
        <v>76</v>
      </c>
      <c r="Q2075" s="71"/>
      <c r="R2075" s="71"/>
      <c r="S2075" s="71"/>
      <c r="T2075" s="40"/>
      <c r="U2075" s="40"/>
      <c r="V2075" s="11" t="s">
        <v>76</v>
      </c>
      <c r="W2075" s="3"/>
      <c r="X2075" s="3"/>
      <c r="Y2075" s="3"/>
      <c r="Z2075" s="3"/>
      <c r="AA2075" s="3"/>
    </row>
    <row r="2076" spans="1:27" ht="15.75" customHeight="1">
      <c r="A2076" s="90" t="s">
        <v>8239</v>
      </c>
      <c r="B2076" s="24" t="s">
        <v>42</v>
      </c>
      <c r="C2076" s="24" t="s">
        <v>8240</v>
      </c>
      <c r="D2076" s="26" t="s">
        <v>8497</v>
      </c>
      <c r="E2076" s="26" t="s">
        <v>8505</v>
      </c>
      <c r="F2076" s="90" t="s">
        <v>8299</v>
      </c>
      <c r="G2076" s="90" t="s">
        <v>8299</v>
      </c>
      <c r="H2076" s="90" t="s">
        <v>2519</v>
      </c>
      <c r="I2076" s="90" t="s">
        <v>46</v>
      </c>
      <c r="J2076" s="13" t="s">
        <v>47</v>
      </c>
      <c r="K2076" s="40"/>
      <c r="L2076" s="114" t="s">
        <v>8506</v>
      </c>
      <c r="M2076" s="21" t="s">
        <v>8507</v>
      </c>
      <c r="N2076" s="90" t="s">
        <v>8260</v>
      </c>
      <c r="O2076" s="90" t="s">
        <v>76</v>
      </c>
      <c r="P2076" s="90" t="s">
        <v>76</v>
      </c>
      <c r="Q2076" s="71"/>
      <c r="R2076" s="71"/>
      <c r="S2076" s="71"/>
      <c r="T2076" s="40"/>
      <c r="U2076" s="40"/>
      <c r="V2076" s="11" t="s">
        <v>76</v>
      </c>
      <c r="W2076" s="3"/>
      <c r="X2076" s="3"/>
      <c r="Y2076" s="3"/>
      <c r="Z2076" s="3"/>
      <c r="AA2076" s="3"/>
    </row>
    <row r="2077" spans="1:27" ht="15.75" customHeight="1">
      <c r="A2077" s="90" t="s">
        <v>8239</v>
      </c>
      <c r="B2077" s="24" t="s">
        <v>42</v>
      </c>
      <c r="C2077" s="24" t="s">
        <v>8240</v>
      </c>
      <c r="D2077" s="26" t="s">
        <v>8497</v>
      </c>
      <c r="E2077" s="26" t="s">
        <v>8508</v>
      </c>
      <c r="F2077" s="90" t="s">
        <v>8299</v>
      </c>
      <c r="G2077" s="90" t="s">
        <v>8299</v>
      </c>
      <c r="H2077" s="13" t="s">
        <v>2586</v>
      </c>
      <c r="I2077" s="90" t="s">
        <v>46</v>
      </c>
      <c r="J2077" s="13" t="s">
        <v>47</v>
      </c>
      <c r="K2077" s="40"/>
      <c r="L2077" s="114" t="s">
        <v>8509</v>
      </c>
      <c r="M2077" s="21" t="s">
        <v>8510</v>
      </c>
      <c r="N2077" s="90" t="s">
        <v>8260</v>
      </c>
      <c r="O2077" s="90" t="s">
        <v>76</v>
      </c>
      <c r="P2077" s="90" t="s">
        <v>76</v>
      </c>
      <c r="Q2077" s="71"/>
      <c r="R2077" s="71"/>
      <c r="S2077" s="71"/>
      <c r="T2077" s="40"/>
      <c r="U2077" s="40"/>
      <c r="V2077" s="11" t="s">
        <v>76</v>
      </c>
      <c r="W2077" s="3"/>
      <c r="X2077" s="3"/>
      <c r="Y2077" s="3"/>
      <c r="Z2077" s="3"/>
      <c r="AA2077" s="3"/>
    </row>
    <row r="2078" spans="1:27" ht="15.75" customHeight="1">
      <c r="A2078" s="90" t="s">
        <v>8239</v>
      </c>
      <c r="B2078" s="24" t="s">
        <v>42</v>
      </c>
      <c r="C2078" s="24" t="s">
        <v>8240</v>
      </c>
      <c r="D2078" s="26" t="s">
        <v>8497</v>
      </c>
      <c r="E2078" s="26" t="s">
        <v>8511</v>
      </c>
      <c r="F2078" s="90" t="s">
        <v>8299</v>
      </c>
      <c r="G2078" s="90" t="s">
        <v>8299</v>
      </c>
      <c r="H2078" s="24" t="s">
        <v>2581</v>
      </c>
      <c r="I2078" s="90" t="s">
        <v>46</v>
      </c>
      <c r="J2078" s="13" t="s">
        <v>47</v>
      </c>
      <c r="K2078" s="40"/>
      <c r="L2078" s="114" t="s">
        <v>8512</v>
      </c>
      <c r="M2078" s="21" t="s">
        <v>8513</v>
      </c>
      <c r="N2078" s="90" t="s">
        <v>8260</v>
      </c>
      <c r="O2078" s="90" t="s">
        <v>76</v>
      </c>
      <c r="P2078" s="90" t="s">
        <v>76</v>
      </c>
      <c r="Q2078" s="71"/>
      <c r="R2078" s="71"/>
      <c r="S2078" s="71"/>
      <c r="T2078" s="40"/>
      <c r="U2078" s="40"/>
      <c r="V2078" s="11" t="s">
        <v>76</v>
      </c>
      <c r="W2078" s="3"/>
      <c r="X2078" s="3"/>
      <c r="Y2078" s="3"/>
      <c r="Z2078" s="3"/>
      <c r="AA2078" s="3"/>
    </row>
    <row r="2079" spans="1:27" ht="15.75" customHeight="1">
      <c r="A2079" s="90" t="s">
        <v>8239</v>
      </c>
      <c r="B2079" s="24" t="s">
        <v>42</v>
      </c>
      <c r="C2079" s="24" t="s">
        <v>8240</v>
      </c>
      <c r="D2079" s="26" t="s">
        <v>8497</v>
      </c>
      <c r="E2079" s="26" t="s">
        <v>8514</v>
      </c>
      <c r="F2079" s="90" t="s">
        <v>8299</v>
      </c>
      <c r="G2079" s="90" t="s">
        <v>8299</v>
      </c>
      <c r="H2079" s="90" t="s">
        <v>8515</v>
      </c>
      <c r="I2079" s="90" t="s">
        <v>46</v>
      </c>
      <c r="J2079" s="13" t="s">
        <v>47</v>
      </c>
      <c r="K2079" s="40"/>
      <c r="L2079" s="114" t="s">
        <v>8516</v>
      </c>
      <c r="M2079" s="21" t="s">
        <v>8517</v>
      </c>
      <c r="N2079" s="90" t="s">
        <v>8260</v>
      </c>
      <c r="O2079" s="90" t="s">
        <v>76</v>
      </c>
      <c r="P2079" s="90" t="s">
        <v>76</v>
      </c>
      <c r="Q2079" s="71"/>
      <c r="R2079" s="71"/>
      <c r="S2079" s="71"/>
      <c r="T2079" s="40"/>
      <c r="U2079" s="40"/>
      <c r="V2079" s="11" t="s">
        <v>76</v>
      </c>
      <c r="W2079" s="3"/>
      <c r="X2079" s="3"/>
      <c r="Y2079" s="3"/>
      <c r="Z2079" s="3"/>
      <c r="AA2079" s="3"/>
    </row>
    <row r="2080" spans="1:27" ht="15.75" customHeight="1">
      <c r="A2080" s="90" t="s">
        <v>8239</v>
      </c>
      <c r="B2080" s="24" t="s">
        <v>42</v>
      </c>
      <c r="C2080" s="24" t="s">
        <v>8240</v>
      </c>
      <c r="D2080" s="26" t="s">
        <v>8497</v>
      </c>
      <c r="E2080" s="26" t="s">
        <v>8518</v>
      </c>
      <c r="F2080" s="90" t="s">
        <v>8299</v>
      </c>
      <c r="G2080" s="90" t="s">
        <v>8299</v>
      </c>
      <c r="H2080" s="90" t="s">
        <v>8519</v>
      </c>
      <c r="I2080" s="90" t="s">
        <v>46</v>
      </c>
      <c r="J2080" s="13" t="s">
        <v>47</v>
      </c>
      <c r="K2080" s="40"/>
      <c r="L2080" s="114" t="s">
        <v>8520</v>
      </c>
      <c r="M2080" s="21" t="s">
        <v>8521</v>
      </c>
      <c r="N2080" s="90" t="s">
        <v>8260</v>
      </c>
      <c r="O2080" s="90" t="s">
        <v>65</v>
      </c>
      <c r="P2080" s="90" t="s">
        <v>65</v>
      </c>
      <c r="Q2080" s="71"/>
      <c r="R2080" s="71"/>
      <c r="S2080" s="71"/>
      <c r="T2080" s="40"/>
      <c r="U2080" s="90" t="s">
        <v>8522</v>
      </c>
      <c r="V2080" s="11" t="s">
        <v>76</v>
      </c>
      <c r="W2080" s="3"/>
      <c r="X2080" s="3"/>
      <c r="Y2080" s="3"/>
      <c r="Z2080" s="3"/>
      <c r="AA2080" s="3"/>
    </row>
    <row r="2081" spans="1:27" ht="15.75" customHeight="1">
      <c r="A2081" s="90" t="s">
        <v>8239</v>
      </c>
      <c r="B2081" s="24" t="s">
        <v>104</v>
      </c>
      <c r="C2081" s="24" t="s">
        <v>8240</v>
      </c>
      <c r="D2081" s="26" t="s">
        <v>8497</v>
      </c>
      <c r="E2081" s="26" t="s">
        <v>8523</v>
      </c>
      <c r="F2081" s="90" t="s">
        <v>8299</v>
      </c>
      <c r="G2081" s="90" t="s">
        <v>8299</v>
      </c>
      <c r="H2081" s="90" t="s">
        <v>2527</v>
      </c>
      <c r="I2081" s="90" t="s">
        <v>46</v>
      </c>
      <c r="J2081" s="13" t="s">
        <v>47</v>
      </c>
      <c r="K2081" s="40"/>
      <c r="L2081" s="114" t="s">
        <v>8524</v>
      </c>
      <c r="M2081" s="21" t="s">
        <v>8525</v>
      </c>
      <c r="N2081" s="90" t="s">
        <v>8260</v>
      </c>
      <c r="O2081" s="90" t="s">
        <v>76</v>
      </c>
      <c r="P2081" s="90" t="s">
        <v>76</v>
      </c>
      <c r="Q2081" s="71"/>
      <c r="R2081" s="71"/>
      <c r="S2081" s="71"/>
      <c r="T2081" s="40"/>
      <c r="U2081" s="90"/>
      <c r="V2081" s="11" t="s">
        <v>76</v>
      </c>
      <c r="W2081" s="3"/>
      <c r="X2081" s="3"/>
      <c r="Y2081" s="3"/>
      <c r="Z2081" s="3"/>
      <c r="AA2081" s="3"/>
    </row>
    <row r="2082" spans="1:27" ht="15.75" customHeight="1">
      <c r="A2082" s="90" t="s">
        <v>8239</v>
      </c>
      <c r="B2082" s="24" t="s">
        <v>42</v>
      </c>
      <c r="C2082" s="24" t="s">
        <v>8240</v>
      </c>
      <c r="D2082" s="26" t="s">
        <v>8497</v>
      </c>
      <c r="E2082" s="26" t="s">
        <v>8526</v>
      </c>
      <c r="F2082" s="90" t="s">
        <v>8299</v>
      </c>
      <c r="G2082" s="90" t="s">
        <v>8299</v>
      </c>
      <c r="H2082" s="90" t="s">
        <v>3325</v>
      </c>
      <c r="I2082" s="90" t="s">
        <v>46</v>
      </c>
      <c r="J2082" s="13" t="s">
        <v>47</v>
      </c>
      <c r="K2082" s="40"/>
      <c r="L2082" s="114" t="s">
        <v>8527</v>
      </c>
      <c r="M2082" s="21" t="s">
        <v>8528</v>
      </c>
      <c r="N2082" s="90" t="s">
        <v>8260</v>
      </c>
      <c r="O2082" s="40" t="s">
        <v>76</v>
      </c>
      <c r="P2082" s="156" t="s">
        <v>76</v>
      </c>
      <c r="Q2082" s="71"/>
      <c r="R2082" s="71"/>
      <c r="S2082" s="71"/>
      <c r="T2082" s="40"/>
      <c r="U2082" s="40"/>
      <c r="V2082" s="11" t="s">
        <v>76</v>
      </c>
      <c r="W2082" s="3"/>
      <c r="X2082" s="3"/>
      <c r="Y2082" s="3"/>
      <c r="Z2082" s="3"/>
      <c r="AA2082" s="3"/>
    </row>
    <row r="2083" spans="1:27" ht="15.75" customHeight="1">
      <c r="A2083" s="90" t="s">
        <v>8239</v>
      </c>
      <c r="B2083" s="24" t="s">
        <v>42</v>
      </c>
      <c r="C2083" s="24" t="s">
        <v>8240</v>
      </c>
      <c r="D2083" s="26" t="s">
        <v>8497</v>
      </c>
      <c r="E2083" s="26" t="s">
        <v>8529</v>
      </c>
      <c r="F2083" s="90" t="s">
        <v>8299</v>
      </c>
      <c r="G2083" s="90" t="s">
        <v>3325</v>
      </c>
      <c r="H2083" s="90" t="s">
        <v>8530</v>
      </c>
      <c r="I2083" s="90" t="s">
        <v>46</v>
      </c>
      <c r="J2083" s="13" t="s">
        <v>47</v>
      </c>
      <c r="K2083" s="40"/>
      <c r="L2083" s="254" t="s">
        <v>8531</v>
      </c>
      <c r="M2083" s="115" t="s">
        <v>2651</v>
      </c>
      <c r="N2083" s="90" t="s">
        <v>8260</v>
      </c>
      <c r="O2083" s="40" t="s">
        <v>76</v>
      </c>
      <c r="P2083" s="156" t="s">
        <v>76</v>
      </c>
      <c r="Q2083" s="71"/>
      <c r="R2083" s="71"/>
      <c r="S2083" s="71"/>
      <c r="T2083" s="40"/>
      <c r="U2083" s="40"/>
      <c r="V2083" s="11" t="s">
        <v>76</v>
      </c>
      <c r="W2083" s="3"/>
      <c r="X2083" s="3"/>
      <c r="Y2083" s="3"/>
      <c r="Z2083" s="3"/>
      <c r="AA2083" s="3"/>
    </row>
    <row r="2084" spans="1:27" ht="15.75" customHeight="1">
      <c r="A2084" s="90" t="s">
        <v>8239</v>
      </c>
      <c r="B2084" s="24" t="s">
        <v>42</v>
      </c>
      <c r="C2084" s="24" t="s">
        <v>8240</v>
      </c>
      <c r="D2084" s="26" t="s">
        <v>8497</v>
      </c>
      <c r="E2084" s="26" t="s">
        <v>8532</v>
      </c>
      <c r="F2084" s="90" t="s">
        <v>8299</v>
      </c>
      <c r="G2084" s="90" t="s">
        <v>3325</v>
      </c>
      <c r="H2084" s="90" t="s">
        <v>8533</v>
      </c>
      <c r="I2084" s="90" t="s">
        <v>46</v>
      </c>
      <c r="J2084" s="13" t="s">
        <v>47</v>
      </c>
      <c r="K2084" s="40"/>
      <c r="L2084" s="254" t="s">
        <v>8534</v>
      </c>
      <c r="M2084" s="115" t="s">
        <v>2601</v>
      </c>
      <c r="N2084" s="90" t="s">
        <v>8260</v>
      </c>
      <c r="O2084" s="90" t="s">
        <v>1249</v>
      </c>
      <c r="P2084" s="90" t="s">
        <v>1249</v>
      </c>
      <c r="Q2084" s="71"/>
      <c r="R2084" s="71"/>
      <c r="S2084" s="71"/>
      <c r="T2084" s="40"/>
      <c r="U2084" s="40"/>
      <c r="V2084" s="11" t="s">
        <v>76</v>
      </c>
      <c r="W2084" s="3"/>
      <c r="X2084" s="3"/>
      <c r="Y2084" s="3"/>
      <c r="Z2084" s="3"/>
      <c r="AA2084" s="3"/>
    </row>
    <row r="2085" spans="1:27" ht="15.75" customHeight="1">
      <c r="A2085" s="90" t="s">
        <v>8239</v>
      </c>
      <c r="B2085" s="24" t="s">
        <v>42</v>
      </c>
      <c r="C2085" s="24" t="s">
        <v>8240</v>
      </c>
      <c r="D2085" s="26" t="s">
        <v>8497</v>
      </c>
      <c r="E2085" s="26" t="s">
        <v>8535</v>
      </c>
      <c r="F2085" s="90" t="s">
        <v>8299</v>
      </c>
      <c r="G2085" s="90" t="s">
        <v>3325</v>
      </c>
      <c r="H2085" s="90" t="s">
        <v>8533</v>
      </c>
      <c r="I2085" s="90" t="s">
        <v>46</v>
      </c>
      <c r="J2085" s="13" t="s">
        <v>47</v>
      </c>
      <c r="K2085" s="40"/>
      <c r="L2085" s="254" t="s">
        <v>8536</v>
      </c>
      <c r="M2085" s="254" t="s">
        <v>8537</v>
      </c>
      <c r="N2085" s="90" t="s">
        <v>8260</v>
      </c>
      <c r="O2085" s="90" t="s">
        <v>76</v>
      </c>
      <c r="P2085" s="90" t="s">
        <v>76</v>
      </c>
      <c r="Q2085" s="71"/>
      <c r="R2085" s="71"/>
      <c r="S2085" s="71"/>
      <c r="T2085" s="40"/>
      <c r="U2085" s="40"/>
      <c r="V2085" s="11" t="s">
        <v>76</v>
      </c>
      <c r="W2085" s="3"/>
      <c r="X2085" s="3"/>
      <c r="Y2085" s="3"/>
      <c r="Z2085" s="3"/>
      <c r="AA2085" s="3"/>
    </row>
    <row r="2086" spans="1:27" ht="15.75" customHeight="1">
      <c r="A2086" s="90" t="s">
        <v>8239</v>
      </c>
      <c r="B2086" s="24" t="s">
        <v>104</v>
      </c>
      <c r="C2086" s="24" t="s">
        <v>8240</v>
      </c>
      <c r="D2086" s="26" t="s">
        <v>8497</v>
      </c>
      <c r="E2086" s="26" t="s">
        <v>8538</v>
      </c>
      <c r="F2086" s="90" t="s">
        <v>8299</v>
      </c>
      <c r="G2086" s="90" t="s">
        <v>3325</v>
      </c>
      <c r="H2086" s="90" t="s">
        <v>8539</v>
      </c>
      <c r="I2086" s="90" t="s">
        <v>46</v>
      </c>
      <c r="J2086" s="13" t="s">
        <v>47</v>
      </c>
      <c r="K2086" s="40"/>
      <c r="L2086" s="254" t="s">
        <v>8540</v>
      </c>
      <c r="M2086" s="115" t="s">
        <v>2619</v>
      </c>
      <c r="N2086" s="90" t="s">
        <v>8260</v>
      </c>
      <c r="O2086" s="90" t="s">
        <v>76</v>
      </c>
      <c r="P2086" s="90" t="s">
        <v>76</v>
      </c>
      <c r="Q2086" s="71"/>
      <c r="R2086" s="71"/>
      <c r="S2086" s="71"/>
      <c r="T2086" s="40"/>
      <c r="U2086" s="40"/>
      <c r="V2086" s="11" t="s">
        <v>76</v>
      </c>
      <c r="W2086" s="3"/>
      <c r="X2086" s="3"/>
      <c r="Y2086" s="3"/>
      <c r="Z2086" s="3"/>
      <c r="AA2086" s="3"/>
    </row>
    <row r="2087" spans="1:27" ht="15.75" customHeight="1">
      <c r="A2087" s="90" t="s">
        <v>8239</v>
      </c>
      <c r="B2087" s="24" t="s">
        <v>42</v>
      </c>
      <c r="C2087" s="24" t="s">
        <v>8240</v>
      </c>
      <c r="D2087" s="26" t="s">
        <v>8497</v>
      </c>
      <c r="E2087" s="26" t="s">
        <v>8541</v>
      </c>
      <c r="F2087" s="90" t="s">
        <v>8299</v>
      </c>
      <c r="G2087" s="90" t="s">
        <v>3325</v>
      </c>
      <c r="H2087" s="90" t="s">
        <v>8542</v>
      </c>
      <c r="I2087" s="90" t="s">
        <v>46</v>
      </c>
      <c r="J2087" s="13" t="s">
        <v>47</v>
      </c>
      <c r="K2087" s="40"/>
      <c r="L2087" s="254" t="s">
        <v>8543</v>
      </c>
      <c r="M2087" s="115" t="s">
        <v>2624</v>
      </c>
      <c r="N2087" s="90" t="s">
        <v>8260</v>
      </c>
      <c r="O2087" s="90" t="s">
        <v>76</v>
      </c>
      <c r="P2087" s="90" t="s">
        <v>76</v>
      </c>
      <c r="Q2087" s="71"/>
      <c r="R2087" s="71"/>
      <c r="S2087" s="71"/>
      <c r="T2087" s="40"/>
      <c r="U2087" s="40"/>
      <c r="V2087" s="11" t="s">
        <v>76</v>
      </c>
      <c r="W2087" s="3"/>
      <c r="X2087" s="3"/>
      <c r="Y2087" s="3"/>
      <c r="Z2087" s="3"/>
      <c r="AA2087" s="3"/>
    </row>
    <row r="2088" spans="1:27" ht="15.75" customHeight="1">
      <c r="A2088" s="90" t="s">
        <v>8239</v>
      </c>
      <c r="B2088" s="24" t="s">
        <v>42</v>
      </c>
      <c r="C2088" s="24" t="s">
        <v>8240</v>
      </c>
      <c r="D2088" s="26" t="s">
        <v>8497</v>
      </c>
      <c r="E2088" s="26" t="s">
        <v>8544</v>
      </c>
      <c r="F2088" s="90" t="s">
        <v>8299</v>
      </c>
      <c r="G2088" s="90" t="s">
        <v>3325</v>
      </c>
      <c r="H2088" s="90" t="s">
        <v>2626</v>
      </c>
      <c r="I2088" s="90" t="s">
        <v>46</v>
      </c>
      <c r="J2088" s="13" t="s">
        <v>47</v>
      </c>
      <c r="K2088" s="40"/>
      <c r="L2088" s="254" t="s">
        <v>8545</v>
      </c>
      <c r="M2088" s="115" t="s">
        <v>2628</v>
      </c>
      <c r="N2088" s="90" t="s">
        <v>8260</v>
      </c>
      <c r="O2088" s="90" t="s">
        <v>76</v>
      </c>
      <c r="P2088" s="90" t="s">
        <v>76</v>
      </c>
      <c r="Q2088" s="71"/>
      <c r="R2088" s="71"/>
      <c r="S2088" s="71"/>
      <c r="T2088" s="40"/>
      <c r="U2088" s="40"/>
      <c r="V2088" s="11" t="s">
        <v>76</v>
      </c>
      <c r="W2088" s="3"/>
      <c r="X2088" s="3"/>
      <c r="Y2088" s="3"/>
      <c r="Z2088" s="3"/>
      <c r="AA2088" s="3"/>
    </row>
    <row r="2089" spans="1:27" ht="15.75" customHeight="1">
      <c r="A2089" s="90" t="s">
        <v>8239</v>
      </c>
      <c r="B2089" s="24" t="s">
        <v>42</v>
      </c>
      <c r="C2089" s="24" t="s">
        <v>8240</v>
      </c>
      <c r="D2089" s="26" t="s">
        <v>8497</v>
      </c>
      <c r="E2089" s="26" t="s">
        <v>8546</v>
      </c>
      <c r="F2089" s="90" t="s">
        <v>8299</v>
      </c>
      <c r="G2089" s="90" t="s">
        <v>3325</v>
      </c>
      <c r="H2089" s="90" t="s">
        <v>2630</v>
      </c>
      <c r="I2089" s="90" t="s">
        <v>46</v>
      </c>
      <c r="J2089" s="13" t="s">
        <v>47</v>
      </c>
      <c r="K2089" s="40"/>
      <c r="L2089" s="254" t="s">
        <v>8547</v>
      </c>
      <c r="M2089" s="115" t="s">
        <v>2632</v>
      </c>
      <c r="N2089" s="90" t="s">
        <v>8260</v>
      </c>
      <c r="O2089" s="90" t="s">
        <v>76</v>
      </c>
      <c r="P2089" s="90" t="s">
        <v>76</v>
      </c>
      <c r="Q2089" s="71"/>
      <c r="R2089" s="71"/>
      <c r="S2089" s="71"/>
      <c r="T2089" s="40"/>
      <c r="U2089" s="40"/>
      <c r="V2089" s="11" t="s">
        <v>76</v>
      </c>
      <c r="W2089" s="3"/>
      <c r="X2089" s="3"/>
      <c r="Y2089" s="3"/>
      <c r="Z2089" s="3"/>
      <c r="AA2089" s="3"/>
    </row>
    <row r="2090" spans="1:27" ht="15.75" customHeight="1">
      <c r="A2090" s="90" t="s">
        <v>8239</v>
      </c>
      <c r="B2090" s="24" t="s">
        <v>42</v>
      </c>
      <c r="C2090" s="24" t="s">
        <v>8240</v>
      </c>
      <c r="D2090" s="26" t="s">
        <v>8497</v>
      </c>
      <c r="E2090" s="26" t="s">
        <v>8548</v>
      </c>
      <c r="F2090" s="90" t="s">
        <v>8299</v>
      </c>
      <c r="G2090" s="90" t="s">
        <v>3325</v>
      </c>
      <c r="H2090" s="90" t="s">
        <v>2634</v>
      </c>
      <c r="I2090" s="90" t="s">
        <v>46</v>
      </c>
      <c r="J2090" s="13" t="s">
        <v>47</v>
      </c>
      <c r="K2090" s="40"/>
      <c r="L2090" s="254" t="s">
        <v>8549</v>
      </c>
      <c r="M2090" s="115" t="s">
        <v>2636</v>
      </c>
      <c r="N2090" s="90" t="s">
        <v>8260</v>
      </c>
      <c r="O2090" s="90" t="s">
        <v>76</v>
      </c>
      <c r="P2090" s="90" t="s">
        <v>76</v>
      </c>
      <c r="Q2090" s="71"/>
      <c r="R2090" s="71"/>
      <c r="S2090" s="71"/>
      <c r="T2090" s="40"/>
      <c r="U2090" s="40"/>
      <c r="V2090" s="11" t="s">
        <v>76</v>
      </c>
      <c r="W2090" s="3"/>
      <c r="X2090" s="3"/>
      <c r="Y2090" s="3"/>
      <c r="Z2090" s="3"/>
      <c r="AA2090" s="3"/>
    </row>
    <row r="2091" spans="1:27" ht="15.75" customHeight="1">
      <c r="A2091" s="90" t="s">
        <v>8239</v>
      </c>
      <c r="B2091" s="24" t="s">
        <v>42</v>
      </c>
      <c r="C2091" s="24" t="s">
        <v>8240</v>
      </c>
      <c r="D2091" s="26" t="s">
        <v>8497</v>
      </c>
      <c r="E2091" s="26" t="s">
        <v>8550</v>
      </c>
      <c r="F2091" s="90" t="s">
        <v>8299</v>
      </c>
      <c r="G2091" s="90" t="s">
        <v>3325</v>
      </c>
      <c r="H2091" s="90" t="s">
        <v>2868</v>
      </c>
      <c r="I2091" s="90" t="s">
        <v>46</v>
      </c>
      <c r="J2091" s="13" t="s">
        <v>47</v>
      </c>
      <c r="K2091" s="40"/>
      <c r="L2091" s="254" t="s">
        <v>8551</v>
      </c>
      <c r="M2091" s="254" t="s">
        <v>2870</v>
      </c>
      <c r="N2091" s="90" t="s">
        <v>8260</v>
      </c>
      <c r="O2091" s="90" t="s">
        <v>76</v>
      </c>
      <c r="P2091" s="90" t="s">
        <v>76</v>
      </c>
      <c r="Q2091" s="71"/>
      <c r="R2091" s="71"/>
      <c r="S2091" s="71"/>
      <c r="T2091" s="40"/>
      <c r="U2091" s="40"/>
      <c r="V2091" s="11" t="s">
        <v>76</v>
      </c>
      <c r="W2091" s="3"/>
      <c r="X2091" s="3"/>
      <c r="Y2091" s="3"/>
      <c r="Z2091" s="3"/>
      <c r="AA2091" s="3"/>
    </row>
    <row r="2092" spans="1:27" ht="15.75" customHeight="1">
      <c r="A2092" s="90" t="s">
        <v>8239</v>
      </c>
      <c r="B2092" s="24" t="s">
        <v>104</v>
      </c>
      <c r="C2092" s="24" t="s">
        <v>8240</v>
      </c>
      <c r="D2092" s="26" t="s">
        <v>8497</v>
      </c>
      <c r="E2092" s="26" t="s">
        <v>8552</v>
      </c>
      <c r="F2092" s="90" t="s">
        <v>8299</v>
      </c>
      <c r="G2092" s="90" t="s">
        <v>8553</v>
      </c>
      <c r="H2092" s="90" t="s">
        <v>8554</v>
      </c>
      <c r="I2092" s="90" t="s">
        <v>46</v>
      </c>
      <c r="J2092" s="13" t="s">
        <v>47</v>
      </c>
      <c r="K2092" s="40"/>
      <c r="L2092" s="114" t="s">
        <v>8555</v>
      </c>
      <c r="M2092" s="114" t="s">
        <v>8556</v>
      </c>
      <c r="N2092" s="90" t="s">
        <v>8260</v>
      </c>
      <c r="O2092" s="90" t="s">
        <v>76</v>
      </c>
      <c r="P2092" s="90" t="s">
        <v>76</v>
      </c>
      <c r="Q2092" s="71"/>
      <c r="R2092" s="71"/>
      <c r="S2092" s="71"/>
      <c r="T2092" s="40"/>
      <c r="U2092" s="40"/>
      <c r="V2092" s="11" t="s">
        <v>76</v>
      </c>
      <c r="W2092" s="3"/>
      <c r="X2092" s="3"/>
      <c r="Y2092" s="3"/>
      <c r="Z2092" s="3"/>
      <c r="AA2092" s="3"/>
    </row>
    <row r="2093" spans="1:27" ht="15.75" customHeight="1">
      <c r="A2093" s="90" t="s">
        <v>8239</v>
      </c>
      <c r="B2093" s="24" t="s">
        <v>188</v>
      </c>
      <c r="C2093" s="24" t="s">
        <v>8240</v>
      </c>
      <c r="D2093" s="26" t="s">
        <v>8497</v>
      </c>
      <c r="E2093" s="26" t="s">
        <v>8557</v>
      </c>
      <c r="F2093" s="90" t="s">
        <v>8299</v>
      </c>
      <c r="G2093" s="90" t="s">
        <v>8558</v>
      </c>
      <c r="H2093" s="90" t="s">
        <v>8559</v>
      </c>
      <c r="I2093" s="90" t="s">
        <v>46</v>
      </c>
      <c r="J2093" s="13" t="s">
        <v>47</v>
      </c>
      <c r="K2093" s="40"/>
      <c r="L2093" s="114" t="s">
        <v>8560</v>
      </c>
      <c r="M2093" s="21" t="s">
        <v>8561</v>
      </c>
      <c r="N2093" s="90" t="s">
        <v>8260</v>
      </c>
      <c r="O2093" s="40"/>
      <c r="P2093" s="40"/>
      <c r="Q2093" s="71"/>
      <c r="R2093" s="71"/>
      <c r="S2093" s="71"/>
      <c r="T2093" s="40"/>
      <c r="U2093" s="40"/>
      <c r="V2093" s="71"/>
      <c r="W2093" s="3"/>
      <c r="X2093" s="3"/>
      <c r="Y2093" s="3"/>
      <c r="Z2093" s="3"/>
      <c r="AA2093" s="3"/>
    </row>
    <row r="2094" spans="1:27" ht="15.75" customHeight="1">
      <c r="A2094" s="90" t="s">
        <v>8239</v>
      </c>
      <c r="B2094" s="24" t="s">
        <v>104</v>
      </c>
      <c r="C2094" s="24" t="s">
        <v>8240</v>
      </c>
      <c r="D2094" s="26" t="s">
        <v>8497</v>
      </c>
      <c r="E2094" s="26" t="s">
        <v>8562</v>
      </c>
      <c r="F2094" s="90" t="s">
        <v>8299</v>
      </c>
      <c r="G2094" s="90" t="s">
        <v>8558</v>
      </c>
      <c r="H2094" s="90" t="s">
        <v>8558</v>
      </c>
      <c r="I2094" s="90" t="s">
        <v>46</v>
      </c>
      <c r="J2094" s="13" t="s">
        <v>47</v>
      </c>
      <c r="K2094" s="40"/>
      <c r="L2094" s="114" t="s">
        <v>8563</v>
      </c>
      <c r="M2094" s="21" t="s">
        <v>8564</v>
      </c>
      <c r="N2094" s="90" t="s">
        <v>8260</v>
      </c>
      <c r="O2094" s="90" t="s">
        <v>76</v>
      </c>
      <c r="P2094" s="90" t="s">
        <v>76</v>
      </c>
      <c r="Q2094" s="71"/>
      <c r="R2094" s="71"/>
      <c r="S2094" s="71"/>
      <c r="T2094" s="40"/>
      <c r="U2094" s="40"/>
      <c r="V2094" s="11" t="s">
        <v>76</v>
      </c>
      <c r="W2094" s="3"/>
      <c r="X2094" s="3"/>
      <c r="Y2094" s="3"/>
      <c r="Z2094" s="3"/>
      <c r="AA2094" s="3"/>
    </row>
    <row r="2095" spans="1:27" ht="15.75" customHeight="1">
      <c r="A2095" s="90" t="s">
        <v>8239</v>
      </c>
      <c r="B2095" s="24" t="s">
        <v>42</v>
      </c>
      <c r="C2095" s="24" t="s">
        <v>8240</v>
      </c>
      <c r="D2095" s="26" t="s">
        <v>8497</v>
      </c>
      <c r="E2095" s="26" t="s">
        <v>8565</v>
      </c>
      <c r="F2095" s="90" t="s">
        <v>8299</v>
      </c>
      <c r="G2095" s="90" t="s">
        <v>8299</v>
      </c>
      <c r="H2095" s="90" t="s">
        <v>8566</v>
      </c>
      <c r="I2095" s="90" t="s">
        <v>46</v>
      </c>
      <c r="J2095" s="13" t="s">
        <v>47</v>
      </c>
      <c r="K2095" s="40"/>
      <c r="L2095" s="114" t="s">
        <v>8567</v>
      </c>
      <c r="M2095" s="21" t="s">
        <v>8568</v>
      </c>
      <c r="N2095" s="90" t="s">
        <v>8260</v>
      </c>
      <c r="O2095" s="90" t="s">
        <v>76</v>
      </c>
      <c r="P2095" s="90" t="s">
        <v>76</v>
      </c>
      <c r="Q2095" s="71"/>
      <c r="R2095" s="71"/>
      <c r="S2095" s="71"/>
      <c r="T2095" s="40"/>
      <c r="U2095" s="40"/>
      <c r="V2095" s="11" t="s">
        <v>76</v>
      </c>
      <c r="W2095" s="3"/>
      <c r="X2095" s="3"/>
      <c r="Y2095" s="3"/>
      <c r="Z2095" s="3"/>
      <c r="AA2095" s="3"/>
    </row>
    <row r="2096" spans="1:27" ht="15.75" customHeight="1">
      <c r="A2096" s="90" t="s">
        <v>8239</v>
      </c>
      <c r="B2096" s="24" t="s">
        <v>42</v>
      </c>
      <c r="C2096" s="24" t="s">
        <v>8240</v>
      </c>
      <c r="D2096" s="26" t="s">
        <v>8497</v>
      </c>
      <c r="E2096" s="26" t="s">
        <v>8569</v>
      </c>
      <c r="F2096" s="90" t="s">
        <v>3325</v>
      </c>
      <c r="G2096" s="90" t="s">
        <v>6763</v>
      </c>
      <c r="H2096" s="90" t="s">
        <v>8570</v>
      </c>
      <c r="I2096" s="90" t="s">
        <v>46</v>
      </c>
      <c r="J2096" s="13" t="s">
        <v>47</v>
      </c>
      <c r="K2096" s="40"/>
      <c r="L2096" s="254" t="s">
        <v>8571</v>
      </c>
      <c r="M2096" s="115" t="s">
        <v>4033</v>
      </c>
      <c r="N2096" s="90" t="s">
        <v>8260</v>
      </c>
      <c r="O2096" s="90" t="s">
        <v>76</v>
      </c>
      <c r="P2096" s="90" t="s">
        <v>76</v>
      </c>
      <c r="Q2096" s="71"/>
      <c r="R2096" s="71"/>
      <c r="S2096" s="71"/>
      <c r="T2096" s="40"/>
      <c r="U2096" s="40"/>
      <c r="V2096" s="11" t="s">
        <v>76</v>
      </c>
      <c r="W2096" s="3"/>
      <c r="X2096" s="3"/>
      <c r="Y2096" s="3"/>
      <c r="Z2096" s="3"/>
      <c r="AA2096" s="3"/>
    </row>
    <row r="2097" spans="1:27" ht="15.75" customHeight="1">
      <c r="A2097" s="90" t="s">
        <v>8239</v>
      </c>
      <c r="B2097" s="24" t="s">
        <v>42</v>
      </c>
      <c r="C2097" s="24" t="s">
        <v>8240</v>
      </c>
      <c r="D2097" s="26" t="s">
        <v>8497</v>
      </c>
      <c r="E2097" s="26" t="s">
        <v>8572</v>
      </c>
      <c r="F2097" s="90" t="s">
        <v>3325</v>
      </c>
      <c r="G2097" s="90" t="s">
        <v>6763</v>
      </c>
      <c r="H2097" s="90" t="s">
        <v>8573</v>
      </c>
      <c r="I2097" s="90" t="s">
        <v>46</v>
      </c>
      <c r="J2097" s="13" t="s">
        <v>47</v>
      </c>
      <c r="K2097" s="40"/>
      <c r="L2097" s="254" t="s">
        <v>8574</v>
      </c>
      <c r="M2097" s="115" t="s">
        <v>4037</v>
      </c>
      <c r="N2097" s="90" t="s">
        <v>8260</v>
      </c>
      <c r="O2097" s="90" t="s">
        <v>76</v>
      </c>
      <c r="P2097" s="90" t="s">
        <v>76</v>
      </c>
      <c r="Q2097" s="71"/>
      <c r="R2097" s="71"/>
      <c r="S2097" s="71"/>
      <c r="T2097" s="40"/>
      <c r="U2097" s="40"/>
      <c r="V2097" s="11" t="s">
        <v>76</v>
      </c>
      <c r="W2097" s="3"/>
      <c r="X2097" s="3"/>
      <c r="Y2097" s="3"/>
      <c r="Z2097" s="3"/>
      <c r="AA2097" s="3"/>
    </row>
    <row r="2098" spans="1:27" ht="15.75" customHeight="1">
      <c r="A2098" s="90" t="s">
        <v>8239</v>
      </c>
      <c r="B2098" s="24" t="s">
        <v>42</v>
      </c>
      <c r="C2098" s="24" t="s">
        <v>8240</v>
      </c>
      <c r="D2098" s="26" t="s">
        <v>8497</v>
      </c>
      <c r="E2098" s="26" t="s">
        <v>8575</v>
      </c>
      <c r="F2098" s="90" t="s">
        <v>3325</v>
      </c>
      <c r="G2098" s="90" t="s">
        <v>6763</v>
      </c>
      <c r="H2098" s="90" t="s">
        <v>8576</v>
      </c>
      <c r="I2098" s="90" t="s">
        <v>46</v>
      </c>
      <c r="J2098" s="13" t="s">
        <v>47</v>
      </c>
      <c r="K2098" s="40"/>
      <c r="L2098" s="254" t="s">
        <v>8577</v>
      </c>
      <c r="M2098" s="115" t="s">
        <v>4040</v>
      </c>
      <c r="N2098" s="90" t="s">
        <v>8260</v>
      </c>
      <c r="O2098" s="90" t="s">
        <v>76</v>
      </c>
      <c r="P2098" s="90" t="s">
        <v>76</v>
      </c>
      <c r="Q2098" s="71"/>
      <c r="R2098" s="71"/>
      <c r="S2098" s="71"/>
      <c r="T2098" s="40"/>
      <c r="U2098" s="40"/>
      <c r="V2098" s="11" t="s">
        <v>76</v>
      </c>
      <c r="W2098" s="3"/>
      <c r="X2098" s="3"/>
      <c r="Y2098" s="3"/>
      <c r="Z2098" s="3"/>
      <c r="AA2098" s="3"/>
    </row>
    <row r="2099" spans="1:27" ht="15.75" customHeight="1">
      <c r="A2099" s="90" t="s">
        <v>8239</v>
      </c>
      <c r="B2099" s="24" t="s">
        <v>42</v>
      </c>
      <c r="C2099" s="24" t="s">
        <v>8240</v>
      </c>
      <c r="D2099" s="26" t="s">
        <v>8497</v>
      </c>
      <c r="E2099" s="26" t="s">
        <v>8578</v>
      </c>
      <c r="F2099" s="90" t="s">
        <v>3325</v>
      </c>
      <c r="G2099" s="90" t="s">
        <v>6763</v>
      </c>
      <c r="H2099" s="90" t="s">
        <v>8579</v>
      </c>
      <c r="I2099" s="90" t="s">
        <v>46</v>
      </c>
      <c r="J2099" s="13" t="s">
        <v>47</v>
      </c>
      <c r="K2099" s="40"/>
      <c r="L2099" s="254" t="s">
        <v>8580</v>
      </c>
      <c r="M2099" s="115" t="s">
        <v>4043</v>
      </c>
      <c r="N2099" s="90" t="s">
        <v>8260</v>
      </c>
      <c r="O2099" s="90" t="s">
        <v>76</v>
      </c>
      <c r="P2099" s="90" t="s">
        <v>76</v>
      </c>
      <c r="Q2099" s="71"/>
      <c r="R2099" s="71"/>
      <c r="S2099" s="71"/>
      <c r="T2099" s="40"/>
      <c r="U2099" s="40"/>
      <c r="V2099" s="11" t="s">
        <v>76</v>
      </c>
      <c r="W2099" s="3"/>
      <c r="X2099" s="3"/>
      <c r="Y2099" s="3"/>
      <c r="Z2099" s="3"/>
      <c r="AA2099" s="3"/>
    </row>
    <row r="2100" spans="1:27" ht="15.75" customHeight="1">
      <c r="A2100" s="90" t="s">
        <v>8239</v>
      </c>
      <c r="B2100" s="24" t="s">
        <v>42</v>
      </c>
      <c r="C2100" s="24" t="s">
        <v>8240</v>
      </c>
      <c r="D2100" s="26" t="s">
        <v>8497</v>
      </c>
      <c r="E2100" s="26" t="s">
        <v>8581</v>
      </c>
      <c r="F2100" s="90" t="s">
        <v>3325</v>
      </c>
      <c r="G2100" s="90" t="s">
        <v>6763</v>
      </c>
      <c r="H2100" s="90" t="s">
        <v>8582</v>
      </c>
      <c r="I2100" s="90" t="s">
        <v>46</v>
      </c>
      <c r="J2100" s="13" t="s">
        <v>47</v>
      </c>
      <c r="K2100" s="40"/>
      <c r="L2100" s="114" t="s">
        <v>8583</v>
      </c>
      <c r="M2100" s="21" t="s">
        <v>8584</v>
      </c>
      <c r="N2100" s="90" t="s">
        <v>8260</v>
      </c>
      <c r="O2100" s="90"/>
      <c r="P2100" s="90"/>
      <c r="Q2100" s="71"/>
      <c r="R2100" s="71"/>
      <c r="S2100" s="71"/>
      <c r="T2100" s="40"/>
      <c r="U2100" s="40"/>
      <c r="V2100" s="11" t="s">
        <v>76</v>
      </c>
      <c r="W2100" s="3"/>
      <c r="X2100" s="3"/>
      <c r="Y2100" s="3"/>
      <c r="Z2100" s="3"/>
      <c r="AA2100" s="3"/>
    </row>
    <row r="2101" spans="1:27" ht="15.75" customHeight="1">
      <c r="A2101" s="90" t="s">
        <v>8239</v>
      </c>
      <c r="B2101" s="24" t="s">
        <v>104</v>
      </c>
      <c r="C2101" s="24" t="s">
        <v>8240</v>
      </c>
      <c r="D2101" s="26" t="s">
        <v>8497</v>
      </c>
      <c r="E2101" s="26" t="s">
        <v>8585</v>
      </c>
      <c r="F2101" s="90" t="s">
        <v>3325</v>
      </c>
      <c r="G2101" s="90" t="s">
        <v>6763</v>
      </c>
      <c r="H2101" s="90" t="s">
        <v>8586</v>
      </c>
      <c r="I2101" s="90" t="s">
        <v>46</v>
      </c>
      <c r="J2101" s="13" t="s">
        <v>47</v>
      </c>
      <c r="K2101" s="40"/>
      <c r="L2101" s="114" t="s">
        <v>8587</v>
      </c>
      <c r="M2101" s="21" t="s">
        <v>8588</v>
      </c>
      <c r="N2101" s="90" t="s">
        <v>8260</v>
      </c>
      <c r="O2101" s="90" t="s">
        <v>76</v>
      </c>
      <c r="P2101" s="90" t="s">
        <v>76</v>
      </c>
      <c r="Q2101" s="71"/>
      <c r="R2101" s="71"/>
      <c r="S2101" s="71"/>
      <c r="T2101" s="40"/>
      <c r="U2101" s="40"/>
      <c r="V2101" s="11" t="s">
        <v>76</v>
      </c>
      <c r="W2101" s="3"/>
      <c r="X2101" s="3"/>
      <c r="Y2101" s="3"/>
      <c r="Z2101" s="3"/>
      <c r="AA2101" s="3"/>
    </row>
    <row r="2102" spans="1:27" ht="15.75" customHeight="1">
      <c r="A2102" s="90" t="s">
        <v>8239</v>
      </c>
      <c r="B2102" s="24" t="s">
        <v>104</v>
      </c>
      <c r="C2102" s="24" t="s">
        <v>8240</v>
      </c>
      <c r="D2102" s="26" t="s">
        <v>8497</v>
      </c>
      <c r="E2102" s="26" t="s">
        <v>8589</v>
      </c>
      <c r="F2102" s="90" t="s">
        <v>8299</v>
      </c>
      <c r="G2102" s="90" t="s">
        <v>8299</v>
      </c>
      <c r="H2102" s="90" t="s">
        <v>8590</v>
      </c>
      <c r="I2102" s="90" t="s">
        <v>46</v>
      </c>
      <c r="J2102" s="13" t="s">
        <v>47</v>
      </c>
      <c r="K2102" s="40"/>
      <c r="L2102" s="114" t="s">
        <v>8591</v>
      </c>
      <c r="M2102" s="21" t="s">
        <v>8592</v>
      </c>
      <c r="N2102" s="90" t="s">
        <v>8260</v>
      </c>
      <c r="O2102" s="90" t="s">
        <v>76</v>
      </c>
      <c r="P2102" s="90" t="s">
        <v>76</v>
      </c>
      <c r="Q2102" s="71"/>
      <c r="R2102" s="71"/>
      <c r="S2102" s="71"/>
      <c r="T2102" s="40"/>
      <c r="U2102" s="40"/>
      <c r="V2102" s="11" t="s">
        <v>76</v>
      </c>
      <c r="W2102" s="3"/>
      <c r="X2102" s="3"/>
      <c r="Y2102" s="3"/>
      <c r="Z2102" s="3"/>
      <c r="AA2102" s="3"/>
    </row>
    <row r="2103" spans="1:27" ht="15.75" customHeight="1">
      <c r="A2103" s="90" t="s">
        <v>8239</v>
      </c>
      <c r="B2103" s="24" t="s">
        <v>188</v>
      </c>
      <c r="C2103" s="24" t="s">
        <v>8240</v>
      </c>
      <c r="D2103" s="26" t="s">
        <v>8497</v>
      </c>
      <c r="E2103" s="26" t="s">
        <v>8593</v>
      </c>
      <c r="F2103" s="90" t="s">
        <v>8299</v>
      </c>
      <c r="G2103" s="90" t="s">
        <v>8558</v>
      </c>
      <c r="H2103" s="90" t="s">
        <v>8594</v>
      </c>
      <c r="I2103" s="90" t="s">
        <v>46</v>
      </c>
      <c r="J2103" s="13" t="s">
        <v>47</v>
      </c>
      <c r="K2103" s="40"/>
      <c r="L2103" s="114" t="s">
        <v>8595</v>
      </c>
      <c r="M2103" s="254" t="s">
        <v>8596</v>
      </c>
      <c r="N2103" s="90" t="s">
        <v>8260</v>
      </c>
      <c r="O2103" s="40"/>
      <c r="P2103" s="40"/>
      <c r="Q2103" s="71"/>
      <c r="R2103" s="71"/>
      <c r="S2103" s="71"/>
      <c r="T2103" s="40"/>
      <c r="U2103" s="40"/>
      <c r="V2103" s="71"/>
      <c r="W2103" s="3"/>
      <c r="X2103" s="3"/>
      <c r="Y2103" s="3"/>
      <c r="Z2103" s="3"/>
      <c r="AA2103" s="3"/>
    </row>
    <row r="2104" spans="1:27" ht="15.75" customHeight="1">
      <c r="A2104" s="90" t="s">
        <v>8239</v>
      </c>
      <c r="B2104" s="24" t="s">
        <v>104</v>
      </c>
      <c r="C2104" s="24" t="s">
        <v>8240</v>
      </c>
      <c r="D2104" s="26" t="s">
        <v>8497</v>
      </c>
      <c r="E2104" s="26" t="s">
        <v>8597</v>
      </c>
      <c r="F2104" s="90" t="s">
        <v>8299</v>
      </c>
      <c r="G2104" s="90" t="s">
        <v>8558</v>
      </c>
      <c r="H2104" s="90" t="s">
        <v>8598</v>
      </c>
      <c r="I2104" s="90" t="s">
        <v>46</v>
      </c>
      <c r="J2104" s="13" t="s">
        <v>47</v>
      </c>
      <c r="K2104" s="40"/>
      <c r="L2104" s="254" t="s">
        <v>8599</v>
      </c>
      <c r="M2104" s="115" t="s">
        <v>8600</v>
      </c>
      <c r="N2104" s="90" t="s">
        <v>8260</v>
      </c>
      <c r="O2104" s="90" t="s">
        <v>76</v>
      </c>
      <c r="P2104" s="90" t="s">
        <v>76</v>
      </c>
      <c r="Q2104" s="71"/>
      <c r="R2104" s="71"/>
      <c r="S2104" s="71"/>
      <c r="T2104" s="40"/>
      <c r="U2104" s="40"/>
      <c r="V2104" s="11" t="s">
        <v>76</v>
      </c>
      <c r="W2104" s="3"/>
      <c r="X2104" s="3"/>
      <c r="Y2104" s="3"/>
      <c r="Z2104" s="3"/>
      <c r="AA2104" s="3"/>
    </row>
    <row r="2105" spans="1:27" ht="15.75" customHeight="1">
      <c r="A2105" s="90" t="s">
        <v>8239</v>
      </c>
      <c r="B2105" s="24" t="s">
        <v>188</v>
      </c>
      <c r="C2105" s="24" t="s">
        <v>8240</v>
      </c>
      <c r="D2105" s="26" t="s">
        <v>8497</v>
      </c>
      <c r="E2105" s="26" t="s">
        <v>8601</v>
      </c>
      <c r="F2105" s="90" t="s">
        <v>8299</v>
      </c>
      <c r="G2105" s="90" t="s">
        <v>7464</v>
      </c>
      <c r="H2105" s="90" t="s">
        <v>8602</v>
      </c>
      <c r="I2105" s="90" t="s">
        <v>46</v>
      </c>
      <c r="J2105" s="13" t="s">
        <v>47</v>
      </c>
      <c r="K2105" s="40"/>
      <c r="L2105" s="254" t="s">
        <v>8603</v>
      </c>
      <c r="M2105" s="115" t="s">
        <v>8604</v>
      </c>
      <c r="N2105" s="90" t="s">
        <v>8260</v>
      </c>
      <c r="O2105" s="40"/>
      <c r="P2105" s="40"/>
      <c r="Q2105" s="71"/>
      <c r="R2105" s="71"/>
      <c r="S2105" s="71"/>
      <c r="T2105" s="40"/>
      <c r="U2105" s="40"/>
      <c r="V2105" s="71"/>
      <c r="W2105" s="3"/>
      <c r="X2105" s="3"/>
      <c r="Y2105" s="3"/>
      <c r="Z2105" s="3"/>
      <c r="AA2105" s="3"/>
    </row>
    <row r="2106" spans="1:27" ht="15.75" customHeight="1">
      <c r="A2106" s="90" t="s">
        <v>8239</v>
      </c>
      <c r="B2106" s="24" t="s">
        <v>188</v>
      </c>
      <c r="C2106" s="24" t="s">
        <v>8240</v>
      </c>
      <c r="D2106" s="26" t="s">
        <v>8497</v>
      </c>
      <c r="E2106" s="26" t="s">
        <v>8605</v>
      </c>
      <c r="F2106" s="90" t="s">
        <v>8299</v>
      </c>
      <c r="G2106" s="90" t="s">
        <v>7464</v>
      </c>
      <c r="H2106" s="90" t="s">
        <v>8606</v>
      </c>
      <c r="I2106" s="90" t="s">
        <v>46</v>
      </c>
      <c r="J2106" s="13" t="s">
        <v>47</v>
      </c>
      <c r="K2106" s="40"/>
      <c r="L2106" s="254" t="s">
        <v>8607</v>
      </c>
      <c r="M2106" s="115" t="s">
        <v>8608</v>
      </c>
      <c r="N2106" s="90" t="s">
        <v>8260</v>
      </c>
      <c r="O2106" s="40"/>
      <c r="P2106" s="40"/>
      <c r="Q2106" s="71"/>
      <c r="R2106" s="71"/>
      <c r="S2106" s="71"/>
      <c r="T2106" s="40"/>
      <c r="U2106" s="40"/>
      <c r="V2106" s="71"/>
      <c r="W2106" s="3"/>
      <c r="X2106" s="3"/>
      <c r="Y2106" s="3"/>
      <c r="Z2106" s="3"/>
      <c r="AA2106" s="3"/>
    </row>
    <row r="2107" spans="1:27" ht="15.75" customHeight="1">
      <c r="A2107" s="90" t="s">
        <v>8239</v>
      </c>
      <c r="B2107" s="24" t="s">
        <v>104</v>
      </c>
      <c r="C2107" s="24" t="s">
        <v>8240</v>
      </c>
      <c r="D2107" s="26" t="s">
        <v>8497</v>
      </c>
      <c r="E2107" s="26" t="s">
        <v>8609</v>
      </c>
      <c r="F2107" s="90" t="s">
        <v>8299</v>
      </c>
      <c r="G2107" s="90" t="s">
        <v>7464</v>
      </c>
      <c r="H2107" s="90" t="s">
        <v>8610</v>
      </c>
      <c r="I2107" s="90" t="s">
        <v>46</v>
      </c>
      <c r="J2107" s="13" t="s">
        <v>47</v>
      </c>
      <c r="K2107" s="40"/>
      <c r="L2107" s="254" t="s">
        <v>8611</v>
      </c>
      <c r="M2107" s="254" t="s">
        <v>8612</v>
      </c>
      <c r="N2107" s="90" t="s">
        <v>8260</v>
      </c>
      <c r="O2107" s="90" t="s">
        <v>76</v>
      </c>
      <c r="P2107" s="90" t="s">
        <v>76</v>
      </c>
      <c r="Q2107" s="71"/>
      <c r="R2107" s="71"/>
      <c r="S2107" s="71"/>
      <c r="T2107" s="40"/>
      <c r="U2107" s="40"/>
      <c r="V2107" s="11" t="s">
        <v>76</v>
      </c>
      <c r="W2107" s="3"/>
      <c r="X2107" s="3"/>
      <c r="Y2107" s="3"/>
      <c r="Z2107" s="3"/>
      <c r="AA2107" s="3"/>
    </row>
    <row r="2108" spans="1:27" ht="15.75" customHeight="1">
      <c r="A2108" s="90" t="s">
        <v>8239</v>
      </c>
      <c r="B2108" s="24" t="s">
        <v>188</v>
      </c>
      <c r="C2108" s="24" t="s">
        <v>8240</v>
      </c>
      <c r="D2108" s="26" t="s">
        <v>8497</v>
      </c>
      <c r="E2108" s="26" t="s">
        <v>8613</v>
      </c>
      <c r="F2108" s="90" t="s">
        <v>8299</v>
      </c>
      <c r="G2108" s="90" t="s">
        <v>8299</v>
      </c>
      <c r="H2108" s="90" t="s">
        <v>2729</v>
      </c>
      <c r="I2108" s="90" t="s">
        <v>46</v>
      </c>
      <c r="J2108" s="13" t="s">
        <v>47</v>
      </c>
      <c r="K2108" s="40"/>
      <c r="L2108" s="254" t="s">
        <v>8614</v>
      </c>
      <c r="M2108" s="254" t="s">
        <v>8615</v>
      </c>
      <c r="N2108" s="90" t="s">
        <v>8260</v>
      </c>
      <c r="O2108" s="40"/>
      <c r="P2108" s="40"/>
      <c r="Q2108" s="71"/>
      <c r="R2108" s="71"/>
      <c r="S2108" s="71"/>
      <c r="T2108" s="40"/>
      <c r="U2108" s="40"/>
      <c r="V2108" s="71"/>
      <c r="W2108" s="3"/>
      <c r="X2108" s="3"/>
      <c r="Y2108" s="3"/>
      <c r="Z2108" s="3"/>
      <c r="AA2108" s="3"/>
    </row>
    <row r="2109" spans="1:27" ht="15.75" customHeight="1">
      <c r="A2109" s="90" t="s">
        <v>8239</v>
      </c>
      <c r="B2109" s="24" t="s">
        <v>42</v>
      </c>
      <c r="C2109" s="24" t="s">
        <v>8240</v>
      </c>
      <c r="D2109" s="26" t="s">
        <v>8497</v>
      </c>
      <c r="E2109" s="26" t="s">
        <v>8616</v>
      </c>
      <c r="F2109" s="90" t="s">
        <v>8299</v>
      </c>
      <c r="G2109" s="154" t="s">
        <v>5532</v>
      </c>
      <c r="H2109" s="156" t="s">
        <v>5533</v>
      </c>
      <c r="I2109" s="90" t="s">
        <v>46</v>
      </c>
      <c r="J2109" s="13" t="s">
        <v>47</v>
      </c>
      <c r="K2109" s="40"/>
      <c r="L2109" s="21" t="s">
        <v>8617</v>
      </c>
      <c r="M2109" s="21" t="s">
        <v>5535</v>
      </c>
      <c r="N2109" s="90" t="s">
        <v>8260</v>
      </c>
      <c r="O2109" s="90" t="s">
        <v>76</v>
      </c>
      <c r="P2109" s="90" t="s">
        <v>76</v>
      </c>
      <c r="Q2109" s="71"/>
      <c r="R2109" s="71"/>
      <c r="S2109" s="71"/>
      <c r="T2109" s="40"/>
      <c r="U2109" s="40"/>
      <c r="V2109" s="11" t="s">
        <v>76</v>
      </c>
      <c r="W2109" s="3"/>
      <c r="X2109" s="3"/>
      <c r="Y2109" s="3"/>
      <c r="Z2109" s="3"/>
      <c r="AA2109" s="3"/>
    </row>
    <row r="2110" spans="1:27" ht="15.75" customHeight="1">
      <c r="A2110" s="90" t="s">
        <v>8239</v>
      </c>
      <c r="B2110" s="24" t="s">
        <v>104</v>
      </c>
      <c r="C2110" s="24" t="s">
        <v>8240</v>
      </c>
      <c r="D2110" s="26" t="s">
        <v>8497</v>
      </c>
      <c r="E2110" s="26" t="s">
        <v>8618</v>
      </c>
      <c r="F2110" s="90" t="s">
        <v>8299</v>
      </c>
      <c r="G2110" s="154" t="s">
        <v>5532</v>
      </c>
      <c r="H2110" s="40" t="s">
        <v>5537</v>
      </c>
      <c r="I2110" s="90" t="s">
        <v>46</v>
      </c>
      <c r="J2110" s="13" t="s">
        <v>47</v>
      </c>
      <c r="K2110" s="40"/>
      <c r="L2110" s="21" t="s">
        <v>8619</v>
      </c>
      <c r="M2110" s="21" t="s">
        <v>5539</v>
      </c>
      <c r="N2110" s="90" t="s">
        <v>8260</v>
      </c>
      <c r="O2110" s="90" t="s">
        <v>65</v>
      </c>
      <c r="P2110" s="90" t="s">
        <v>65</v>
      </c>
      <c r="Q2110" s="71"/>
      <c r="R2110" s="71"/>
      <c r="S2110" s="71"/>
      <c r="T2110" s="40"/>
      <c r="U2110" s="90" t="s">
        <v>8620</v>
      </c>
      <c r="V2110" s="11" t="s">
        <v>76</v>
      </c>
      <c r="W2110" s="3"/>
      <c r="X2110" s="3"/>
      <c r="Y2110" s="3"/>
      <c r="Z2110" s="3"/>
      <c r="AA2110" s="3"/>
    </row>
    <row r="2111" spans="1:27" ht="15.75" customHeight="1">
      <c r="A2111" s="90" t="s">
        <v>8239</v>
      </c>
      <c r="B2111" s="24" t="s">
        <v>188</v>
      </c>
      <c r="C2111" s="24" t="s">
        <v>8240</v>
      </c>
      <c r="D2111" s="26" t="s">
        <v>8497</v>
      </c>
      <c r="E2111" s="26" t="s">
        <v>8621</v>
      </c>
      <c r="F2111" s="90" t="s">
        <v>8299</v>
      </c>
      <c r="G2111" s="154" t="s">
        <v>5532</v>
      </c>
      <c r="H2111" s="188" t="s">
        <v>5541</v>
      </c>
      <c r="I2111" s="90" t="s">
        <v>46</v>
      </c>
      <c r="J2111" s="13" t="s">
        <v>47</v>
      </c>
      <c r="K2111" s="40"/>
      <c r="L2111" s="21" t="s">
        <v>8622</v>
      </c>
      <c r="M2111" s="21" t="s">
        <v>5543</v>
      </c>
      <c r="N2111" s="90" t="s">
        <v>8260</v>
      </c>
      <c r="O2111" s="40"/>
      <c r="P2111" s="40"/>
      <c r="Q2111" s="71"/>
      <c r="R2111" s="71"/>
      <c r="S2111" s="71"/>
      <c r="T2111" s="40"/>
      <c r="U2111" s="40"/>
      <c r="V2111" s="71"/>
      <c r="W2111" s="3"/>
      <c r="X2111" s="3"/>
      <c r="Y2111" s="3"/>
      <c r="Z2111" s="3"/>
      <c r="AA2111" s="3"/>
    </row>
    <row r="2112" spans="1:27" ht="15.75" customHeight="1">
      <c r="A2112" s="90" t="s">
        <v>8239</v>
      </c>
      <c r="B2112" s="24" t="s">
        <v>188</v>
      </c>
      <c r="C2112" s="24" t="s">
        <v>8240</v>
      </c>
      <c r="D2112" s="26" t="s">
        <v>8497</v>
      </c>
      <c r="E2112" s="26" t="s">
        <v>8623</v>
      </c>
      <c r="F2112" s="90" t="s">
        <v>8299</v>
      </c>
      <c r="G2112" s="154" t="s">
        <v>5532</v>
      </c>
      <c r="H2112" s="188" t="s">
        <v>5545</v>
      </c>
      <c r="I2112" s="90" t="s">
        <v>46</v>
      </c>
      <c r="J2112" s="13" t="s">
        <v>47</v>
      </c>
      <c r="K2112" s="40"/>
      <c r="L2112" s="21" t="s">
        <v>8624</v>
      </c>
      <c r="M2112" s="21" t="s">
        <v>5547</v>
      </c>
      <c r="N2112" s="90" t="s">
        <v>8260</v>
      </c>
      <c r="O2112" s="40"/>
      <c r="P2112" s="40"/>
      <c r="Q2112" s="71"/>
      <c r="R2112" s="71"/>
      <c r="S2112" s="71"/>
      <c r="T2112" s="40"/>
      <c r="U2112" s="40"/>
      <c r="V2112" s="71"/>
      <c r="W2112" s="3"/>
      <c r="X2112" s="3"/>
      <c r="Y2112" s="3"/>
      <c r="Z2112" s="3"/>
      <c r="AA2112" s="3"/>
    </row>
    <row r="2113" spans="1:27" ht="15.75" customHeight="1">
      <c r="A2113" s="90" t="s">
        <v>8239</v>
      </c>
      <c r="B2113" s="24" t="s">
        <v>188</v>
      </c>
      <c r="C2113" s="24" t="s">
        <v>8240</v>
      </c>
      <c r="D2113" s="26" t="s">
        <v>8497</v>
      </c>
      <c r="E2113" s="26" t="s">
        <v>8625</v>
      </c>
      <c r="F2113" s="90" t="s">
        <v>8299</v>
      </c>
      <c r="G2113" s="154" t="s">
        <v>5532</v>
      </c>
      <c r="H2113" s="188" t="s">
        <v>5549</v>
      </c>
      <c r="I2113" s="90" t="s">
        <v>46</v>
      </c>
      <c r="J2113" s="13" t="s">
        <v>47</v>
      </c>
      <c r="K2113" s="40"/>
      <c r="L2113" s="21" t="s">
        <v>8626</v>
      </c>
      <c r="M2113" s="114" t="s">
        <v>8627</v>
      </c>
      <c r="N2113" s="90" t="s">
        <v>8260</v>
      </c>
      <c r="O2113" s="40"/>
      <c r="P2113" s="40"/>
      <c r="Q2113" s="71"/>
      <c r="R2113" s="71"/>
      <c r="S2113" s="71"/>
      <c r="T2113" s="40"/>
      <c r="U2113" s="40"/>
      <c r="V2113" s="71"/>
      <c r="W2113" s="3"/>
      <c r="X2113" s="3"/>
      <c r="Y2113" s="3"/>
      <c r="Z2113" s="3"/>
      <c r="AA2113" s="3"/>
    </row>
    <row r="2114" spans="1:27" ht="15.75" customHeight="1">
      <c r="A2114" s="90" t="s">
        <v>8239</v>
      </c>
      <c r="B2114" s="24" t="s">
        <v>104</v>
      </c>
      <c r="C2114" s="24" t="s">
        <v>8240</v>
      </c>
      <c r="D2114" s="26" t="s">
        <v>8497</v>
      </c>
      <c r="E2114" s="26" t="s">
        <v>8628</v>
      </c>
      <c r="F2114" s="90" t="s">
        <v>8299</v>
      </c>
      <c r="G2114" s="154" t="s">
        <v>5532</v>
      </c>
      <c r="H2114" s="188" t="s">
        <v>5553</v>
      </c>
      <c r="I2114" s="90" t="s">
        <v>46</v>
      </c>
      <c r="J2114" s="13" t="s">
        <v>47</v>
      </c>
      <c r="K2114" s="40"/>
      <c r="L2114" s="21" t="s">
        <v>8629</v>
      </c>
      <c r="M2114" s="21" t="s">
        <v>5555</v>
      </c>
      <c r="N2114" s="90" t="s">
        <v>8260</v>
      </c>
      <c r="O2114" s="90" t="s">
        <v>65</v>
      </c>
      <c r="P2114" s="90" t="s">
        <v>65</v>
      </c>
      <c r="Q2114" s="71"/>
      <c r="R2114" s="71"/>
      <c r="S2114" s="71"/>
      <c r="T2114" s="40"/>
      <c r="U2114" s="90" t="s">
        <v>8630</v>
      </c>
      <c r="V2114" s="11" t="s">
        <v>76</v>
      </c>
      <c r="W2114" s="3"/>
      <c r="X2114" s="3"/>
      <c r="Y2114" s="3"/>
      <c r="Z2114" s="3"/>
      <c r="AA2114" s="3"/>
    </row>
    <row r="2115" spans="1:27" ht="15.75" customHeight="1">
      <c r="A2115" s="90" t="s">
        <v>8239</v>
      </c>
      <c r="B2115" s="24" t="s">
        <v>188</v>
      </c>
      <c r="C2115" s="24" t="s">
        <v>8240</v>
      </c>
      <c r="D2115" s="26" t="s">
        <v>8497</v>
      </c>
      <c r="E2115" s="26" t="s">
        <v>8631</v>
      </c>
      <c r="F2115" s="90" t="s">
        <v>8299</v>
      </c>
      <c r="G2115" s="154" t="s">
        <v>5532</v>
      </c>
      <c r="H2115" s="188" t="s">
        <v>5558</v>
      </c>
      <c r="I2115" s="90" t="s">
        <v>46</v>
      </c>
      <c r="J2115" s="13" t="s">
        <v>47</v>
      </c>
      <c r="K2115" s="40"/>
      <c r="L2115" s="21" t="s">
        <v>8632</v>
      </c>
      <c r="M2115" s="21" t="s">
        <v>5560</v>
      </c>
      <c r="N2115" s="90" t="s">
        <v>8260</v>
      </c>
      <c r="O2115" s="40"/>
      <c r="P2115" s="40"/>
      <c r="Q2115" s="71"/>
      <c r="R2115" s="71"/>
      <c r="S2115" s="71"/>
      <c r="T2115" s="40"/>
      <c r="U2115" s="40"/>
      <c r="V2115" s="71"/>
      <c r="W2115" s="3"/>
      <c r="X2115" s="3"/>
      <c r="Y2115" s="3"/>
      <c r="Z2115" s="3"/>
      <c r="AA2115" s="3"/>
    </row>
    <row r="2116" spans="1:27" ht="15.75" customHeight="1">
      <c r="A2116" s="90" t="s">
        <v>8239</v>
      </c>
      <c r="B2116" s="24" t="s">
        <v>42</v>
      </c>
      <c r="C2116" s="24" t="s">
        <v>8240</v>
      </c>
      <c r="D2116" s="26" t="s">
        <v>8497</v>
      </c>
      <c r="E2116" s="26" t="s">
        <v>8633</v>
      </c>
      <c r="F2116" s="90" t="s">
        <v>3292</v>
      </c>
      <c r="G2116" s="90" t="s">
        <v>8634</v>
      </c>
      <c r="H2116" s="90" t="s">
        <v>8635</v>
      </c>
      <c r="I2116" s="90" t="s">
        <v>46</v>
      </c>
      <c r="J2116" s="13" t="s">
        <v>47</v>
      </c>
      <c r="K2116" s="40"/>
      <c r="L2116" s="114" t="s">
        <v>8636</v>
      </c>
      <c r="M2116" s="21" t="s">
        <v>8637</v>
      </c>
      <c r="N2116" s="90" t="s">
        <v>8260</v>
      </c>
      <c r="O2116" s="90" t="s">
        <v>76</v>
      </c>
      <c r="P2116" s="90" t="s">
        <v>76</v>
      </c>
      <c r="Q2116" s="71"/>
      <c r="R2116" s="71"/>
      <c r="S2116" s="71"/>
      <c r="T2116" s="40"/>
      <c r="U2116" s="40"/>
      <c r="V2116" s="11" t="s">
        <v>76</v>
      </c>
      <c r="W2116" s="3"/>
      <c r="X2116" s="3"/>
      <c r="Y2116" s="3"/>
      <c r="Z2116" s="3"/>
      <c r="AA2116" s="3"/>
    </row>
    <row r="2117" spans="1:27" ht="15.75" customHeight="1">
      <c r="A2117" s="90" t="s">
        <v>8239</v>
      </c>
      <c r="B2117" s="24" t="s">
        <v>188</v>
      </c>
      <c r="C2117" s="24" t="s">
        <v>8240</v>
      </c>
      <c r="D2117" s="26" t="s">
        <v>8497</v>
      </c>
      <c r="E2117" s="26" t="s">
        <v>8638</v>
      </c>
      <c r="F2117" s="90" t="s">
        <v>3292</v>
      </c>
      <c r="G2117" s="90" t="s">
        <v>8634</v>
      </c>
      <c r="H2117" s="90" t="s">
        <v>8635</v>
      </c>
      <c r="I2117" s="90" t="s">
        <v>46</v>
      </c>
      <c r="J2117" s="13" t="s">
        <v>47</v>
      </c>
      <c r="K2117" s="40"/>
      <c r="L2117" s="114" t="s">
        <v>8639</v>
      </c>
      <c r="M2117" s="21" t="s">
        <v>6662</v>
      </c>
      <c r="N2117" s="90" t="s">
        <v>8260</v>
      </c>
      <c r="O2117" s="40"/>
      <c r="P2117" s="40"/>
      <c r="Q2117" s="71"/>
      <c r="R2117" s="71"/>
      <c r="S2117" s="71"/>
      <c r="T2117" s="40"/>
      <c r="U2117" s="40"/>
      <c r="V2117" s="71"/>
      <c r="W2117" s="3"/>
      <c r="X2117" s="3"/>
      <c r="Y2117" s="3"/>
      <c r="Z2117" s="3"/>
      <c r="AA2117" s="3"/>
    </row>
    <row r="2118" spans="1:27" ht="15.75" customHeight="1">
      <c r="A2118" s="90" t="s">
        <v>8239</v>
      </c>
      <c r="B2118" s="24" t="s">
        <v>104</v>
      </c>
      <c r="C2118" s="24" t="s">
        <v>8240</v>
      </c>
      <c r="D2118" s="26" t="s">
        <v>8497</v>
      </c>
      <c r="E2118" s="26" t="s">
        <v>8640</v>
      </c>
      <c r="F2118" s="90" t="s">
        <v>3292</v>
      </c>
      <c r="G2118" s="90" t="s">
        <v>8634</v>
      </c>
      <c r="H2118" s="90" t="s">
        <v>8635</v>
      </c>
      <c r="I2118" s="90" t="s">
        <v>46</v>
      </c>
      <c r="J2118" s="13" t="s">
        <v>47</v>
      </c>
      <c r="K2118" s="40"/>
      <c r="L2118" s="115" t="s">
        <v>8641</v>
      </c>
      <c r="M2118" s="115" t="s">
        <v>6665</v>
      </c>
      <c r="N2118" s="90" t="s">
        <v>8260</v>
      </c>
      <c r="O2118" s="90" t="s">
        <v>76</v>
      </c>
      <c r="P2118" s="90" t="s">
        <v>76</v>
      </c>
      <c r="Q2118" s="71"/>
      <c r="R2118" s="71"/>
      <c r="S2118" s="71"/>
      <c r="T2118" s="40"/>
      <c r="U2118" s="40"/>
      <c r="V2118" s="11" t="s">
        <v>76</v>
      </c>
      <c r="W2118" s="3"/>
      <c r="X2118" s="3"/>
      <c r="Y2118" s="3"/>
      <c r="Z2118" s="3"/>
      <c r="AA2118" s="3"/>
    </row>
    <row r="2119" spans="1:27" ht="15.75" customHeight="1">
      <c r="A2119" s="90" t="s">
        <v>8239</v>
      </c>
      <c r="B2119" s="24" t="s">
        <v>42</v>
      </c>
      <c r="C2119" s="24" t="s">
        <v>8240</v>
      </c>
      <c r="D2119" s="26" t="s">
        <v>8497</v>
      </c>
      <c r="E2119" s="26" t="s">
        <v>8642</v>
      </c>
      <c r="F2119" s="90" t="s">
        <v>3292</v>
      </c>
      <c r="G2119" s="90" t="s">
        <v>8634</v>
      </c>
      <c r="H2119" s="90" t="s">
        <v>8643</v>
      </c>
      <c r="I2119" s="90" t="s">
        <v>46</v>
      </c>
      <c r="J2119" s="13" t="s">
        <v>47</v>
      </c>
      <c r="K2119" s="40"/>
      <c r="L2119" s="114" t="s">
        <v>8644</v>
      </c>
      <c r="M2119" s="21" t="s">
        <v>8645</v>
      </c>
      <c r="N2119" s="90" t="s">
        <v>8260</v>
      </c>
      <c r="O2119" s="90" t="s">
        <v>76</v>
      </c>
      <c r="P2119" s="90" t="s">
        <v>76</v>
      </c>
      <c r="Q2119" s="71"/>
      <c r="R2119" s="71"/>
      <c r="S2119" s="71"/>
      <c r="T2119" s="40"/>
      <c r="U2119" s="40"/>
      <c r="V2119" s="11" t="s">
        <v>76</v>
      </c>
      <c r="W2119" s="3"/>
      <c r="X2119" s="3"/>
      <c r="Y2119" s="3"/>
      <c r="Z2119" s="3"/>
      <c r="AA2119" s="3"/>
    </row>
    <row r="2120" spans="1:27" ht="15.75" customHeight="1">
      <c r="A2120" s="90" t="s">
        <v>8239</v>
      </c>
      <c r="B2120" s="24" t="s">
        <v>42</v>
      </c>
      <c r="C2120" s="24" t="s">
        <v>8240</v>
      </c>
      <c r="D2120" s="26" t="s">
        <v>8497</v>
      </c>
      <c r="E2120" s="26" t="s">
        <v>8646</v>
      </c>
      <c r="F2120" s="90" t="s">
        <v>3292</v>
      </c>
      <c r="G2120" s="90" t="s">
        <v>8634</v>
      </c>
      <c r="H2120" s="90" t="s">
        <v>8647</v>
      </c>
      <c r="I2120" s="90" t="s">
        <v>46</v>
      </c>
      <c r="J2120" s="13" t="s">
        <v>47</v>
      </c>
      <c r="K2120" s="40"/>
      <c r="L2120" s="114" t="s">
        <v>8648</v>
      </c>
      <c r="M2120" s="21" t="s">
        <v>8649</v>
      </c>
      <c r="N2120" s="90" t="s">
        <v>8260</v>
      </c>
      <c r="O2120" s="90" t="s">
        <v>76</v>
      </c>
      <c r="P2120" s="90" t="s">
        <v>76</v>
      </c>
      <c r="Q2120" s="71"/>
      <c r="R2120" s="71"/>
      <c r="S2120" s="71"/>
      <c r="T2120" s="40"/>
      <c r="U2120" s="40"/>
      <c r="V2120" s="11" t="s">
        <v>76</v>
      </c>
      <c r="W2120" s="3"/>
      <c r="X2120" s="3"/>
      <c r="Y2120" s="3"/>
      <c r="Z2120" s="3"/>
      <c r="AA2120" s="3"/>
    </row>
    <row r="2121" spans="1:27" ht="15.75" customHeight="1">
      <c r="A2121" s="90" t="s">
        <v>8239</v>
      </c>
      <c r="B2121" s="24" t="s">
        <v>42</v>
      </c>
      <c r="C2121" s="24" t="s">
        <v>8240</v>
      </c>
      <c r="D2121" s="26" t="s">
        <v>8497</v>
      </c>
      <c r="E2121" s="26" t="s">
        <v>8650</v>
      </c>
      <c r="F2121" s="90" t="s">
        <v>3292</v>
      </c>
      <c r="G2121" s="90" t="s">
        <v>8634</v>
      </c>
      <c r="H2121" s="90" t="s">
        <v>8651</v>
      </c>
      <c r="I2121" s="90" t="s">
        <v>46</v>
      </c>
      <c r="J2121" s="13" t="s">
        <v>47</v>
      </c>
      <c r="K2121" s="40"/>
      <c r="L2121" s="114" t="s">
        <v>8652</v>
      </c>
      <c r="M2121" s="21" t="s">
        <v>8653</v>
      </c>
      <c r="N2121" s="90" t="s">
        <v>8260</v>
      </c>
      <c r="O2121" s="90" t="s">
        <v>76</v>
      </c>
      <c r="P2121" s="90" t="s">
        <v>76</v>
      </c>
      <c r="Q2121" s="71"/>
      <c r="R2121" s="71"/>
      <c r="S2121" s="71"/>
      <c r="T2121" s="40"/>
      <c r="U2121" s="40"/>
      <c r="V2121" s="11" t="s">
        <v>76</v>
      </c>
      <c r="W2121" s="3"/>
      <c r="X2121" s="3"/>
      <c r="Y2121" s="3"/>
      <c r="Z2121" s="3"/>
      <c r="AA2121" s="3"/>
    </row>
    <row r="2122" spans="1:27" ht="15.75" customHeight="1">
      <c r="A2122" s="90" t="s">
        <v>8654</v>
      </c>
      <c r="B2122" s="24" t="s">
        <v>42</v>
      </c>
      <c r="C2122" s="24" t="s">
        <v>8655</v>
      </c>
      <c r="D2122" s="11"/>
      <c r="E2122" s="26" t="s">
        <v>8656</v>
      </c>
      <c r="F2122" s="90" t="s">
        <v>3325</v>
      </c>
      <c r="G2122" s="90" t="s">
        <v>3325</v>
      </c>
      <c r="H2122" s="90" t="s">
        <v>8657</v>
      </c>
      <c r="I2122" s="90" t="s">
        <v>46</v>
      </c>
      <c r="J2122" s="90" t="s">
        <v>47</v>
      </c>
      <c r="K2122" s="90" t="s">
        <v>8658</v>
      </c>
      <c r="L2122" s="114" t="s">
        <v>8659</v>
      </c>
      <c r="M2122" s="114" t="s">
        <v>8660</v>
      </c>
      <c r="N2122" s="273" t="s">
        <v>8661</v>
      </c>
      <c r="O2122" s="90" t="s">
        <v>65</v>
      </c>
      <c r="P2122" s="90" t="s">
        <v>65</v>
      </c>
      <c r="Q2122" s="71"/>
      <c r="R2122" s="71"/>
      <c r="S2122" s="71"/>
      <c r="T2122" s="40"/>
      <c r="U2122" s="90" t="s">
        <v>8662</v>
      </c>
      <c r="V2122" s="11" t="s">
        <v>76</v>
      </c>
      <c r="W2122" s="79"/>
      <c r="X2122" s="3"/>
      <c r="Y2122" s="3"/>
      <c r="Z2122" s="3"/>
      <c r="AA2122" s="3"/>
    </row>
    <row r="2123" spans="1:27" ht="15.75" customHeight="1">
      <c r="A2123" s="90" t="s">
        <v>8654</v>
      </c>
      <c r="B2123" s="24" t="s">
        <v>42</v>
      </c>
      <c r="C2123" s="24" t="s">
        <v>8655</v>
      </c>
      <c r="D2123" s="11"/>
      <c r="E2123" s="26" t="s">
        <v>8663</v>
      </c>
      <c r="F2123" s="90" t="s">
        <v>3325</v>
      </c>
      <c r="G2123" s="90" t="s">
        <v>3325</v>
      </c>
      <c r="H2123" s="90" t="s">
        <v>8664</v>
      </c>
      <c r="I2123" s="90" t="s">
        <v>46</v>
      </c>
      <c r="J2123" s="90" t="s">
        <v>47</v>
      </c>
      <c r="K2123" s="90" t="s">
        <v>8658</v>
      </c>
      <c r="L2123" s="114" t="s">
        <v>8665</v>
      </c>
      <c r="M2123" s="114" t="s">
        <v>8666</v>
      </c>
      <c r="N2123" s="273" t="s">
        <v>8661</v>
      </c>
      <c r="O2123" s="90" t="s">
        <v>65</v>
      </c>
      <c r="P2123" s="90" t="s">
        <v>65</v>
      </c>
      <c r="Q2123" s="71"/>
      <c r="R2123" s="71"/>
      <c r="S2123" s="71"/>
      <c r="T2123" s="40"/>
      <c r="U2123" s="90" t="s">
        <v>8667</v>
      </c>
      <c r="V2123" s="11" t="s">
        <v>76</v>
      </c>
      <c r="W2123" s="79"/>
      <c r="X2123" s="3"/>
      <c r="Y2123" s="3"/>
      <c r="Z2123" s="3"/>
      <c r="AA2123" s="3"/>
    </row>
    <row r="2124" spans="1:27" ht="15.75" customHeight="1">
      <c r="A2124" s="90" t="s">
        <v>8654</v>
      </c>
      <c r="B2124" s="24" t="s">
        <v>42</v>
      </c>
      <c r="C2124" s="24" t="s">
        <v>8655</v>
      </c>
      <c r="D2124" s="11"/>
      <c r="E2124" s="26" t="s">
        <v>8668</v>
      </c>
      <c r="F2124" s="90" t="s">
        <v>3325</v>
      </c>
      <c r="G2124" s="90" t="s">
        <v>3325</v>
      </c>
      <c r="H2124" s="90" t="s">
        <v>8657</v>
      </c>
      <c r="I2124" s="90" t="s">
        <v>46</v>
      </c>
      <c r="J2124" s="90" t="s">
        <v>47</v>
      </c>
      <c r="K2124" s="90" t="s">
        <v>8658</v>
      </c>
      <c r="L2124" s="114" t="s">
        <v>8669</v>
      </c>
      <c r="M2124" s="114" t="s">
        <v>8670</v>
      </c>
      <c r="N2124" s="273" t="s">
        <v>8661</v>
      </c>
      <c r="O2124" s="90" t="s">
        <v>65</v>
      </c>
      <c r="P2124" s="90" t="s">
        <v>65</v>
      </c>
      <c r="Q2124" s="71"/>
      <c r="R2124" s="71"/>
      <c r="S2124" s="71"/>
      <c r="T2124" s="40"/>
      <c r="U2124" s="90" t="s">
        <v>8662</v>
      </c>
      <c r="V2124" s="11" t="s">
        <v>76</v>
      </c>
      <c r="W2124" s="79"/>
      <c r="X2124" s="3"/>
      <c r="Y2124" s="3"/>
      <c r="Z2124" s="3"/>
      <c r="AA2124" s="3"/>
    </row>
    <row r="2125" spans="1:27" ht="15.75" customHeight="1">
      <c r="A2125" s="90" t="s">
        <v>8654</v>
      </c>
      <c r="B2125" s="24" t="s">
        <v>42</v>
      </c>
      <c r="C2125" s="24" t="s">
        <v>8655</v>
      </c>
      <c r="D2125" s="11"/>
      <c r="E2125" s="26" t="s">
        <v>8671</v>
      </c>
      <c r="F2125" s="90" t="s">
        <v>3325</v>
      </c>
      <c r="G2125" s="90" t="s">
        <v>3325</v>
      </c>
      <c r="H2125" s="90" t="s">
        <v>8664</v>
      </c>
      <c r="I2125" s="90" t="s">
        <v>46</v>
      </c>
      <c r="J2125" s="90" t="s">
        <v>47</v>
      </c>
      <c r="K2125" s="90" t="s">
        <v>8658</v>
      </c>
      <c r="L2125" s="114" t="s">
        <v>8672</v>
      </c>
      <c r="M2125" s="114" t="s">
        <v>8673</v>
      </c>
      <c r="N2125" s="273" t="s">
        <v>8661</v>
      </c>
      <c r="O2125" s="90" t="s">
        <v>65</v>
      </c>
      <c r="P2125" s="90" t="s">
        <v>65</v>
      </c>
      <c r="Q2125" s="71"/>
      <c r="R2125" s="71"/>
      <c r="S2125" s="71"/>
      <c r="T2125" s="40"/>
      <c r="U2125" s="90" t="s">
        <v>8667</v>
      </c>
      <c r="V2125" s="11" t="s">
        <v>76</v>
      </c>
      <c r="W2125" s="79"/>
      <c r="X2125" s="3"/>
      <c r="Y2125" s="3"/>
      <c r="Z2125" s="3"/>
      <c r="AA2125" s="3"/>
    </row>
    <row r="2126" spans="1:27" ht="15.75" customHeight="1">
      <c r="A2126" s="90" t="s">
        <v>8654</v>
      </c>
      <c r="B2126" s="24" t="s">
        <v>42</v>
      </c>
      <c r="C2126" s="24" t="s">
        <v>8655</v>
      </c>
      <c r="D2126" s="11"/>
      <c r="E2126" s="26" t="s">
        <v>8674</v>
      </c>
      <c r="F2126" s="90" t="s">
        <v>3325</v>
      </c>
      <c r="G2126" s="90" t="s">
        <v>3325</v>
      </c>
      <c r="H2126" s="90" t="s">
        <v>8657</v>
      </c>
      <c r="I2126" s="90" t="s">
        <v>46</v>
      </c>
      <c r="J2126" s="90" t="s">
        <v>47</v>
      </c>
      <c r="K2126" s="90" t="s">
        <v>8658</v>
      </c>
      <c r="L2126" s="114" t="s">
        <v>8675</v>
      </c>
      <c r="M2126" s="114" t="s">
        <v>8676</v>
      </c>
      <c r="N2126" s="273" t="s">
        <v>8661</v>
      </c>
      <c r="O2126" s="90" t="s">
        <v>65</v>
      </c>
      <c r="P2126" s="90" t="s">
        <v>65</v>
      </c>
      <c r="Q2126" s="71"/>
      <c r="R2126" s="71"/>
      <c r="S2126" s="71"/>
      <c r="T2126" s="40"/>
      <c r="U2126" s="90" t="s">
        <v>8662</v>
      </c>
      <c r="V2126" s="11" t="s">
        <v>76</v>
      </c>
      <c r="W2126" s="79"/>
      <c r="X2126" s="3"/>
      <c r="Y2126" s="3"/>
      <c r="Z2126" s="3"/>
      <c r="AA2126" s="3"/>
    </row>
    <row r="2127" spans="1:27" ht="15.75" customHeight="1">
      <c r="A2127" s="90" t="s">
        <v>8654</v>
      </c>
      <c r="B2127" s="24" t="s">
        <v>42</v>
      </c>
      <c r="C2127" s="24" t="s">
        <v>8655</v>
      </c>
      <c r="D2127" s="11"/>
      <c r="E2127" s="26" t="s">
        <v>8677</v>
      </c>
      <c r="F2127" s="90" t="s">
        <v>3325</v>
      </c>
      <c r="G2127" s="90" t="s">
        <v>3325</v>
      </c>
      <c r="H2127" s="90" t="s">
        <v>8664</v>
      </c>
      <c r="I2127" s="90" t="s">
        <v>46</v>
      </c>
      <c r="J2127" s="90" t="s">
        <v>47</v>
      </c>
      <c r="K2127" s="90" t="s">
        <v>8658</v>
      </c>
      <c r="L2127" s="114" t="s">
        <v>8678</v>
      </c>
      <c r="M2127" s="114" t="s">
        <v>8679</v>
      </c>
      <c r="N2127" s="273" t="s">
        <v>8661</v>
      </c>
      <c r="O2127" s="90" t="s">
        <v>65</v>
      </c>
      <c r="P2127" s="90" t="s">
        <v>65</v>
      </c>
      <c r="Q2127" s="71"/>
      <c r="R2127" s="71"/>
      <c r="S2127" s="71"/>
      <c r="T2127" s="40"/>
      <c r="U2127" s="90" t="s">
        <v>8667</v>
      </c>
      <c r="V2127" s="11" t="s">
        <v>76</v>
      </c>
      <c r="W2127" s="79"/>
      <c r="X2127" s="3"/>
      <c r="Y2127" s="3"/>
      <c r="Z2127" s="3"/>
      <c r="AA2127" s="3"/>
    </row>
    <row r="2128" spans="1:27" ht="15.75" customHeight="1">
      <c r="A2128" s="90" t="s">
        <v>8654</v>
      </c>
      <c r="B2128" s="24" t="s">
        <v>42</v>
      </c>
      <c r="C2128" s="24" t="s">
        <v>8655</v>
      </c>
      <c r="D2128" s="11"/>
      <c r="E2128" s="26" t="s">
        <v>8680</v>
      </c>
      <c r="F2128" s="90" t="s">
        <v>3325</v>
      </c>
      <c r="G2128" s="90" t="s">
        <v>3325</v>
      </c>
      <c r="H2128" s="90" t="s">
        <v>8657</v>
      </c>
      <c r="I2128" s="90" t="s">
        <v>46</v>
      </c>
      <c r="J2128" s="90" t="s">
        <v>47</v>
      </c>
      <c r="K2128" s="90" t="s">
        <v>8658</v>
      </c>
      <c r="L2128" s="114" t="s">
        <v>8681</v>
      </c>
      <c r="M2128" s="114" t="s">
        <v>8682</v>
      </c>
      <c r="N2128" s="273" t="s">
        <v>8661</v>
      </c>
      <c r="O2128" s="90" t="s">
        <v>65</v>
      </c>
      <c r="P2128" s="90" t="s">
        <v>65</v>
      </c>
      <c r="Q2128" s="71"/>
      <c r="R2128" s="71"/>
      <c r="S2128" s="71"/>
      <c r="T2128" s="40"/>
      <c r="U2128" s="90" t="s">
        <v>8662</v>
      </c>
      <c r="V2128" s="11" t="s">
        <v>76</v>
      </c>
      <c r="W2128" s="79"/>
      <c r="X2128" s="3"/>
      <c r="Y2128" s="3"/>
      <c r="Z2128" s="3"/>
      <c r="AA2128" s="3"/>
    </row>
    <row r="2129" spans="1:27" ht="15.75" customHeight="1">
      <c r="A2129" s="90" t="s">
        <v>8654</v>
      </c>
      <c r="B2129" s="24" t="s">
        <v>42</v>
      </c>
      <c r="C2129" s="24" t="s">
        <v>8655</v>
      </c>
      <c r="D2129" s="11"/>
      <c r="E2129" s="26" t="s">
        <v>8683</v>
      </c>
      <c r="F2129" s="90" t="s">
        <v>3325</v>
      </c>
      <c r="G2129" s="90" t="s">
        <v>3325</v>
      </c>
      <c r="H2129" s="90" t="s">
        <v>8664</v>
      </c>
      <c r="I2129" s="90" t="s">
        <v>46</v>
      </c>
      <c r="J2129" s="90" t="s">
        <v>47</v>
      </c>
      <c r="K2129" s="90" t="s">
        <v>8658</v>
      </c>
      <c r="L2129" s="114" t="s">
        <v>8678</v>
      </c>
      <c r="M2129" s="114" t="s">
        <v>8684</v>
      </c>
      <c r="N2129" s="273" t="s">
        <v>8661</v>
      </c>
      <c r="O2129" s="90" t="s">
        <v>65</v>
      </c>
      <c r="P2129" s="90" t="s">
        <v>65</v>
      </c>
      <c r="Q2129" s="71"/>
      <c r="R2129" s="71"/>
      <c r="S2129" s="71"/>
      <c r="T2129" s="40"/>
      <c r="U2129" s="90" t="s">
        <v>8667</v>
      </c>
      <c r="V2129" s="11" t="s">
        <v>76</v>
      </c>
      <c r="W2129" s="79"/>
      <c r="X2129" s="3"/>
      <c r="Y2129" s="3"/>
      <c r="Z2129" s="3"/>
      <c r="AA2129" s="3"/>
    </row>
    <row r="2130" spans="1:27" ht="15.75" customHeight="1">
      <c r="A2130" s="90" t="s">
        <v>8685</v>
      </c>
      <c r="B2130" s="24" t="s">
        <v>188</v>
      </c>
      <c r="C2130" s="24" t="s">
        <v>8686</v>
      </c>
      <c r="D2130" s="11"/>
      <c r="E2130" s="26" t="s">
        <v>8687</v>
      </c>
      <c r="F2130" s="90" t="s">
        <v>1125</v>
      </c>
      <c r="G2130" s="90" t="s">
        <v>871</v>
      </c>
      <c r="H2130" s="90" t="s">
        <v>8688</v>
      </c>
      <c r="I2130" s="90" t="s">
        <v>46</v>
      </c>
      <c r="J2130" s="90" t="s">
        <v>47</v>
      </c>
      <c r="K2130" s="90" t="s">
        <v>8658</v>
      </c>
      <c r="L2130" s="114" t="s">
        <v>8689</v>
      </c>
      <c r="M2130" s="114" t="s">
        <v>8690</v>
      </c>
      <c r="N2130" s="90" t="s">
        <v>8686</v>
      </c>
      <c r="O2130" s="40"/>
      <c r="P2130" s="40"/>
      <c r="Q2130" s="71"/>
      <c r="R2130" s="71"/>
      <c r="S2130" s="71"/>
      <c r="T2130" s="40"/>
      <c r="U2130" s="40"/>
      <c r="V2130" s="171" t="s">
        <v>76</v>
      </c>
      <c r="W2130" s="79"/>
      <c r="X2130" s="3"/>
      <c r="Y2130" s="3"/>
      <c r="Z2130" s="3"/>
      <c r="AA2130" s="3"/>
    </row>
    <row r="2131" spans="1:27" ht="15.75" customHeight="1">
      <c r="A2131" s="90" t="s">
        <v>8685</v>
      </c>
      <c r="B2131" s="24" t="s">
        <v>188</v>
      </c>
      <c r="C2131" s="24" t="s">
        <v>8686</v>
      </c>
      <c r="D2131" s="11"/>
      <c r="E2131" s="26" t="s">
        <v>8691</v>
      </c>
      <c r="F2131" s="90" t="s">
        <v>1125</v>
      </c>
      <c r="G2131" s="90" t="s">
        <v>871</v>
      </c>
      <c r="H2131" s="90" t="s">
        <v>8688</v>
      </c>
      <c r="I2131" s="90" t="s">
        <v>46</v>
      </c>
      <c r="J2131" s="90" t="s">
        <v>47</v>
      </c>
      <c r="K2131" s="90" t="s">
        <v>8658</v>
      </c>
      <c r="L2131" s="114" t="s">
        <v>8692</v>
      </c>
      <c r="M2131" s="114" t="s">
        <v>8693</v>
      </c>
      <c r="N2131" s="90" t="s">
        <v>8686</v>
      </c>
      <c r="O2131" s="40"/>
      <c r="P2131" s="40"/>
      <c r="Q2131" s="71"/>
      <c r="R2131" s="71"/>
      <c r="S2131" s="71"/>
      <c r="T2131" s="40"/>
      <c r="U2131" s="40"/>
      <c r="V2131" s="71"/>
      <c r="W2131" s="79"/>
      <c r="X2131" s="3"/>
      <c r="Y2131" s="3"/>
      <c r="Z2131" s="3"/>
      <c r="AA2131" s="3"/>
    </row>
    <row r="2132" spans="1:27" ht="15.75" customHeight="1">
      <c r="A2132" s="90" t="s">
        <v>8685</v>
      </c>
      <c r="B2132" s="24" t="s">
        <v>188</v>
      </c>
      <c r="C2132" s="24" t="s">
        <v>8686</v>
      </c>
      <c r="D2132" s="11"/>
      <c r="E2132" s="26" t="s">
        <v>8694</v>
      </c>
      <c r="F2132" s="90" t="s">
        <v>1125</v>
      </c>
      <c r="G2132" s="90" t="s">
        <v>871</v>
      </c>
      <c r="H2132" s="90" t="s">
        <v>8688</v>
      </c>
      <c r="I2132" s="90" t="s">
        <v>46</v>
      </c>
      <c r="J2132" s="90" t="s">
        <v>47</v>
      </c>
      <c r="K2132" s="90" t="s">
        <v>8658</v>
      </c>
      <c r="L2132" s="114" t="s">
        <v>8695</v>
      </c>
      <c r="M2132" s="114" t="s">
        <v>8696</v>
      </c>
      <c r="N2132" s="90" t="s">
        <v>8686</v>
      </c>
      <c r="O2132" s="40"/>
      <c r="P2132" s="40"/>
      <c r="Q2132" s="71"/>
      <c r="R2132" s="71"/>
      <c r="S2132" s="71"/>
      <c r="T2132" s="40"/>
      <c r="U2132" s="40"/>
      <c r="V2132" s="71"/>
      <c r="W2132" s="79"/>
      <c r="X2132" s="3"/>
      <c r="Y2132" s="3"/>
      <c r="Z2132" s="3"/>
      <c r="AA2132" s="3"/>
    </row>
    <row r="2133" spans="1:27" ht="15.75" customHeight="1">
      <c r="A2133" s="90" t="s">
        <v>8685</v>
      </c>
      <c r="B2133" s="24" t="s">
        <v>188</v>
      </c>
      <c r="C2133" s="24" t="s">
        <v>8686</v>
      </c>
      <c r="D2133" s="11"/>
      <c r="E2133" s="26" t="s">
        <v>8697</v>
      </c>
      <c r="F2133" s="90" t="s">
        <v>1125</v>
      </c>
      <c r="G2133" s="90" t="s">
        <v>871</v>
      </c>
      <c r="H2133" s="90" t="s">
        <v>8688</v>
      </c>
      <c r="I2133" s="90" t="s">
        <v>46</v>
      </c>
      <c r="J2133" s="90" t="s">
        <v>47</v>
      </c>
      <c r="K2133" s="90" t="s">
        <v>8658</v>
      </c>
      <c r="L2133" s="114" t="s">
        <v>8698</v>
      </c>
      <c r="M2133" s="114" t="s">
        <v>8699</v>
      </c>
      <c r="N2133" s="90" t="s">
        <v>8686</v>
      </c>
      <c r="O2133" s="40"/>
      <c r="P2133" s="40"/>
      <c r="Q2133" s="71"/>
      <c r="R2133" s="71"/>
      <c r="S2133" s="71"/>
      <c r="T2133" s="40"/>
      <c r="U2133" s="40"/>
      <c r="V2133" s="71"/>
      <c r="W2133" s="79"/>
      <c r="X2133" s="3"/>
      <c r="Y2133" s="3"/>
      <c r="Z2133" s="3"/>
      <c r="AA2133" s="3"/>
    </row>
    <row r="2134" spans="1:27" ht="15.75" customHeight="1">
      <c r="A2134" s="90" t="s">
        <v>8685</v>
      </c>
      <c r="B2134" s="24" t="s">
        <v>188</v>
      </c>
      <c r="C2134" s="24" t="s">
        <v>8686</v>
      </c>
      <c r="D2134" s="11"/>
      <c r="E2134" s="26" t="s">
        <v>8700</v>
      </c>
      <c r="F2134" s="90" t="s">
        <v>1125</v>
      </c>
      <c r="G2134" s="90" t="s">
        <v>871</v>
      </c>
      <c r="H2134" s="90" t="s">
        <v>8688</v>
      </c>
      <c r="I2134" s="90" t="s">
        <v>46</v>
      </c>
      <c r="J2134" s="90" t="s">
        <v>47</v>
      </c>
      <c r="K2134" s="90" t="s">
        <v>8658</v>
      </c>
      <c r="L2134" s="114" t="s">
        <v>8701</v>
      </c>
      <c r="M2134" s="114" t="s">
        <v>8702</v>
      </c>
      <c r="N2134" s="90" t="s">
        <v>8686</v>
      </c>
      <c r="O2134" s="40"/>
      <c r="P2134" s="40"/>
      <c r="Q2134" s="71"/>
      <c r="R2134" s="71"/>
      <c r="S2134" s="71"/>
      <c r="T2134" s="40"/>
      <c r="U2134" s="40"/>
      <c r="V2134" s="71"/>
      <c r="W2134" s="79"/>
      <c r="X2134" s="3"/>
      <c r="Y2134" s="3"/>
      <c r="Z2134" s="3"/>
      <c r="AA2134" s="3"/>
    </row>
    <row r="2135" spans="1:27" ht="15.75" customHeight="1">
      <c r="A2135" s="90" t="s">
        <v>8703</v>
      </c>
      <c r="B2135" s="24" t="s">
        <v>42</v>
      </c>
      <c r="C2135" s="24" t="s">
        <v>8704</v>
      </c>
      <c r="D2135" s="11"/>
      <c r="E2135" s="26" t="s">
        <v>8705</v>
      </c>
      <c r="F2135" s="40" t="s">
        <v>8706</v>
      </c>
      <c r="G2135" s="40" t="s">
        <v>8706</v>
      </c>
      <c r="H2135" s="40" t="s">
        <v>8707</v>
      </c>
      <c r="I2135" s="40" t="s">
        <v>46</v>
      </c>
      <c r="J2135" s="40" t="s">
        <v>47</v>
      </c>
      <c r="K2135" s="90" t="s">
        <v>8708</v>
      </c>
      <c r="L2135" s="73" t="s">
        <v>8709</v>
      </c>
      <c r="M2135" s="74" t="s">
        <v>8710</v>
      </c>
      <c r="N2135" s="40" t="s">
        <v>8704</v>
      </c>
      <c r="O2135" s="90" t="s">
        <v>76</v>
      </c>
      <c r="P2135" s="90" t="s">
        <v>76</v>
      </c>
      <c r="Q2135" s="71"/>
      <c r="R2135" s="71"/>
      <c r="S2135" s="71"/>
      <c r="T2135" s="40"/>
      <c r="U2135" s="40"/>
      <c r="V2135" s="11" t="s">
        <v>76</v>
      </c>
      <c r="W2135" s="3"/>
      <c r="X2135" s="3"/>
      <c r="Y2135" s="3"/>
      <c r="Z2135" s="3"/>
      <c r="AA2135" s="3"/>
    </row>
    <row r="2136" spans="1:27" ht="15.75" customHeight="1">
      <c r="A2136" s="90" t="s">
        <v>8703</v>
      </c>
      <c r="B2136" s="24" t="s">
        <v>188</v>
      </c>
      <c r="C2136" s="24" t="s">
        <v>8704</v>
      </c>
      <c r="D2136" s="11"/>
      <c r="E2136" s="26" t="s">
        <v>8711</v>
      </c>
      <c r="F2136" s="40" t="s">
        <v>8706</v>
      </c>
      <c r="G2136" s="40" t="s">
        <v>8706</v>
      </c>
      <c r="H2136" s="40" t="s">
        <v>8712</v>
      </c>
      <c r="I2136" s="40" t="s">
        <v>109</v>
      </c>
      <c r="J2136" s="40" t="s">
        <v>47</v>
      </c>
      <c r="K2136" s="90" t="s">
        <v>8708</v>
      </c>
      <c r="L2136" s="73" t="s">
        <v>8713</v>
      </c>
      <c r="M2136" s="74" t="s">
        <v>8714</v>
      </c>
      <c r="N2136" s="40" t="s">
        <v>8715</v>
      </c>
      <c r="O2136" s="40"/>
      <c r="P2136" s="40"/>
      <c r="Q2136" s="71"/>
      <c r="R2136" s="71"/>
      <c r="S2136" s="71"/>
      <c r="T2136" s="40"/>
      <c r="U2136" s="40"/>
      <c r="V2136" s="171" t="s">
        <v>76</v>
      </c>
      <c r="W2136" s="3"/>
      <c r="X2136" s="3"/>
      <c r="Y2136" s="3"/>
      <c r="Z2136" s="3"/>
      <c r="AA2136" s="3"/>
    </row>
    <row r="2137" spans="1:27" ht="15.75" customHeight="1">
      <c r="A2137" s="90" t="s">
        <v>8703</v>
      </c>
      <c r="B2137" s="24" t="s">
        <v>42</v>
      </c>
      <c r="C2137" s="24" t="s">
        <v>8704</v>
      </c>
      <c r="D2137" s="11"/>
      <c r="E2137" s="26" t="s">
        <v>8716</v>
      </c>
      <c r="F2137" s="40" t="s">
        <v>8706</v>
      </c>
      <c r="G2137" s="40" t="s">
        <v>8706</v>
      </c>
      <c r="H2137" s="40" t="s">
        <v>8717</v>
      </c>
      <c r="I2137" s="40" t="s">
        <v>46</v>
      </c>
      <c r="J2137" s="40" t="s">
        <v>47</v>
      </c>
      <c r="K2137" s="90" t="s">
        <v>8708</v>
      </c>
      <c r="L2137" s="73" t="s">
        <v>8718</v>
      </c>
      <c r="M2137" s="74" t="s">
        <v>8719</v>
      </c>
      <c r="N2137" s="40" t="s">
        <v>8704</v>
      </c>
      <c r="O2137" s="40"/>
      <c r="P2137" s="40"/>
      <c r="Q2137" s="71"/>
      <c r="R2137" s="71"/>
      <c r="S2137" s="71"/>
      <c r="T2137" s="40"/>
      <c r="U2137" s="40"/>
      <c r="V2137" s="11" t="s">
        <v>76</v>
      </c>
      <c r="W2137" s="3"/>
      <c r="X2137" s="3"/>
      <c r="Y2137" s="3"/>
      <c r="Z2137" s="3"/>
      <c r="AA2137" s="3"/>
    </row>
    <row r="2138" spans="1:27" ht="15.75" customHeight="1">
      <c r="A2138" s="90" t="s">
        <v>8703</v>
      </c>
      <c r="B2138" s="24" t="s">
        <v>42</v>
      </c>
      <c r="C2138" s="24" t="s">
        <v>8704</v>
      </c>
      <c r="D2138" s="11"/>
      <c r="E2138" s="26" t="s">
        <v>8720</v>
      </c>
      <c r="F2138" s="40" t="s">
        <v>8706</v>
      </c>
      <c r="G2138" s="40" t="s">
        <v>8706</v>
      </c>
      <c r="H2138" s="40" t="s">
        <v>8721</v>
      </c>
      <c r="I2138" s="40" t="s">
        <v>46</v>
      </c>
      <c r="J2138" s="40" t="s">
        <v>47</v>
      </c>
      <c r="K2138" s="90" t="s">
        <v>8708</v>
      </c>
      <c r="L2138" s="73" t="s">
        <v>8722</v>
      </c>
      <c r="M2138" s="74" t="s">
        <v>8723</v>
      </c>
      <c r="N2138" s="40" t="s">
        <v>8704</v>
      </c>
      <c r="O2138" s="40"/>
      <c r="P2138" s="40"/>
      <c r="Q2138" s="71"/>
      <c r="R2138" s="71"/>
      <c r="S2138" s="71"/>
      <c r="T2138" s="40"/>
      <c r="U2138" s="40"/>
      <c r="V2138" s="11" t="s">
        <v>76</v>
      </c>
      <c r="W2138" s="3"/>
      <c r="X2138" s="3"/>
      <c r="Y2138" s="3"/>
      <c r="Z2138" s="3"/>
      <c r="AA2138" s="3"/>
    </row>
    <row r="2139" spans="1:27" ht="15.75" customHeight="1">
      <c r="A2139" s="90" t="s">
        <v>8703</v>
      </c>
      <c r="B2139" s="24" t="s">
        <v>42</v>
      </c>
      <c r="C2139" s="24" t="s">
        <v>8704</v>
      </c>
      <c r="D2139" s="11"/>
      <c r="E2139" s="26" t="s">
        <v>8724</v>
      </c>
      <c r="F2139" s="40" t="s">
        <v>8706</v>
      </c>
      <c r="G2139" s="40" t="s">
        <v>8706</v>
      </c>
      <c r="H2139" s="40" t="s">
        <v>8725</v>
      </c>
      <c r="I2139" s="40" t="s">
        <v>46</v>
      </c>
      <c r="J2139" s="40" t="s">
        <v>47</v>
      </c>
      <c r="K2139" s="90" t="s">
        <v>8708</v>
      </c>
      <c r="L2139" s="73" t="s">
        <v>8726</v>
      </c>
      <c r="M2139" s="74" t="s">
        <v>8727</v>
      </c>
      <c r="N2139" s="40" t="s">
        <v>8704</v>
      </c>
      <c r="O2139" s="40"/>
      <c r="P2139" s="40"/>
      <c r="Q2139" s="71"/>
      <c r="R2139" s="71"/>
      <c r="S2139" s="71"/>
      <c r="T2139" s="40"/>
      <c r="U2139" s="40"/>
      <c r="V2139" s="11" t="s">
        <v>76</v>
      </c>
      <c r="W2139" s="3"/>
      <c r="X2139" s="3"/>
      <c r="Y2139" s="3"/>
      <c r="Z2139" s="3"/>
      <c r="AA2139" s="3"/>
    </row>
    <row r="2140" spans="1:27" ht="15.75" customHeight="1">
      <c r="A2140" s="90" t="s">
        <v>8703</v>
      </c>
      <c r="B2140" s="24" t="s">
        <v>42</v>
      </c>
      <c r="C2140" s="24" t="s">
        <v>8704</v>
      </c>
      <c r="D2140" s="11"/>
      <c r="E2140" s="26" t="s">
        <v>8728</v>
      </c>
      <c r="F2140" s="40" t="s">
        <v>8706</v>
      </c>
      <c r="G2140" s="40" t="s">
        <v>8706</v>
      </c>
      <c r="H2140" s="40" t="s">
        <v>8729</v>
      </c>
      <c r="I2140" s="40" t="s">
        <v>46</v>
      </c>
      <c r="J2140" s="40" t="s">
        <v>47</v>
      </c>
      <c r="K2140" s="90" t="s">
        <v>8708</v>
      </c>
      <c r="L2140" s="73" t="s">
        <v>8730</v>
      </c>
      <c r="M2140" s="74" t="s">
        <v>8731</v>
      </c>
      <c r="N2140" s="40" t="s">
        <v>8704</v>
      </c>
      <c r="O2140" s="40"/>
      <c r="P2140" s="40"/>
      <c r="Q2140" s="71"/>
      <c r="R2140" s="71"/>
      <c r="S2140" s="71"/>
      <c r="T2140" s="40"/>
      <c r="U2140" s="40"/>
      <c r="V2140" s="11" t="s">
        <v>76</v>
      </c>
      <c r="W2140" s="3"/>
      <c r="X2140" s="3"/>
      <c r="Y2140" s="3"/>
      <c r="Z2140" s="3"/>
      <c r="AA2140" s="3"/>
    </row>
    <row r="2141" spans="1:27" ht="15.75" customHeight="1">
      <c r="A2141" s="90" t="s">
        <v>8703</v>
      </c>
      <c r="B2141" s="24" t="s">
        <v>188</v>
      </c>
      <c r="C2141" s="24" t="s">
        <v>8704</v>
      </c>
      <c r="D2141" s="11"/>
      <c r="E2141" s="26" t="s">
        <v>8732</v>
      </c>
      <c r="F2141" s="40" t="s">
        <v>8706</v>
      </c>
      <c r="G2141" s="40" t="s">
        <v>8706</v>
      </c>
      <c r="H2141" s="40" t="s">
        <v>8733</v>
      </c>
      <c r="I2141" s="40" t="s">
        <v>109</v>
      </c>
      <c r="J2141" s="40" t="s">
        <v>47</v>
      </c>
      <c r="K2141" s="90" t="s">
        <v>8708</v>
      </c>
      <c r="L2141" s="73" t="s">
        <v>8734</v>
      </c>
      <c r="M2141" s="74" t="s">
        <v>8735</v>
      </c>
      <c r="N2141" s="40" t="s">
        <v>8736</v>
      </c>
      <c r="O2141" s="40"/>
      <c r="P2141" s="40"/>
      <c r="Q2141" s="71"/>
      <c r="R2141" s="71"/>
      <c r="S2141" s="71"/>
      <c r="T2141" s="40"/>
      <c r="U2141" s="40"/>
      <c r="V2141" s="171" t="s">
        <v>76</v>
      </c>
      <c r="W2141" s="3"/>
      <c r="X2141" s="3"/>
      <c r="Y2141" s="3"/>
      <c r="Z2141" s="3"/>
      <c r="AA2141" s="3"/>
    </row>
    <row r="2142" spans="1:27" ht="15.75" customHeight="1">
      <c r="A2142" s="90" t="s">
        <v>8703</v>
      </c>
      <c r="B2142" s="24" t="s">
        <v>42</v>
      </c>
      <c r="C2142" s="24" t="s">
        <v>8704</v>
      </c>
      <c r="D2142" s="11"/>
      <c r="E2142" s="26" t="s">
        <v>8737</v>
      </c>
      <c r="F2142" s="40" t="s">
        <v>8706</v>
      </c>
      <c r="G2142" s="40" t="s">
        <v>8706</v>
      </c>
      <c r="H2142" s="40" t="s">
        <v>8738</v>
      </c>
      <c r="I2142" s="40" t="s">
        <v>46</v>
      </c>
      <c r="J2142" s="40" t="s">
        <v>47</v>
      </c>
      <c r="K2142" s="90" t="s">
        <v>8708</v>
      </c>
      <c r="L2142" s="73" t="s">
        <v>8739</v>
      </c>
      <c r="M2142" s="74" t="s">
        <v>8723</v>
      </c>
      <c r="N2142" s="40" t="s">
        <v>8704</v>
      </c>
      <c r="O2142" s="40"/>
      <c r="P2142" s="40"/>
      <c r="Q2142" s="71"/>
      <c r="R2142" s="71"/>
      <c r="S2142" s="71"/>
      <c r="T2142" s="40"/>
      <c r="U2142" s="40"/>
      <c r="V2142" s="11" t="s">
        <v>76</v>
      </c>
      <c r="W2142" s="3"/>
      <c r="X2142" s="3"/>
      <c r="Y2142" s="3"/>
      <c r="Z2142" s="3"/>
      <c r="AA2142" s="3"/>
    </row>
    <row r="2143" spans="1:27" ht="15.75" customHeight="1">
      <c r="A2143" s="90" t="s">
        <v>8703</v>
      </c>
      <c r="B2143" s="24" t="s">
        <v>42</v>
      </c>
      <c r="C2143" s="24" t="s">
        <v>8704</v>
      </c>
      <c r="D2143" s="11"/>
      <c r="E2143" s="26" t="s">
        <v>8740</v>
      </c>
      <c r="F2143" s="40" t="s">
        <v>8706</v>
      </c>
      <c r="G2143" s="40" t="s">
        <v>8706</v>
      </c>
      <c r="H2143" s="40" t="s">
        <v>8741</v>
      </c>
      <c r="I2143" s="40" t="s">
        <v>46</v>
      </c>
      <c r="J2143" s="40" t="s">
        <v>47</v>
      </c>
      <c r="K2143" s="90" t="s">
        <v>8708</v>
      </c>
      <c r="L2143" s="73" t="s">
        <v>8742</v>
      </c>
      <c r="M2143" s="74" t="s">
        <v>8727</v>
      </c>
      <c r="N2143" s="40" t="s">
        <v>8704</v>
      </c>
      <c r="O2143" s="40"/>
      <c r="P2143" s="40"/>
      <c r="Q2143" s="71"/>
      <c r="R2143" s="71"/>
      <c r="S2143" s="71"/>
      <c r="T2143" s="40"/>
      <c r="U2143" s="40"/>
      <c r="V2143" s="11" t="s">
        <v>76</v>
      </c>
      <c r="W2143" s="3"/>
      <c r="X2143" s="3"/>
      <c r="Y2143" s="3"/>
      <c r="Z2143" s="3"/>
      <c r="AA2143" s="3"/>
    </row>
    <row r="2144" spans="1:27" ht="15.75" customHeight="1">
      <c r="A2144" s="90" t="s">
        <v>8703</v>
      </c>
      <c r="B2144" s="24" t="s">
        <v>42</v>
      </c>
      <c r="C2144" s="24" t="s">
        <v>8704</v>
      </c>
      <c r="D2144" s="11"/>
      <c r="E2144" s="26" t="s">
        <v>8743</v>
      </c>
      <c r="F2144" s="40" t="s">
        <v>8706</v>
      </c>
      <c r="G2144" s="40" t="s">
        <v>8706</v>
      </c>
      <c r="H2144" s="40" t="s">
        <v>8744</v>
      </c>
      <c r="I2144" s="40" t="s">
        <v>46</v>
      </c>
      <c r="J2144" s="40" t="s">
        <v>47</v>
      </c>
      <c r="K2144" s="90" t="s">
        <v>8708</v>
      </c>
      <c r="L2144" s="73" t="s">
        <v>8745</v>
      </c>
      <c r="M2144" s="74" t="s">
        <v>8746</v>
      </c>
      <c r="N2144" s="40" t="s">
        <v>8704</v>
      </c>
      <c r="O2144" s="40"/>
      <c r="P2144" s="40"/>
      <c r="Q2144" s="71"/>
      <c r="R2144" s="71"/>
      <c r="S2144" s="71"/>
      <c r="T2144" s="40"/>
      <c r="U2144" s="40"/>
      <c r="V2144" s="11" t="s">
        <v>76</v>
      </c>
      <c r="W2144" s="3"/>
      <c r="X2144" s="3"/>
      <c r="Y2144" s="3"/>
      <c r="Z2144" s="3"/>
      <c r="AA2144" s="3"/>
    </row>
    <row r="2145" spans="1:27" ht="15.75" customHeight="1">
      <c r="A2145" s="90" t="s">
        <v>8703</v>
      </c>
      <c r="B2145" s="24" t="s">
        <v>42</v>
      </c>
      <c r="C2145" s="24" t="s">
        <v>8704</v>
      </c>
      <c r="D2145" s="11"/>
      <c r="E2145" s="26" t="s">
        <v>8747</v>
      </c>
      <c r="F2145" s="40" t="s">
        <v>8706</v>
      </c>
      <c r="G2145" s="40" t="s">
        <v>8706</v>
      </c>
      <c r="H2145" s="40" t="s">
        <v>8748</v>
      </c>
      <c r="I2145" s="40" t="s">
        <v>46</v>
      </c>
      <c r="J2145" s="40" t="s">
        <v>47</v>
      </c>
      <c r="K2145" s="90" t="s">
        <v>8708</v>
      </c>
      <c r="L2145" s="73" t="s">
        <v>8749</v>
      </c>
      <c r="M2145" s="74" t="s">
        <v>8750</v>
      </c>
      <c r="N2145" s="40" t="s">
        <v>8704</v>
      </c>
      <c r="O2145" s="40"/>
      <c r="P2145" s="40"/>
      <c r="Q2145" s="71"/>
      <c r="R2145" s="71"/>
      <c r="S2145" s="71"/>
      <c r="T2145" s="40"/>
      <c r="U2145" s="40"/>
      <c r="V2145" s="11" t="s">
        <v>76</v>
      </c>
      <c r="W2145" s="3"/>
      <c r="X2145" s="3"/>
      <c r="Y2145" s="3"/>
      <c r="Z2145" s="3"/>
      <c r="AA2145" s="3"/>
    </row>
    <row r="2146" spans="1:27" ht="15.75" customHeight="1">
      <c r="A2146" s="90" t="s">
        <v>8703</v>
      </c>
      <c r="B2146" s="24" t="s">
        <v>42</v>
      </c>
      <c r="C2146" s="24" t="s">
        <v>8704</v>
      </c>
      <c r="D2146" s="11"/>
      <c r="E2146" s="26" t="s">
        <v>8751</v>
      </c>
      <c r="F2146" s="40" t="s">
        <v>8706</v>
      </c>
      <c r="G2146" s="40" t="s">
        <v>8706</v>
      </c>
      <c r="H2146" s="40" t="s">
        <v>8752</v>
      </c>
      <c r="I2146" s="40" t="s">
        <v>46</v>
      </c>
      <c r="J2146" s="40" t="s">
        <v>47</v>
      </c>
      <c r="K2146" s="90" t="s">
        <v>8708</v>
      </c>
      <c r="L2146" s="73" t="s">
        <v>8753</v>
      </c>
      <c r="M2146" s="74" t="s">
        <v>8754</v>
      </c>
      <c r="N2146" s="40" t="s">
        <v>8704</v>
      </c>
      <c r="O2146" s="40"/>
      <c r="P2146" s="40"/>
      <c r="Q2146" s="71"/>
      <c r="R2146" s="71"/>
      <c r="S2146" s="71"/>
      <c r="T2146" s="40"/>
      <c r="U2146" s="40"/>
      <c r="V2146" s="11" t="s">
        <v>76</v>
      </c>
      <c r="W2146" s="3"/>
      <c r="X2146" s="3"/>
      <c r="Y2146" s="3"/>
      <c r="Z2146" s="3"/>
      <c r="AA2146" s="3"/>
    </row>
    <row r="2147" spans="1:27" ht="15.75" customHeight="1">
      <c r="A2147" s="90" t="s">
        <v>8703</v>
      </c>
      <c r="B2147" s="24" t="s">
        <v>42</v>
      </c>
      <c r="C2147" s="24" t="s">
        <v>8704</v>
      </c>
      <c r="D2147" s="11"/>
      <c r="E2147" s="26" t="s">
        <v>8755</v>
      </c>
      <c r="F2147" s="40" t="s">
        <v>8706</v>
      </c>
      <c r="G2147" s="40" t="s">
        <v>8706</v>
      </c>
      <c r="H2147" s="40" t="s">
        <v>8756</v>
      </c>
      <c r="I2147" s="40" t="s">
        <v>46</v>
      </c>
      <c r="J2147" s="40" t="s">
        <v>47</v>
      </c>
      <c r="K2147" s="90" t="s">
        <v>8708</v>
      </c>
      <c r="L2147" s="73" t="s">
        <v>8757</v>
      </c>
      <c r="M2147" s="74" t="s">
        <v>8758</v>
      </c>
      <c r="N2147" s="40" t="s">
        <v>8704</v>
      </c>
      <c r="O2147" s="40"/>
      <c r="P2147" s="40"/>
      <c r="Q2147" s="71"/>
      <c r="R2147" s="71"/>
      <c r="S2147" s="71"/>
      <c r="T2147" s="40"/>
      <c r="U2147" s="40"/>
      <c r="V2147" s="11" t="s">
        <v>76</v>
      </c>
      <c r="W2147" s="3"/>
      <c r="X2147" s="3"/>
      <c r="Y2147" s="3"/>
      <c r="Z2147" s="3"/>
      <c r="AA2147" s="3"/>
    </row>
    <row r="2148" spans="1:27" ht="15.75" customHeight="1">
      <c r="A2148" s="40" t="s">
        <v>8759</v>
      </c>
      <c r="B2148" s="71" t="s">
        <v>42</v>
      </c>
      <c r="C2148" s="71" t="s">
        <v>8760</v>
      </c>
      <c r="D2148" s="274"/>
      <c r="E2148" s="26" t="s">
        <v>8761</v>
      </c>
      <c r="F2148" s="71" t="s">
        <v>903</v>
      </c>
      <c r="G2148" s="71" t="s">
        <v>985</v>
      </c>
      <c r="H2148" s="40" t="s">
        <v>8762</v>
      </c>
      <c r="I2148" s="71" t="s">
        <v>109</v>
      </c>
      <c r="J2148" s="71" t="s">
        <v>906</v>
      </c>
      <c r="K2148" s="40" t="s">
        <v>8763</v>
      </c>
      <c r="L2148" s="74" t="s">
        <v>8764</v>
      </c>
      <c r="M2148" s="73" t="s">
        <v>8765</v>
      </c>
      <c r="N2148" s="40" t="s">
        <v>8766</v>
      </c>
      <c r="O2148" s="274"/>
      <c r="P2148" s="274"/>
      <c r="Q2148" s="274"/>
      <c r="R2148" s="274"/>
      <c r="S2148" s="274"/>
      <c r="T2148" s="275"/>
      <c r="U2148" s="275"/>
      <c r="V2148" s="11" t="s">
        <v>76</v>
      </c>
      <c r="W2148" s="3"/>
      <c r="X2148" s="3"/>
      <c r="Y2148" s="3"/>
      <c r="Z2148" s="3"/>
      <c r="AA2148" s="3"/>
    </row>
    <row r="2149" spans="1:27" ht="15.75" customHeight="1">
      <c r="A2149" s="40" t="s">
        <v>8759</v>
      </c>
      <c r="B2149" s="71" t="s">
        <v>42</v>
      </c>
      <c r="C2149" s="71" t="s">
        <v>8760</v>
      </c>
      <c r="D2149" s="274"/>
      <c r="E2149" s="26" t="s">
        <v>8767</v>
      </c>
      <c r="F2149" s="71" t="s">
        <v>903</v>
      </c>
      <c r="G2149" s="71" t="s">
        <v>904</v>
      </c>
      <c r="H2149" s="40" t="s">
        <v>8762</v>
      </c>
      <c r="I2149" s="71" t="s">
        <v>109</v>
      </c>
      <c r="J2149" s="71" t="s">
        <v>921</v>
      </c>
      <c r="K2149" s="40" t="s">
        <v>8763</v>
      </c>
      <c r="L2149" s="74" t="s">
        <v>8764</v>
      </c>
      <c r="M2149" s="74" t="s">
        <v>8768</v>
      </c>
      <c r="N2149" s="40" t="s">
        <v>8769</v>
      </c>
      <c r="O2149" s="274"/>
      <c r="P2149" s="274"/>
      <c r="Q2149" s="274"/>
      <c r="R2149" s="274"/>
      <c r="S2149" s="274"/>
      <c r="T2149" s="275"/>
      <c r="U2149" s="275"/>
      <c r="V2149" s="11" t="s">
        <v>76</v>
      </c>
      <c r="W2149" s="3"/>
      <c r="X2149" s="3"/>
      <c r="Y2149" s="3"/>
      <c r="Z2149" s="3"/>
      <c r="AA2149" s="3"/>
    </row>
    <row r="2150" spans="1:27" ht="15.75" customHeight="1">
      <c r="A2150" s="90" t="s">
        <v>101</v>
      </c>
      <c r="B2150" s="71" t="s">
        <v>104</v>
      </c>
      <c r="C2150" s="71" t="s">
        <v>8770</v>
      </c>
      <c r="D2150" s="274"/>
      <c r="E2150" s="26" t="s">
        <v>8771</v>
      </c>
      <c r="F2150" s="13" t="s">
        <v>3278</v>
      </c>
      <c r="G2150" s="13" t="s">
        <v>3278</v>
      </c>
      <c r="H2150" s="13" t="s">
        <v>108</v>
      </c>
      <c r="I2150" s="13" t="s">
        <v>109</v>
      </c>
      <c r="J2150" s="13" t="s">
        <v>47</v>
      </c>
      <c r="K2150" s="275"/>
      <c r="L2150" s="14" t="s">
        <v>8772</v>
      </c>
      <c r="M2150" s="28" t="s">
        <v>8773</v>
      </c>
      <c r="N2150" s="24" t="s">
        <v>8774</v>
      </c>
      <c r="O2150" s="274"/>
      <c r="P2150" s="274"/>
      <c r="Q2150" s="274"/>
      <c r="R2150" s="274"/>
      <c r="S2150" s="274"/>
      <c r="T2150" s="274"/>
      <c r="U2150" s="274"/>
      <c r="V2150" s="274"/>
      <c r="W2150" s="3"/>
      <c r="X2150" s="3"/>
      <c r="Y2150" s="3"/>
      <c r="Z2150" s="3"/>
      <c r="AA2150" s="3"/>
    </row>
    <row r="2151" spans="1:27" ht="15.75" customHeight="1">
      <c r="A2151" s="40" t="s">
        <v>8759</v>
      </c>
      <c r="B2151" s="71" t="s">
        <v>188</v>
      </c>
      <c r="C2151" s="71" t="s">
        <v>8770</v>
      </c>
      <c r="D2151" s="274"/>
      <c r="E2151" s="26" t="s">
        <v>8775</v>
      </c>
      <c r="F2151" s="13" t="s">
        <v>3278</v>
      </c>
      <c r="G2151" s="13" t="s">
        <v>3278</v>
      </c>
      <c r="H2151" s="40" t="s">
        <v>530</v>
      </c>
      <c r="I2151" s="71" t="s">
        <v>406</v>
      </c>
      <c r="J2151" s="13" t="s">
        <v>47</v>
      </c>
      <c r="K2151" s="275"/>
      <c r="L2151" s="74" t="s">
        <v>8776</v>
      </c>
      <c r="M2151" s="74" t="s">
        <v>8777</v>
      </c>
      <c r="N2151" s="13" t="s">
        <v>8778</v>
      </c>
      <c r="O2151" s="274"/>
      <c r="P2151" s="274"/>
      <c r="Q2151" s="274"/>
      <c r="R2151" s="274"/>
      <c r="S2151" s="274"/>
      <c r="T2151" s="274"/>
      <c r="U2151" s="274"/>
      <c r="V2151" s="274"/>
      <c r="W2151" s="3"/>
      <c r="X2151" s="3"/>
      <c r="Y2151" s="3"/>
      <c r="Z2151" s="3"/>
      <c r="AA2151" s="3"/>
    </row>
    <row r="2152" spans="1:27" ht="15.75" customHeight="1">
      <c r="A2152" s="40" t="s">
        <v>8759</v>
      </c>
      <c r="B2152" s="171" t="s">
        <v>188</v>
      </c>
      <c r="C2152" s="71" t="s">
        <v>8770</v>
      </c>
      <c r="D2152" s="274"/>
      <c r="E2152" s="26" t="s">
        <v>8779</v>
      </c>
      <c r="F2152" s="13" t="s">
        <v>3278</v>
      </c>
      <c r="G2152" s="13" t="s">
        <v>3278</v>
      </c>
      <c r="H2152" s="40" t="s">
        <v>8780</v>
      </c>
      <c r="I2152" s="71" t="s">
        <v>46</v>
      </c>
      <c r="J2152" s="13" t="s">
        <v>47</v>
      </c>
      <c r="K2152" s="275"/>
      <c r="L2152" s="74" t="s">
        <v>8781</v>
      </c>
      <c r="M2152" s="74" t="s">
        <v>8782</v>
      </c>
      <c r="N2152" s="40" t="s">
        <v>6024</v>
      </c>
      <c r="O2152" s="274"/>
      <c r="P2152" s="274"/>
      <c r="Q2152" s="274"/>
      <c r="R2152" s="274"/>
      <c r="S2152" s="274"/>
      <c r="T2152" s="274"/>
      <c r="U2152" s="274"/>
      <c r="V2152" s="274"/>
      <c r="W2152" s="3"/>
      <c r="X2152" s="3"/>
      <c r="Y2152" s="3"/>
      <c r="Z2152" s="3"/>
      <c r="AA2152" s="3"/>
    </row>
    <row r="2153" spans="1:27" ht="15.75" customHeight="1">
      <c r="A2153" s="40" t="s">
        <v>8759</v>
      </c>
      <c r="B2153" s="71" t="s">
        <v>42</v>
      </c>
      <c r="C2153" s="71" t="s">
        <v>8770</v>
      </c>
      <c r="D2153" s="274"/>
      <c r="E2153" s="26" t="s">
        <v>8783</v>
      </c>
      <c r="F2153" s="13" t="s">
        <v>3278</v>
      </c>
      <c r="G2153" s="13" t="s">
        <v>3278</v>
      </c>
      <c r="H2153" s="40" t="s">
        <v>8784</v>
      </c>
      <c r="I2153" s="71" t="s">
        <v>46</v>
      </c>
      <c r="J2153" s="13" t="s">
        <v>47</v>
      </c>
      <c r="K2153" s="275"/>
      <c r="L2153" s="74" t="s">
        <v>8785</v>
      </c>
      <c r="M2153" s="74" t="s">
        <v>8786</v>
      </c>
      <c r="N2153" s="13" t="s">
        <v>8778</v>
      </c>
      <c r="O2153" s="274"/>
      <c r="P2153" s="274"/>
      <c r="Q2153" s="274"/>
      <c r="R2153" s="274"/>
      <c r="S2153" s="274"/>
      <c r="T2153" s="275"/>
      <c r="U2153" s="275"/>
      <c r="V2153" s="11" t="s">
        <v>76</v>
      </c>
      <c r="W2153" s="3"/>
      <c r="X2153" s="3"/>
      <c r="Y2153" s="3"/>
      <c r="Z2153" s="3"/>
      <c r="AA2153" s="3"/>
    </row>
    <row r="2154" spans="1:27" ht="15.75" customHeight="1">
      <c r="A2154" s="40" t="s">
        <v>8759</v>
      </c>
      <c r="B2154" s="71" t="s">
        <v>42</v>
      </c>
      <c r="C2154" s="71" t="s">
        <v>8770</v>
      </c>
      <c r="D2154" s="274"/>
      <c r="E2154" s="26" t="s">
        <v>8787</v>
      </c>
      <c r="F2154" s="13" t="s">
        <v>3278</v>
      </c>
      <c r="G2154" s="13" t="s">
        <v>3278</v>
      </c>
      <c r="H2154" s="40" t="s">
        <v>8784</v>
      </c>
      <c r="I2154" s="71" t="s">
        <v>109</v>
      </c>
      <c r="J2154" s="13" t="s">
        <v>47</v>
      </c>
      <c r="K2154" s="275"/>
      <c r="L2154" s="73" t="s">
        <v>8788</v>
      </c>
      <c r="M2154" s="74" t="s">
        <v>8789</v>
      </c>
      <c r="N2154" s="13" t="s">
        <v>8778</v>
      </c>
      <c r="O2154" s="274"/>
      <c r="P2154" s="274"/>
      <c r="Q2154" s="274"/>
      <c r="R2154" s="274"/>
      <c r="S2154" s="274"/>
      <c r="T2154" s="275"/>
      <c r="U2154" s="275"/>
      <c r="V2154" s="11" t="s">
        <v>76</v>
      </c>
      <c r="W2154" s="3"/>
      <c r="X2154" s="3"/>
      <c r="Y2154" s="3"/>
      <c r="Z2154" s="3"/>
      <c r="AA2154" s="3"/>
    </row>
    <row r="2155" spans="1:27" ht="15.75" customHeight="1">
      <c r="A2155" s="40" t="s">
        <v>8759</v>
      </c>
      <c r="B2155" s="71" t="s">
        <v>104</v>
      </c>
      <c r="C2155" s="71" t="s">
        <v>8770</v>
      </c>
      <c r="D2155" s="274"/>
      <c r="E2155" s="26" t="s">
        <v>8790</v>
      </c>
      <c r="F2155" s="13" t="s">
        <v>3278</v>
      </c>
      <c r="G2155" s="13" t="s">
        <v>3278</v>
      </c>
      <c r="H2155" s="40" t="s">
        <v>8784</v>
      </c>
      <c r="I2155" s="71" t="s">
        <v>109</v>
      </c>
      <c r="J2155" s="13" t="s">
        <v>47</v>
      </c>
      <c r="K2155" s="275"/>
      <c r="L2155" s="74" t="s">
        <v>8791</v>
      </c>
      <c r="M2155" s="74" t="s">
        <v>8792</v>
      </c>
      <c r="N2155" s="13" t="s">
        <v>8778</v>
      </c>
      <c r="O2155" s="274"/>
      <c r="P2155" s="274"/>
      <c r="Q2155" s="274"/>
      <c r="R2155" s="274"/>
      <c r="S2155" s="274"/>
      <c r="T2155" s="275"/>
      <c r="U2155" s="275"/>
      <c r="V2155" s="11" t="s">
        <v>76</v>
      </c>
      <c r="W2155" s="3"/>
      <c r="X2155" s="3"/>
      <c r="Y2155" s="3"/>
      <c r="Z2155" s="3"/>
      <c r="AA2155" s="3"/>
    </row>
    <row r="2156" spans="1:27" ht="15.75" customHeight="1">
      <c r="A2156" s="40" t="s">
        <v>8759</v>
      </c>
      <c r="B2156" s="71" t="s">
        <v>104</v>
      </c>
      <c r="C2156" s="71" t="s">
        <v>8770</v>
      </c>
      <c r="D2156" s="274"/>
      <c r="E2156" s="26" t="s">
        <v>8793</v>
      </c>
      <c r="F2156" s="13" t="s">
        <v>3278</v>
      </c>
      <c r="G2156" s="13" t="s">
        <v>3278</v>
      </c>
      <c r="H2156" s="40" t="s">
        <v>8784</v>
      </c>
      <c r="I2156" s="71" t="s">
        <v>109</v>
      </c>
      <c r="J2156" s="13" t="s">
        <v>47</v>
      </c>
      <c r="K2156" s="275"/>
      <c r="L2156" s="74" t="s">
        <v>8794</v>
      </c>
      <c r="M2156" s="74" t="s">
        <v>8795</v>
      </c>
      <c r="N2156" s="13" t="s">
        <v>8778</v>
      </c>
      <c r="O2156" s="274"/>
      <c r="P2156" s="274"/>
      <c r="Q2156" s="274"/>
      <c r="R2156" s="274"/>
      <c r="S2156" s="274"/>
      <c r="T2156" s="275"/>
      <c r="U2156" s="275"/>
      <c r="V2156" s="11" t="s">
        <v>76</v>
      </c>
      <c r="W2156" s="3"/>
      <c r="X2156" s="3"/>
      <c r="Y2156" s="3"/>
      <c r="Z2156" s="3"/>
      <c r="AA2156" s="3"/>
    </row>
    <row r="2157" spans="1:27" ht="15.75" customHeight="1">
      <c r="A2157" s="40" t="s">
        <v>8759</v>
      </c>
      <c r="B2157" s="71" t="s">
        <v>188</v>
      </c>
      <c r="C2157" s="71" t="s">
        <v>8796</v>
      </c>
      <c r="D2157" s="274"/>
      <c r="E2157" s="26" t="s">
        <v>8797</v>
      </c>
      <c r="F2157" s="71" t="s">
        <v>3325</v>
      </c>
      <c r="G2157" s="71" t="s">
        <v>4230</v>
      </c>
      <c r="H2157" s="40" t="s">
        <v>8798</v>
      </c>
      <c r="I2157" s="71" t="s">
        <v>109</v>
      </c>
      <c r="J2157" s="71" t="s">
        <v>47</v>
      </c>
      <c r="K2157" s="275"/>
      <c r="L2157" s="74" t="s">
        <v>8799</v>
      </c>
      <c r="M2157" s="74" t="s">
        <v>8800</v>
      </c>
      <c r="N2157" s="116" t="s">
        <v>8801</v>
      </c>
      <c r="O2157" s="274"/>
      <c r="P2157" s="274"/>
      <c r="Q2157" s="274"/>
      <c r="R2157" s="274"/>
      <c r="S2157" s="274"/>
      <c r="T2157" s="274"/>
      <c r="U2157" s="274"/>
      <c r="V2157" s="274"/>
      <c r="W2157" s="3"/>
      <c r="X2157" s="3"/>
      <c r="Y2157" s="3"/>
      <c r="Z2157" s="3"/>
      <c r="AA2157" s="3"/>
    </row>
    <row r="2158" spans="1:27" ht="15.75" customHeight="1">
      <c r="A2158" s="40" t="s">
        <v>8759</v>
      </c>
      <c r="B2158" s="71" t="s">
        <v>104</v>
      </c>
      <c r="C2158" s="71" t="s">
        <v>8796</v>
      </c>
      <c r="D2158" s="274"/>
      <c r="E2158" s="26" t="s">
        <v>8802</v>
      </c>
      <c r="F2158" s="71" t="s">
        <v>3325</v>
      </c>
      <c r="G2158" s="71" t="s">
        <v>4230</v>
      </c>
      <c r="H2158" s="40" t="s">
        <v>8803</v>
      </c>
      <c r="I2158" s="71" t="s">
        <v>406</v>
      </c>
      <c r="J2158" s="71" t="s">
        <v>47</v>
      </c>
      <c r="K2158" s="275"/>
      <c r="L2158" s="74" t="s">
        <v>8804</v>
      </c>
      <c r="M2158" s="74" t="s">
        <v>8805</v>
      </c>
      <c r="N2158" s="116" t="s">
        <v>8806</v>
      </c>
      <c r="O2158" s="274"/>
      <c r="P2158" s="274"/>
      <c r="Q2158" s="274"/>
      <c r="R2158" s="274"/>
      <c r="S2158" s="274"/>
      <c r="T2158" s="275"/>
      <c r="U2158" s="275"/>
      <c r="V2158" s="11" t="s">
        <v>76</v>
      </c>
      <c r="W2158" s="3"/>
      <c r="X2158" s="3"/>
      <c r="Y2158" s="3"/>
      <c r="Z2158" s="3"/>
      <c r="AA2158" s="3"/>
    </row>
    <row r="2159" spans="1:27" ht="15.75" customHeight="1">
      <c r="A2159" s="40" t="s">
        <v>8759</v>
      </c>
      <c r="B2159" s="71" t="s">
        <v>188</v>
      </c>
      <c r="C2159" s="71" t="s">
        <v>8796</v>
      </c>
      <c r="D2159" s="274"/>
      <c r="E2159" s="26" t="s">
        <v>8807</v>
      </c>
      <c r="F2159" s="71" t="s">
        <v>3325</v>
      </c>
      <c r="G2159" s="71" t="s">
        <v>4230</v>
      </c>
      <c r="H2159" s="40" t="s">
        <v>8808</v>
      </c>
      <c r="I2159" s="71" t="s">
        <v>109</v>
      </c>
      <c r="J2159" s="71" t="s">
        <v>47</v>
      </c>
      <c r="K2159" s="275"/>
      <c r="L2159" s="74" t="s">
        <v>8809</v>
      </c>
      <c r="M2159" s="74" t="s">
        <v>8810</v>
      </c>
      <c r="N2159" s="116" t="s">
        <v>8806</v>
      </c>
      <c r="O2159" s="274"/>
      <c r="P2159" s="274"/>
      <c r="Q2159" s="274"/>
      <c r="R2159" s="274"/>
      <c r="S2159" s="274"/>
      <c r="T2159" s="274"/>
      <c r="U2159" s="274"/>
      <c r="V2159" s="274"/>
      <c r="W2159" s="3"/>
      <c r="X2159" s="3"/>
      <c r="Y2159" s="3"/>
      <c r="Z2159" s="3"/>
      <c r="AA2159" s="3"/>
    </row>
    <row r="2160" spans="1:27" ht="15.75" customHeight="1">
      <c r="A2160" s="40" t="s">
        <v>8759</v>
      </c>
      <c r="B2160" s="71" t="s">
        <v>104</v>
      </c>
      <c r="C2160" s="71" t="s">
        <v>8796</v>
      </c>
      <c r="D2160" s="274"/>
      <c r="E2160" s="26" t="s">
        <v>8811</v>
      </c>
      <c r="F2160" s="71" t="s">
        <v>3325</v>
      </c>
      <c r="G2160" s="71" t="s">
        <v>4230</v>
      </c>
      <c r="H2160" s="40" t="s">
        <v>8812</v>
      </c>
      <c r="I2160" s="71" t="s">
        <v>109</v>
      </c>
      <c r="J2160" s="71" t="s">
        <v>47</v>
      </c>
      <c r="K2160" s="275"/>
      <c r="L2160" s="74" t="s">
        <v>8813</v>
      </c>
      <c r="M2160" s="276" t="s">
        <v>8814</v>
      </c>
      <c r="N2160" s="116" t="s">
        <v>8806</v>
      </c>
      <c r="O2160" s="274"/>
      <c r="P2160" s="274"/>
      <c r="Q2160" s="274"/>
      <c r="R2160" s="274"/>
      <c r="S2160" s="274"/>
      <c r="T2160" s="275"/>
      <c r="U2160" s="275"/>
      <c r="V2160" s="11" t="s">
        <v>76</v>
      </c>
      <c r="W2160" s="3"/>
      <c r="X2160" s="3"/>
      <c r="Y2160" s="3"/>
      <c r="Z2160" s="3"/>
      <c r="AA2160" s="3"/>
    </row>
    <row r="2161" spans="1:27" ht="15.75" customHeight="1">
      <c r="A2161" s="40" t="s">
        <v>8759</v>
      </c>
      <c r="B2161" s="71" t="s">
        <v>42</v>
      </c>
      <c r="C2161" s="71" t="s">
        <v>8796</v>
      </c>
      <c r="D2161" s="274"/>
      <c r="E2161" s="26" t="s">
        <v>8815</v>
      </c>
      <c r="F2161" s="71" t="s">
        <v>3325</v>
      </c>
      <c r="G2161" s="71" t="s">
        <v>4230</v>
      </c>
      <c r="H2161" s="40" t="s">
        <v>8816</v>
      </c>
      <c r="I2161" s="71" t="s">
        <v>109</v>
      </c>
      <c r="J2161" s="71" t="s">
        <v>47</v>
      </c>
      <c r="K2161" s="275"/>
      <c r="L2161" s="74" t="s">
        <v>8817</v>
      </c>
      <c r="M2161" s="74" t="s">
        <v>8818</v>
      </c>
      <c r="N2161" s="116" t="s">
        <v>8819</v>
      </c>
      <c r="O2161" s="274"/>
      <c r="P2161" s="274"/>
      <c r="Q2161" s="274"/>
      <c r="R2161" s="274"/>
      <c r="S2161" s="274"/>
      <c r="T2161" s="275"/>
      <c r="U2161" s="275"/>
      <c r="V2161" s="11" t="s">
        <v>76</v>
      </c>
      <c r="W2161" s="3"/>
      <c r="X2161" s="3"/>
      <c r="Y2161" s="3"/>
      <c r="Z2161" s="3"/>
      <c r="AA2161" s="3"/>
    </row>
    <row r="2162" spans="1:27" ht="15.75" customHeight="1">
      <c r="A2162" s="40" t="s">
        <v>8759</v>
      </c>
      <c r="B2162" s="71" t="s">
        <v>188</v>
      </c>
      <c r="C2162" s="71" t="s">
        <v>8796</v>
      </c>
      <c r="D2162" s="274"/>
      <c r="E2162" s="26" t="s">
        <v>8820</v>
      </c>
      <c r="F2162" s="71" t="s">
        <v>3325</v>
      </c>
      <c r="G2162" s="71" t="s">
        <v>4230</v>
      </c>
      <c r="H2162" s="40" t="s">
        <v>8821</v>
      </c>
      <c r="I2162" s="71" t="s">
        <v>46</v>
      </c>
      <c r="J2162" s="71" t="s">
        <v>47</v>
      </c>
      <c r="K2162" s="275"/>
      <c r="L2162" s="74" t="s">
        <v>8822</v>
      </c>
      <c r="M2162" s="74" t="s">
        <v>8823</v>
      </c>
      <c r="N2162" s="116" t="s">
        <v>8806</v>
      </c>
      <c r="O2162" s="274"/>
      <c r="P2162" s="274"/>
      <c r="Q2162" s="274"/>
      <c r="R2162" s="274"/>
      <c r="S2162" s="274"/>
      <c r="T2162" s="274"/>
      <c r="U2162" s="274"/>
      <c r="V2162" s="274"/>
      <c r="W2162" s="3"/>
      <c r="X2162" s="3"/>
      <c r="Y2162" s="3"/>
      <c r="Z2162" s="3"/>
      <c r="AA2162" s="3"/>
    </row>
    <row r="2163" spans="1:27" ht="15.75" customHeight="1">
      <c r="A2163" s="40" t="s">
        <v>8759</v>
      </c>
      <c r="B2163" s="71" t="s">
        <v>188</v>
      </c>
      <c r="C2163" s="71" t="s">
        <v>8796</v>
      </c>
      <c r="D2163" s="274"/>
      <c r="E2163" s="26" t="s">
        <v>8824</v>
      </c>
      <c r="F2163" s="71" t="s">
        <v>3325</v>
      </c>
      <c r="G2163" s="71" t="s">
        <v>4230</v>
      </c>
      <c r="H2163" s="40" t="s">
        <v>8825</v>
      </c>
      <c r="I2163" s="71" t="s">
        <v>46</v>
      </c>
      <c r="J2163" s="71" t="s">
        <v>47</v>
      </c>
      <c r="K2163" s="275"/>
      <c r="L2163" s="74" t="s">
        <v>8826</v>
      </c>
      <c r="M2163" s="74" t="s">
        <v>8827</v>
      </c>
      <c r="N2163" s="116" t="s">
        <v>8806</v>
      </c>
      <c r="O2163" s="274"/>
      <c r="P2163" s="274"/>
      <c r="Q2163" s="274"/>
      <c r="R2163" s="274"/>
      <c r="S2163" s="274"/>
      <c r="T2163" s="274"/>
      <c r="U2163" s="274"/>
      <c r="V2163" s="274"/>
      <c r="W2163" s="3"/>
      <c r="X2163" s="3"/>
      <c r="Y2163" s="3"/>
      <c r="Z2163" s="3"/>
      <c r="AA2163" s="3"/>
    </row>
    <row r="2164" spans="1:27" ht="15.75" customHeight="1">
      <c r="A2164" s="40" t="s">
        <v>8759</v>
      </c>
      <c r="B2164" s="71" t="s">
        <v>42</v>
      </c>
      <c r="C2164" s="71" t="s">
        <v>8796</v>
      </c>
      <c r="D2164" s="274"/>
      <c r="E2164" s="26" t="s">
        <v>8828</v>
      </c>
      <c r="F2164" s="71" t="s">
        <v>3325</v>
      </c>
      <c r="G2164" s="71" t="s">
        <v>4230</v>
      </c>
      <c r="H2164" s="40" t="s">
        <v>8829</v>
      </c>
      <c r="I2164" s="71" t="s">
        <v>46</v>
      </c>
      <c r="J2164" s="71" t="s">
        <v>47</v>
      </c>
      <c r="K2164" s="275"/>
      <c r="L2164" s="74" t="s">
        <v>8830</v>
      </c>
      <c r="M2164" s="164" t="s">
        <v>8831</v>
      </c>
      <c r="N2164" s="116" t="s">
        <v>8832</v>
      </c>
      <c r="O2164" s="274"/>
      <c r="P2164" s="274"/>
      <c r="Q2164" s="274"/>
      <c r="R2164" s="274"/>
      <c r="S2164" s="274"/>
      <c r="T2164" s="275"/>
      <c r="U2164" s="275"/>
      <c r="V2164" s="11" t="s">
        <v>76</v>
      </c>
      <c r="W2164" s="3"/>
      <c r="X2164" s="3"/>
      <c r="Y2164" s="3"/>
      <c r="Z2164" s="3"/>
      <c r="AA2164" s="3"/>
    </row>
    <row r="2165" spans="1:27" ht="15.75" customHeight="1">
      <c r="A2165" s="40" t="s">
        <v>8759</v>
      </c>
      <c r="B2165" s="71" t="s">
        <v>188</v>
      </c>
      <c r="C2165" s="71" t="s">
        <v>8833</v>
      </c>
      <c r="D2165" s="274"/>
      <c r="E2165" s="26" t="s">
        <v>8834</v>
      </c>
      <c r="F2165" s="71" t="s">
        <v>3292</v>
      </c>
      <c r="G2165" s="71" t="s">
        <v>3292</v>
      </c>
      <c r="H2165" s="40" t="s">
        <v>108</v>
      </c>
      <c r="I2165" s="71" t="s">
        <v>109</v>
      </c>
      <c r="J2165" s="71" t="s">
        <v>47</v>
      </c>
      <c r="K2165" s="275"/>
      <c r="L2165" s="74" t="s">
        <v>8835</v>
      </c>
      <c r="M2165" s="74" t="s">
        <v>8836</v>
      </c>
      <c r="N2165" s="116" t="s">
        <v>8837</v>
      </c>
      <c r="O2165" s="274"/>
      <c r="P2165" s="274"/>
      <c r="Q2165" s="274"/>
      <c r="R2165" s="274"/>
      <c r="S2165" s="274"/>
      <c r="T2165" s="274"/>
      <c r="U2165" s="274"/>
      <c r="V2165" s="274"/>
      <c r="W2165" s="3"/>
      <c r="X2165" s="3"/>
      <c r="Y2165" s="3"/>
      <c r="Z2165" s="3"/>
      <c r="AA2165" s="3"/>
    </row>
    <row r="2166" spans="1:27" ht="15.75" customHeight="1">
      <c r="A2166" s="40" t="s">
        <v>8759</v>
      </c>
      <c r="B2166" s="71" t="s">
        <v>42</v>
      </c>
      <c r="C2166" s="71" t="s">
        <v>8833</v>
      </c>
      <c r="D2166" s="274"/>
      <c r="E2166" s="26" t="s">
        <v>8838</v>
      </c>
      <c r="F2166" s="71" t="s">
        <v>3292</v>
      </c>
      <c r="G2166" s="71" t="s">
        <v>3292</v>
      </c>
      <c r="H2166" s="40" t="s">
        <v>3465</v>
      </c>
      <c r="I2166" s="71" t="s">
        <v>46</v>
      </c>
      <c r="J2166" s="71" t="s">
        <v>47</v>
      </c>
      <c r="K2166" s="275"/>
      <c r="L2166" s="74" t="s">
        <v>8839</v>
      </c>
      <c r="M2166" s="74" t="s">
        <v>8840</v>
      </c>
      <c r="N2166" s="116" t="s">
        <v>8841</v>
      </c>
      <c r="O2166" s="274"/>
      <c r="P2166" s="274"/>
      <c r="Q2166" s="274"/>
      <c r="R2166" s="274"/>
      <c r="S2166" s="274"/>
      <c r="T2166" s="275"/>
      <c r="U2166" s="275"/>
      <c r="V2166" s="11" t="s">
        <v>76</v>
      </c>
      <c r="W2166" s="3"/>
      <c r="X2166" s="3"/>
      <c r="Y2166" s="3"/>
      <c r="Z2166" s="3"/>
      <c r="AA2166" s="3"/>
    </row>
    <row r="2167" spans="1:27" ht="15.75" customHeight="1">
      <c r="A2167" s="40" t="s">
        <v>8842</v>
      </c>
      <c r="B2167" s="71" t="s">
        <v>188</v>
      </c>
      <c r="C2167" s="71" t="s">
        <v>8843</v>
      </c>
      <c r="D2167" s="274"/>
      <c r="E2167" s="26" t="s">
        <v>8844</v>
      </c>
      <c r="F2167" s="71" t="s">
        <v>3058</v>
      </c>
      <c r="G2167" s="71" t="s">
        <v>3058</v>
      </c>
      <c r="H2167" s="40" t="s">
        <v>8845</v>
      </c>
      <c r="I2167" s="71" t="s">
        <v>109</v>
      </c>
      <c r="J2167" s="71" t="s">
        <v>906</v>
      </c>
      <c r="K2167" s="275"/>
      <c r="L2167" s="74" t="s">
        <v>8846</v>
      </c>
      <c r="M2167" s="74" t="s">
        <v>8847</v>
      </c>
      <c r="N2167" s="116" t="s">
        <v>8848</v>
      </c>
      <c r="O2167" s="274"/>
      <c r="P2167" s="274"/>
      <c r="Q2167" s="274"/>
      <c r="R2167" s="274"/>
      <c r="S2167" s="274"/>
      <c r="T2167" s="274"/>
      <c r="U2167" s="274"/>
      <c r="V2167" s="274"/>
      <c r="W2167" s="79"/>
      <c r="X2167" s="3"/>
      <c r="Y2167" s="3"/>
      <c r="Z2167" s="3"/>
      <c r="AA2167" s="3"/>
    </row>
    <row r="2168" spans="1:27" ht="15.75" customHeight="1">
      <c r="A2168" s="40" t="s">
        <v>8842</v>
      </c>
      <c r="B2168" s="71" t="s">
        <v>188</v>
      </c>
      <c r="C2168" s="71" t="s">
        <v>8843</v>
      </c>
      <c r="D2168" s="274"/>
      <c r="E2168" s="26" t="s">
        <v>8849</v>
      </c>
      <c r="F2168" s="71" t="s">
        <v>3058</v>
      </c>
      <c r="G2168" s="71" t="s">
        <v>3058</v>
      </c>
      <c r="H2168" s="40" t="s">
        <v>8845</v>
      </c>
      <c r="I2168" s="71" t="s">
        <v>109</v>
      </c>
      <c r="J2168" s="71" t="s">
        <v>906</v>
      </c>
      <c r="K2168" s="275"/>
      <c r="L2168" s="74" t="s">
        <v>8850</v>
      </c>
      <c r="M2168" s="74" t="s">
        <v>8847</v>
      </c>
      <c r="N2168" s="116" t="s">
        <v>8848</v>
      </c>
      <c r="O2168" s="274"/>
      <c r="P2168" s="274"/>
      <c r="Q2168" s="274"/>
      <c r="R2168" s="274"/>
      <c r="S2168" s="274"/>
      <c r="T2168" s="274"/>
      <c r="U2168" s="274"/>
      <c r="V2168" s="274"/>
      <c r="W2168" s="79"/>
      <c r="X2168" s="3"/>
      <c r="Y2168" s="3"/>
      <c r="Z2168" s="3"/>
      <c r="AA2168" s="3"/>
    </row>
    <row r="2169" spans="1:27" ht="15.75" customHeight="1">
      <c r="A2169" s="40" t="s">
        <v>8842</v>
      </c>
      <c r="B2169" s="71" t="s">
        <v>188</v>
      </c>
      <c r="C2169" s="71" t="s">
        <v>8843</v>
      </c>
      <c r="D2169" s="274"/>
      <c r="E2169" s="26" t="s">
        <v>8851</v>
      </c>
      <c r="F2169" s="71" t="s">
        <v>3058</v>
      </c>
      <c r="G2169" s="71" t="s">
        <v>3058</v>
      </c>
      <c r="H2169" s="40" t="s">
        <v>8845</v>
      </c>
      <c r="I2169" s="71" t="s">
        <v>109</v>
      </c>
      <c r="J2169" s="71" t="s">
        <v>921</v>
      </c>
      <c r="K2169" s="275"/>
      <c r="L2169" s="74" t="s">
        <v>8846</v>
      </c>
      <c r="M2169" s="74" t="s">
        <v>8847</v>
      </c>
      <c r="N2169" s="116" t="s">
        <v>8852</v>
      </c>
      <c r="O2169" s="274"/>
      <c r="P2169" s="274"/>
      <c r="Q2169" s="274"/>
      <c r="R2169" s="274"/>
      <c r="S2169" s="274"/>
      <c r="T2169" s="274"/>
      <c r="U2169" s="274"/>
      <c r="V2169" s="274"/>
      <c r="W2169" s="79"/>
      <c r="X2169" s="3"/>
      <c r="Y2169" s="3"/>
      <c r="Z2169" s="3"/>
      <c r="AA2169" s="3"/>
    </row>
    <row r="2170" spans="1:27" ht="15.75" customHeight="1">
      <c r="A2170" s="40" t="s">
        <v>8842</v>
      </c>
      <c r="B2170" s="71" t="s">
        <v>188</v>
      </c>
      <c r="C2170" s="71" t="s">
        <v>8843</v>
      </c>
      <c r="D2170" s="274"/>
      <c r="E2170" s="26" t="s">
        <v>8853</v>
      </c>
      <c r="F2170" s="71" t="s">
        <v>3058</v>
      </c>
      <c r="G2170" s="71" t="s">
        <v>3058</v>
      </c>
      <c r="H2170" s="40" t="s">
        <v>8845</v>
      </c>
      <c r="I2170" s="71" t="s">
        <v>109</v>
      </c>
      <c r="J2170" s="71" t="s">
        <v>921</v>
      </c>
      <c r="K2170" s="275"/>
      <c r="L2170" s="74" t="s">
        <v>8850</v>
      </c>
      <c r="M2170" s="74" t="s">
        <v>8847</v>
      </c>
      <c r="N2170" s="116" t="s">
        <v>8852</v>
      </c>
      <c r="O2170" s="274"/>
      <c r="P2170" s="274"/>
      <c r="Q2170" s="274"/>
      <c r="R2170" s="274"/>
      <c r="S2170" s="274"/>
      <c r="T2170" s="274"/>
      <c r="U2170" s="274"/>
      <c r="V2170" s="274"/>
      <c r="W2170" s="79"/>
      <c r="X2170" s="3"/>
      <c r="Y2170" s="3"/>
      <c r="Z2170" s="3"/>
      <c r="AA2170" s="3"/>
    </row>
    <row r="2171" spans="1:27" ht="15.75" customHeight="1">
      <c r="A2171" s="40" t="s">
        <v>8842</v>
      </c>
      <c r="B2171" s="71" t="s">
        <v>42</v>
      </c>
      <c r="C2171" s="71" t="s">
        <v>8854</v>
      </c>
      <c r="D2171" s="274"/>
      <c r="E2171" s="26" t="s">
        <v>8855</v>
      </c>
      <c r="F2171" s="71" t="s">
        <v>44</v>
      </c>
      <c r="G2171" s="71" t="s">
        <v>44</v>
      </c>
      <c r="H2171" s="71" t="s">
        <v>44</v>
      </c>
      <c r="I2171" s="71" t="s">
        <v>46</v>
      </c>
      <c r="J2171" s="71" t="s">
        <v>47</v>
      </c>
      <c r="K2171" s="275"/>
      <c r="L2171" s="74" t="s">
        <v>8856</v>
      </c>
      <c r="M2171" s="74" t="s">
        <v>8857</v>
      </c>
      <c r="N2171" s="116" t="s">
        <v>8858</v>
      </c>
      <c r="O2171" s="274"/>
      <c r="P2171" s="274"/>
      <c r="Q2171" s="274"/>
      <c r="R2171" s="274"/>
      <c r="S2171" s="274"/>
      <c r="T2171" s="275"/>
      <c r="U2171" s="275"/>
      <c r="V2171" s="11" t="s">
        <v>76</v>
      </c>
      <c r="W2171" s="79"/>
      <c r="X2171" s="3"/>
      <c r="Y2171" s="3"/>
      <c r="Z2171" s="3"/>
      <c r="AA2171" s="3"/>
    </row>
    <row r="2172" spans="1:27" ht="15.75" customHeight="1">
      <c r="A2172" s="40" t="s">
        <v>8842</v>
      </c>
      <c r="B2172" s="71" t="s">
        <v>42</v>
      </c>
      <c r="C2172" s="71" t="s">
        <v>8859</v>
      </c>
      <c r="D2172" s="274"/>
      <c r="E2172" s="26" t="s">
        <v>8860</v>
      </c>
      <c r="F2172" s="71" t="s">
        <v>2387</v>
      </c>
      <c r="G2172" s="71" t="s">
        <v>2387</v>
      </c>
      <c r="H2172" s="40" t="s">
        <v>8861</v>
      </c>
      <c r="I2172" s="71" t="s">
        <v>109</v>
      </c>
      <c r="J2172" s="71" t="s">
        <v>47</v>
      </c>
      <c r="K2172" s="275"/>
      <c r="L2172" s="74" t="s">
        <v>8862</v>
      </c>
      <c r="M2172" s="74" t="s">
        <v>8863</v>
      </c>
      <c r="N2172" s="116" t="s">
        <v>8864</v>
      </c>
      <c r="O2172" s="274"/>
      <c r="P2172" s="274"/>
      <c r="Q2172" s="274"/>
      <c r="R2172" s="274"/>
      <c r="S2172" s="274"/>
      <c r="T2172" s="275"/>
      <c r="U2172" s="275"/>
      <c r="V2172" s="11" t="s">
        <v>76</v>
      </c>
      <c r="W2172" s="79"/>
      <c r="X2172" s="3"/>
      <c r="Y2172" s="3"/>
      <c r="Z2172" s="3"/>
      <c r="AA2172" s="3"/>
    </row>
    <row r="2173" spans="1:27" ht="15.75" customHeight="1">
      <c r="A2173" s="40" t="s">
        <v>8842</v>
      </c>
      <c r="B2173" s="71" t="s">
        <v>42</v>
      </c>
      <c r="C2173" s="71" t="s">
        <v>8865</v>
      </c>
      <c r="D2173" s="274"/>
      <c r="E2173" s="26" t="s">
        <v>8866</v>
      </c>
      <c r="F2173" s="71" t="s">
        <v>3325</v>
      </c>
      <c r="G2173" s="71" t="s">
        <v>4230</v>
      </c>
      <c r="H2173" s="40" t="s">
        <v>8867</v>
      </c>
      <c r="I2173" s="71" t="s">
        <v>406</v>
      </c>
      <c r="J2173" s="71" t="s">
        <v>47</v>
      </c>
      <c r="K2173" s="275"/>
      <c r="L2173" s="74" t="s">
        <v>8868</v>
      </c>
      <c r="M2173" s="74" t="s">
        <v>8869</v>
      </c>
      <c r="N2173" s="40"/>
      <c r="O2173" s="274"/>
      <c r="P2173" s="274"/>
      <c r="Q2173" s="274"/>
      <c r="R2173" s="274"/>
      <c r="S2173" s="274"/>
      <c r="T2173" s="275"/>
      <c r="U2173" s="275"/>
      <c r="V2173" s="11" t="s">
        <v>76</v>
      </c>
      <c r="W2173" s="79"/>
      <c r="X2173" s="3"/>
      <c r="Y2173" s="3"/>
      <c r="Z2173" s="3"/>
      <c r="AA2173" s="3"/>
    </row>
    <row r="2174" spans="1:27" ht="15.75" customHeight="1">
      <c r="A2174" s="40" t="s">
        <v>8842</v>
      </c>
      <c r="B2174" s="71" t="s">
        <v>188</v>
      </c>
      <c r="C2174" s="71" t="s">
        <v>8865</v>
      </c>
      <c r="D2174" s="274"/>
      <c r="E2174" s="26" t="s">
        <v>8870</v>
      </c>
      <c r="F2174" s="71" t="s">
        <v>3325</v>
      </c>
      <c r="G2174" s="71" t="s">
        <v>4230</v>
      </c>
      <c r="H2174" s="40" t="s">
        <v>8871</v>
      </c>
      <c r="I2174" s="71" t="s">
        <v>109</v>
      </c>
      <c r="J2174" s="71" t="s">
        <v>47</v>
      </c>
      <c r="K2174" s="275"/>
      <c r="L2174" s="74" t="s">
        <v>8872</v>
      </c>
      <c r="M2174" s="74" t="s">
        <v>8873</v>
      </c>
      <c r="N2174" s="116" t="s">
        <v>8874</v>
      </c>
      <c r="O2174" s="274"/>
      <c r="P2174" s="274"/>
      <c r="Q2174" s="274"/>
      <c r="R2174" s="274"/>
      <c r="S2174" s="274"/>
      <c r="T2174" s="274"/>
      <c r="U2174" s="274"/>
      <c r="V2174" s="274"/>
      <c r="W2174" s="79"/>
      <c r="X2174" s="3"/>
      <c r="Y2174" s="3"/>
      <c r="Z2174" s="3"/>
      <c r="AA2174" s="3"/>
    </row>
    <row r="2175" spans="1:27" ht="15.75" customHeight="1">
      <c r="A2175" s="40" t="s">
        <v>8842</v>
      </c>
      <c r="B2175" s="71" t="s">
        <v>42</v>
      </c>
      <c r="C2175" s="71" t="s">
        <v>8875</v>
      </c>
      <c r="D2175" s="274"/>
      <c r="E2175" s="26" t="s">
        <v>8876</v>
      </c>
      <c r="F2175" s="71" t="s">
        <v>8877</v>
      </c>
      <c r="G2175" s="71" t="s">
        <v>45</v>
      </c>
      <c r="H2175" s="40" t="s">
        <v>8878</v>
      </c>
      <c r="I2175" s="71" t="s">
        <v>46</v>
      </c>
      <c r="J2175" s="71" t="s">
        <v>47</v>
      </c>
      <c r="K2175" s="275"/>
      <c r="L2175" s="74" t="s">
        <v>8879</v>
      </c>
      <c r="M2175" s="74" t="s">
        <v>8880</v>
      </c>
      <c r="N2175" s="40"/>
      <c r="O2175" s="274"/>
      <c r="P2175" s="274"/>
      <c r="Q2175" s="274"/>
      <c r="R2175" s="274"/>
      <c r="S2175" s="274"/>
      <c r="T2175" s="275"/>
      <c r="U2175" s="275"/>
      <c r="V2175" s="11" t="s">
        <v>76</v>
      </c>
      <c r="W2175" s="79"/>
      <c r="X2175" s="3"/>
      <c r="Y2175" s="3"/>
      <c r="Z2175" s="3"/>
      <c r="AA2175" s="3"/>
    </row>
    <row r="2176" spans="1:27" ht="15.75" customHeight="1">
      <c r="A2176" s="40" t="s">
        <v>8842</v>
      </c>
      <c r="B2176" s="71" t="s">
        <v>42</v>
      </c>
      <c r="C2176" s="71" t="s">
        <v>8875</v>
      </c>
      <c r="D2176" s="274"/>
      <c r="E2176" s="26" t="s">
        <v>8881</v>
      </c>
      <c r="F2176" s="71" t="s">
        <v>8877</v>
      </c>
      <c r="G2176" s="71" t="s">
        <v>45</v>
      </c>
      <c r="H2176" s="40" t="s">
        <v>8882</v>
      </c>
      <c r="I2176" s="71" t="s">
        <v>46</v>
      </c>
      <c r="J2176" s="71" t="s">
        <v>47</v>
      </c>
      <c r="K2176" s="275"/>
      <c r="L2176" s="74" t="s">
        <v>8883</v>
      </c>
      <c r="M2176" s="74" t="s">
        <v>8884</v>
      </c>
      <c r="N2176" s="40"/>
      <c r="O2176" s="274"/>
      <c r="P2176" s="274"/>
      <c r="Q2176" s="274"/>
      <c r="R2176" s="274"/>
      <c r="S2176" s="274"/>
      <c r="T2176" s="275"/>
      <c r="U2176" s="275"/>
      <c r="V2176" s="11" t="s">
        <v>76</v>
      </c>
      <c r="W2176" s="79"/>
      <c r="X2176" s="3"/>
      <c r="Y2176" s="3"/>
      <c r="Z2176" s="3"/>
      <c r="AA2176" s="3"/>
    </row>
    <row r="2177" spans="1:27" ht="15.75" customHeight="1">
      <c r="A2177" s="40" t="s">
        <v>8842</v>
      </c>
      <c r="B2177" s="71" t="s">
        <v>42</v>
      </c>
      <c r="C2177" s="71" t="s">
        <v>8875</v>
      </c>
      <c r="D2177" s="274"/>
      <c r="E2177" s="26" t="s">
        <v>8885</v>
      </c>
      <c r="F2177" s="71" t="s">
        <v>8877</v>
      </c>
      <c r="G2177" s="71" t="s">
        <v>45</v>
      </c>
      <c r="H2177" s="40" t="s">
        <v>8886</v>
      </c>
      <c r="I2177" s="71" t="s">
        <v>46</v>
      </c>
      <c r="J2177" s="71" t="s">
        <v>47</v>
      </c>
      <c r="K2177" s="275"/>
      <c r="L2177" s="74" t="s">
        <v>8887</v>
      </c>
      <c r="M2177" s="74" t="s">
        <v>8880</v>
      </c>
      <c r="N2177" s="40"/>
      <c r="O2177" s="274"/>
      <c r="P2177" s="274"/>
      <c r="Q2177" s="274"/>
      <c r="R2177" s="274"/>
      <c r="S2177" s="274"/>
      <c r="T2177" s="275"/>
      <c r="U2177" s="275"/>
      <c r="V2177" s="11" t="s">
        <v>76</v>
      </c>
      <c r="W2177" s="79"/>
      <c r="X2177" s="3"/>
      <c r="Y2177" s="3"/>
      <c r="Z2177" s="3"/>
      <c r="AA2177" s="3"/>
    </row>
    <row r="2178" spans="1:27" ht="15.75" customHeight="1">
      <c r="A2178" s="40" t="s">
        <v>8842</v>
      </c>
      <c r="B2178" s="71" t="s">
        <v>42</v>
      </c>
      <c r="C2178" s="71" t="s">
        <v>8875</v>
      </c>
      <c r="D2178" s="274"/>
      <c r="E2178" s="26" t="s">
        <v>8888</v>
      </c>
      <c r="F2178" s="71" t="s">
        <v>8877</v>
      </c>
      <c r="G2178" s="71" t="s">
        <v>45</v>
      </c>
      <c r="H2178" s="40" t="s">
        <v>8889</v>
      </c>
      <c r="I2178" s="71" t="s">
        <v>46</v>
      </c>
      <c r="J2178" s="71" t="s">
        <v>47</v>
      </c>
      <c r="K2178" s="275"/>
      <c r="L2178" s="74" t="s">
        <v>8890</v>
      </c>
      <c r="M2178" s="74" t="s">
        <v>8880</v>
      </c>
      <c r="N2178" s="40"/>
      <c r="O2178" s="274"/>
      <c r="P2178" s="274"/>
      <c r="Q2178" s="274"/>
      <c r="R2178" s="274"/>
      <c r="S2178" s="274"/>
      <c r="T2178" s="275"/>
      <c r="U2178" s="275"/>
      <c r="V2178" s="11" t="s">
        <v>76</v>
      </c>
      <c r="W2178" s="79"/>
      <c r="X2178" s="3"/>
      <c r="Y2178" s="3"/>
      <c r="Z2178" s="3"/>
      <c r="AA2178" s="3"/>
    </row>
    <row r="2179" spans="1:27" ht="15.75" customHeight="1">
      <c r="A2179" s="40" t="s">
        <v>8842</v>
      </c>
      <c r="B2179" s="71" t="s">
        <v>42</v>
      </c>
      <c r="C2179" s="71" t="s">
        <v>8875</v>
      </c>
      <c r="D2179" s="274"/>
      <c r="E2179" s="26" t="s">
        <v>8891</v>
      </c>
      <c r="F2179" s="71" t="s">
        <v>8877</v>
      </c>
      <c r="G2179" s="71" t="s">
        <v>45</v>
      </c>
      <c r="H2179" s="40" t="s">
        <v>8892</v>
      </c>
      <c r="I2179" s="71" t="s">
        <v>46</v>
      </c>
      <c r="J2179" s="71" t="s">
        <v>47</v>
      </c>
      <c r="K2179" s="275"/>
      <c r="L2179" s="74" t="s">
        <v>8893</v>
      </c>
      <c r="M2179" s="74" t="s">
        <v>8894</v>
      </c>
      <c r="N2179" s="40"/>
      <c r="O2179" s="274"/>
      <c r="P2179" s="274"/>
      <c r="Q2179" s="274"/>
      <c r="R2179" s="274"/>
      <c r="S2179" s="274"/>
      <c r="T2179" s="275"/>
      <c r="U2179" s="275"/>
      <c r="V2179" s="11" t="s">
        <v>76</v>
      </c>
      <c r="W2179" s="79"/>
      <c r="X2179" s="3"/>
      <c r="Y2179" s="3"/>
      <c r="Z2179" s="3"/>
      <c r="AA2179" s="3"/>
    </row>
    <row r="2180" spans="1:27" ht="15.75" customHeight="1">
      <c r="A2180" s="71" t="s">
        <v>8895</v>
      </c>
      <c r="B2180" s="71" t="s">
        <v>42</v>
      </c>
      <c r="C2180" s="71" t="s">
        <v>8896</v>
      </c>
      <c r="D2180" s="71" t="s">
        <v>8897</v>
      </c>
      <c r="E2180" s="26" t="s">
        <v>8898</v>
      </c>
      <c r="F2180" s="71" t="s">
        <v>182</v>
      </c>
      <c r="G2180" s="71" t="s">
        <v>8899</v>
      </c>
      <c r="H2180" s="40" t="s">
        <v>8900</v>
      </c>
      <c r="I2180" s="71" t="s">
        <v>109</v>
      </c>
      <c r="J2180" s="71" t="s">
        <v>47</v>
      </c>
      <c r="K2180" s="40" t="s">
        <v>8901</v>
      </c>
      <c r="L2180" s="74" t="s">
        <v>8902</v>
      </c>
      <c r="M2180" s="74" t="s">
        <v>8903</v>
      </c>
      <c r="N2180" s="251" t="s">
        <v>8904</v>
      </c>
      <c r="O2180" s="274"/>
      <c r="P2180" s="274"/>
      <c r="Q2180" s="274"/>
      <c r="R2180" s="71"/>
      <c r="S2180" s="71"/>
      <c r="T2180" s="40"/>
      <c r="U2180" s="40"/>
      <c r="V2180" s="11" t="s">
        <v>76</v>
      </c>
      <c r="W2180" s="79"/>
      <c r="X2180" s="3"/>
      <c r="Y2180" s="3"/>
      <c r="Z2180" s="3"/>
      <c r="AA2180" s="3"/>
    </row>
    <row r="2181" spans="1:27" ht="15.75" customHeight="1">
      <c r="A2181" s="71" t="s">
        <v>8895</v>
      </c>
      <c r="B2181" s="71" t="s">
        <v>42</v>
      </c>
      <c r="C2181" s="71" t="s">
        <v>8896</v>
      </c>
      <c r="D2181" s="71" t="s">
        <v>8897</v>
      </c>
      <c r="E2181" s="26" t="s">
        <v>8905</v>
      </c>
      <c r="F2181" s="71" t="s">
        <v>182</v>
      </c>
      <c r="G2181" s="71" t="s">
        <v>8899</v>
      </c>
      <c r="H2181" s="40" t="s">
        <v>8900</v>
      </c>
      <c r="I2181" s="71" t="s">
        <v>46</v>
      </c>
      <c r="J2181" s="71" t="s">
        <v>47</v>
      </c>
      <c r="K2181" s="40" t="s">
        <v>8901</v>
      </c>
      <c r="L2181" s="74" t="s">
        <v>8906</v>
      </c>
      <c r="M2181" s="74" t="s">
        <v>8907</v>
      </c>
      <c r="N2181" s="251" t="s">
        <v>8908</v>
      </c>
      <c r="O2181" s="274"/>
      <c r="P2181" s="274"/>
      <c r="Q2181" s="274"/>
      <c r="R2181" s="71"/>
      <c r="S2181" s="71"/>
      <c r="T2181" s="40"/>
      <c r="U2181" s="40"/>
      <c r="V2181" s="11" t="s">
        <v>76</v>
      </c>
      <c r="W2181" s="79"/>
      <c r="X2181" s="3"/>
      <c r="Y2181" s="3"/>
      <c r="Z2181" s="3"/>
      <c r="AA2181" s="3"/>
    </row>
    <row r="2182" spans="1:27" ht="15.75" customHeight="1">
      <c r="A2182" s="71" t="s">
        <v>8895</v>
      </c>
      <c r="B2182" s="71" t="s">
        <v>188</v>
      </c>
      <c r="C2182" s="71" t="s">
        <v>8896</v>
      </c>
      <c r="D2182" s="71" t="s">
        <v>8897</v>
      </c>
      <c r="E2182" s="26" t="s">
        <v>8909</v>
      </c>
      <c r="F2182" s="71" t="s">
        <v>182</v>
      </c>
      <c r="G2182" s="71" t="s">
        <v>8899</v>
      </c>
      <c r="H2182" s="40" t="s">
        <v>8900</v>
      </c>
      <c r="I2182" s="71" t="s">
        <v>46</v>
      </c>
      <c r="J2182" s="71" t="s">
        <v>47</v>
      </c>
      <c r="K2182" s="40" t="s">
        <v>8901</v>
      </c>
      <c r="L2182" s="74" t="s">
        <v>8910</v>
      </c>
      <c r="M2182" s="74" t="s">
        <v>8911</v>
      </c>
      <c r="N2182" s="251" t="s">
        <v>8904</v>
      </c>
      <c r="O2182" s="274"/>
      <c r="P2182" s="274"/>
      <c r="Q2182" s="274"/>
      <c r="R2182" s="71"/>
      <c r="S2182" s="71"/>
      <c r="T2182" s="40"/>
      <c r="U2182" s="40"/>
      <c r="V2182" s="71"/>
      <c r="W2182" s="79"/>
      <c r="X2182" s="3"/>
      <c r="Y2182" s="3"/>
      <c r="Z2182" s="3"/>
      <c r="AA2182" s="3"/>
    </row>
    <row r="2183" spans="1:27" ht="15.75" customHeight="1">
      <c r="A2183" s="71" t="s">
        <v>8895</v>
      </c>
      <c r="B2183" s="71" t="s">
        <v>104</v>
      </c>
      <c r="C2183" s="71" t="s">
        <v>8896</v>
      </c>
      <c r="D2183" s="171" t="s">
        <v>8912</v>
      </c>
      <c r="E2183" s="26" t="s">
        <v>8913</v>
      </c>
      <c r="F2183" s="71" t="s">
        <v>182</v>
      </c>
      <c r="G2183" s="71" t="s">
        <v>8899</v>
      </c>
      <c r="H2183" s="40" t="s">
        <v>8900</v>
      </c>
      <c r="I2183" s="71" t="s">
        <v>46</v>
      </c>
      <c r="J2183" s="71" t="s">
        <v>47</v>
      </c>
      <c r="K2183" s="40" t="s">
        <v>8901</v>
      </c>
      <c r="L2183" s="74" t="s">
        <v>8914</v>
      </c>
      <c r="M2183" s="277" t="s">
        <v>8915</v>
      </c>
      <c r="N2183" s="251" t="s">
        <v>8916</v>
      </c>
      <c r="O2183" s="274"/>
      <c r="P2183" s="274"/>
      <c r="Q2183" s="274"/>
      <c r="R2183" s="71"/>
      <c r="S2183" s="71"/>
      <c r="T2183" s="40"/>
      <c r="U2183" s="40"/>
      <c r="V2183" s="11" t="s">
        <v>76</v>
      </c>
      <c r="W2183" s="79"/>
      <c r="X2183" s="3"/>
      <c r="Y2183" s="3"/>
      <c r="Z2183" s="3"/>
      <c r="AA2183" s="3"/>
    </row>
    <row r="2184" spans="1:27" ht="15.75" customHeight="1">
      <c r="A2184" s="71" t="s">
        <v>8895</v>
      </c>
      <c r="B2184" s="71" t="s">
        <v>42</v>
      </c>
      <c r="C2184" s="71" t="s">
        <v>8896</v>
      </c>
      <c r="D2184" s="71" t="s">
        <v>8897</v>
      </c>
      <c r="E2184" s="26" t="s">
        <v>951</v>
      </c>
      <c r="F2184" s="71" t="s">
        <v>182</v>
      </c>
      <c r="G2184" s="71" t="s">
        <v>8899</v>
      </c>
      <c r="H2184" s="40" t="s">
        <v>8917</v>
      </c>
      <c r="I2184" s="71" t="s">
        <v>46</v>
      </c>
      <c r="J2184" s="71" t="s">
        <v>47</v>
      </c>
      <c r="K2184" s="40" t="s">
        <v>8901</v>
      </c>
      <c r="L2184" s="73" t="s">
        <v>8918</v>
      </c>
      <c r="M2184" s="73" t="s">
        <v>8919</v>
      </c>
      <c r="N2184" s="251" t="s">
        <v>8920</v>
      </c>
      <c r="O2184" s="274"/>
      <c r="P2184" s="274"/>
      <c r="Q2184" s="274"/>
      <c r="R2184" s="71"/>
      <c r="S2184" s="71"/>
      <c r="T2184" s="40"/>
      <c r="U2184" s="40"/>
      <c r="V2184" s="11" t="s">
        <v>76</v>
      </c>
      <c r="W2184" s="79"/>
      <c r="X2184" s="3"/>
      <c r="Y2184" s="3"/>
      <c r="Z2184" s="3"/>
      <c r="AA2184" s="3"/>
    </row>
    <row r="2185" spans="1:27" ht="15.75" customHeight="1">
      <c r="A2185" s="71" t="s">
        <v>8895</v>
      </c>
      <c r="B2185" s="71" t="s">
        <v>42</v>
      </c>
      <c r="C2185" s="71" t="s">
        <v>8896</v>
      </c>
      <c r="D2185" s="71" t="s">
        <v>8897</v>
      </c>
      <c r="E2185" s="26" t="s">
        <v>8921</v>
      </c>
      <c r="F2185" s="71" t="s">
        <v>182</v>
      </c>
      <c r="G2185" s="71" t="s">
        <v>8899</v>
      </c>
      <c r="H2185" s="90" t="s">
        <v>4253</v>
      </c>
      <c r="I2185" s="171" t="s">
        <v>46</v>
      </c>
      <c r="J2185" s="71" t="s">
        <v>47</v>
      </c>
      <c r="K2185" s="40" t="s">
        <v>8901</v>
      </c>
      <c r="L2185" s="114" t="s">
        <v>8922</v>
      </c>
      <c r="M2185" s="114" t="s">
        <v>8923</v>
      </c>
      <c r="N2185" s="23"/>
      <c r="O2185" s="40"/>
      <c r="P2185" s="40"/>
      <c r="Q2185" s="71"/>
      <c r="R2185" s="71"/>
      <c r="S2185" s="71"/>
      <c r="T2185" s="40"/>
      <c r="U2185" s="40"/>
      <c r="V2185" s="11" t="s">
        <v>76</v>
      </c>
      <c r="W2185" s="79"/>
      <c r="X2185" s="3"/>
      <c r="Y2185" s="3"/>
      <c r="Z2185" s="3"/>
      <c r="AA2185" s="3"/>
    </row>
    <row r="2186" spans="1:27" ht="15.75" customHeight="1">
      <c r="A2186" s="90" t="s">
        <v>8924</v>
      </c>
      <c r="B2186" s="24" t="s">
        <v>42</v>
      </c>
      <c r="C2186" s="13"/>
      <c r="D2186" s="11"/>
      <c r="E2186" s="26" t="s">
        <v>8925</v>
      </c>
      <c r="F2186" s="90" t="s">
        <v>6395</v>
      </c>
      <c r="G2186" s="90" t="s">
        <v>7546</v>
      </c>
      <c r="H2186" s="90" t="s">
        <v>8926</v>
      </c>
      <c r="I2186" s="71" t="s">
        <v>46</v>
      </c>
      <c r="J2186" s="71" t="s">
        <v>47</v>
      </c>
      <c r="K2186" s="90" t="s">
        <v>8658</v>
      </c>
      <c r="L2186" s="114" t="s">
        <v>8927</v>
      </c>
      <c r="M2186" s="114" t="s">
        <v>8928</v>
      </c>
      <c r="N2186" s="23"/>
      <c r="O2186" s="40"/>
      <c r="P2186" s="40"/>
      <c r="Q2186" s="71"/>
      <c r="R2186" s="71"/>
      <c r="S2186" s="71"/>
      <c r="T2186" s="40"/>
      <c r="U2186" s="40"/>
      <c r="V2186" s="11" t="s">
        <v>76</v>
      </c>
      <c r="W2186" s="79"/>
      <c r="X2186" s="3"/>
      <c r="Y2186" s="3"/>
      <c r="Z2186" s="3"/>
      <c r="AA2186" s="3"/>
    </row>
    <row r="2187" spans="1:27" ht="15.75" customHeight="1">
      <c r="A2187" s="90" t="s">
        <v>8924</v>
      </c>
      <c r="B2187" s="24" t="s">
        <v>42</v>
      </c>
      <c r="C2187" s="13"/>
      <c r="D2187" s="11"/>
      <c r="E2187" s="26" t="s">
        <v>8929</v>
      </c>
      <c r="F2187" s="90" t="s">
        <v>6395</v>
      </c>
      <c r="G2187" s="90" t="s">
        <v>8930</v>
      </c>
      <c r="H2187" s="90" t="s">
        <v>8926</v>
      </c>
      <c r="I2187" s="71" t="s">
        <v>46</v>
      </c>
      <c r="J2187" s="71" t="s">
        <v>47</v>
      </c>
      <c r="K2187" s="90" t="s">
        <v>8658</v>
      </c>
      <c r="L2187" s="114" t="s">
        <v>8931</v>
      </c>
      <c r="M2187" s="114" t="s">
        <v>8928</v>
      </c>
      <c r="N2187" s="23"/>
      <c r="O2187" s="40"/>
      <c r="P2187" s="40"/>
      <c r="Q2187" s="71"/>
      <c r="R2187" s="71"/>
      <c r="S2187" s="71"/>
      <c r="T2187" s="40"/>
      <c r="U2187" s="40"/>
      <c r="V2187" s="11" t="s">
        <v>76</v>
      </c>
      <c r="W2187" s="3"/>
      <c r="X2187" s="3"/>
      <c r="Y2187" s="3"/>
      <c r="Z2187" s="3"/>
      <c r="AA2187" s="3"/>
    </row>
    <row r="2188" spans="1:27" ht="15.75" customHeight="1">
      <c r="A2188" s="90" t="s">
        <v>8924</v>
      </c>
      <c r="B2188" s="24" t="s">
        <v>42</v>
      </c>
      <c r="C2188" s="13"/>
      <c r="D2188" s="11"/>
      <c r="E2188" s="26" t="s">
        <v>8932</v>
      </c>
      <c r="F2188" s="90" t="s">
        <v>1125</v>
      </c>
      <c r="G2188" s="90" t="s">
        <v>1126</v>
      </c>
      <c r="H2188" s="90" t="s">
        <v>8926</v>
      </c>
      <c r="I2188" s="71" t="s">
        <v>46</v>
      </c>
      <c r="J2188" s="71" t="s">
        <v>47</v>
      </c>
      <c r="K2188" s="90" t="s">
        <v>8658</v>
      </c>
      <c r="L2188" s="114" t="s">
        <v>8933</v>
      </c>
      <c r="M2188" s="114" t="s">
        <v>8928</v>
      </c>
      <c r="N2188" s="23"/>
      <c r="O2188" s="40"/>
      <c r="P2188" s="40"/>
      <c r="Q2188" s="71"/>
      <c r="R2188" s="71"/>
      <c r="S2188" s="71"/>
      <c r="T2188" s="40"/>
      <c r="U2188" s="40"/>
      <c r="V2188" s="11" t="s">
        <v>76</v>
      </c>
      <c r="W2188" s="3"/>
      <c r="X2188" s="3"/>
      <c r="Y2188" s="3"/>
      <c r="Z2188" s="3"/>
      <c r="AA2188" s="3"/>
    </row>
    <row r="2189" spans="1:27" ht="15.75" customHeight="1">
      <c r="A2189" s="90" t="s">
        <v>8924</v>
      </c>
      <c r="B2189" s="24" t="s">
        <v>42</v>
      </c>
      <c r="C2189" s="13"/>
      <c r="D2189" s="11"/>
      <c r="E2189" s="26" t="s">
        <v>8934</v>
      </c>
      <c r="F2189" s="90" t="s">
        <v>1125</v>
      </c>
      <c r="G2189" s="90" t="s">
        <v>8935</v>
      </c>
      <c r="H2189" s="90" t="s">
        <v>8926</v>
      </c>
      <c r="I2189" s="71" t="s">
        <v>46</v>
      </c>
      <c r="J2189" s="71" t="s">
        <v>47</v>
      </c>
      <c r="K2189" s="90" t="s">
        <v>8658</v>
      </c>
      <c r="L2189" s="114" t="s">
        <v>8936</v>
      </c>
      <c r="M2189" s="114" t="s">
        <v>8928</v>
      </c>
      <c r="N2189" s="23"/>
      <c r="O2189" s="40"/>
      <c r="P2189" s="40"/>
      <c r="Q2189" s="71"/>
      <c r="R2189" s="71"/>
      <c r="S2189" s="71"/>
      <c r="T2189" s="40"/>
      <c r="U2189" s="40"/>
      <c r="V2189" s="11" t="s">
        <v>76</v>
      </c>
      <c r="W2189" s="3"/>
      <c r="X2189" s="3"/>
      <c r="Y2189" s="3"/>
      <c r="Z2189" s="3"/>
      <c r="AA2189" s="3"/>
    </row>
    <row r="2190" spans="1:27" ht="15.75" customHeight="1">
      <c r="A2190" s="90" t="s">
        <v>8924</v>
      </c>
      <c r="B2190" s="24" t="s">
        <v>42</v>
      </c>
      <c r="C2190" s="13"/>
      <c r="D2190" s="11"/>
      <c r="E2190" s="26" t="s">
        <v>8937</v>
      </c>
      <c r="F2190" s="90" t="s">
        <v>6395</v>
      </c>
      <c r="G2190" s="90" t="s">
        <v>7546</v>
      </c>
      <c r="H2190" s="90" t="s">
        <v>8926</v>
      </c>
      <c r="I2190" s="71" t="s">
        <v>46</v>
      </c>
      <c r="J2190" s="71" t="s">
        <v>47</v>
      </c>
      <c r="K2190" s="90" t="s">
        <v>8658</v>
      </c>
      <c r="L2190" s="114" t="s">
        <v>8938</v>
      </c>
      <c r="M2190" s="114" t="s">
        <v>8939</v>
      </c>
      <c r="N2190" s="23"/>
      <c r="O2190" s="40"/>
      <c r="P2190" s="40"/>
      <c r="Q2190" s="71"/>
      <c r="R2190" s="71"/>
      <c r="S2190" s="71"/>
      <c r="T2190" s="40"/>
      <c r="U2190" s="40"/>
      <c r="V2190" s="11" t="s">
        <v>76</v>
      </c>
      <c r="W2190" s="79"/>
      <c r="X2190" s="3"/>
      <c r="Y2190" s="3"/>
      <c r="Z2190" s="3"/>
      <c r="AA2190" s="3"/>
    </row>
    <row r="2191" spans="1:27" ht="15.75" customHeight="1">
      <c r="A2191" s="90" t="s">
        <v>8924</v>
      </c>
      <c r="B2191" s="24" t="s">
        <v>42</v>
      </c>
      <c r="C2191" s="13"/>
      <c r="D2191" s="11"/>
      <c r="E2191" s="26" t="s">
        <v>8940</v>
      </c>
      <c r="F2191" s="90" t="s">
        <v>6395</v>
      </c>
      <c r="G2191" s="90" t="s">
        <v>8930</v>
      </c>
      <c r="H2191" s="90" t="s">
        <v>8926</v>
      </c>
      <c r="I2191" s="71" t="s">
        <v>46</v>
      </c>
      <c r="J2191" s="71" t="s">
        <v>47</v>
      </c>
      <c r="K2191" s="90" t="s">
        <v>8658</v>
      </c>
      <c r="L2191" s="114" t="s">
        <v>8941</v>
      </c>
      <c r="M2191" s="114" t="s">
        <v>8939</v>
      </c>
      <c r="N2191" s="23"/>
      <c r="O2191" s="40"/>
      <c r="P2191" s="40"/>
      <c r="Q2191" s="71"/>
      <c r="R2191" s="71"/>
      <c r="S2191" s="71"/>
      <c r="T2191" s="40"/>
      <c r="U2191" s="40"/>
      <c r="V2191" s="11" t="s">
        <v>76</v>
      </c>
      <c r="W2191" s="3"/>
      <c r="X2191" s="3"/>
      <c r="Y2191" s="3"/>
      <c r="Z2191" s="3"/>
      <c r="AA2191" s="3"/>
    </row>
    <row r="2192" spans="1:27" ht="15.75" customHeight="1">
      <c r="A2192" s="90" t="s">
        <v>8924</v>
      </c>
      <c r="B2192" s="24" t="s">
        <v>42</v>
      </c>
      <c r="C2192" s="13"/>
      <c r="D2192" s="11"/>
      <c r="E2192" s="26" t="s">
        <v>8942</v>
      </c>
      <c r="F2192" s="90" t="s">
        <v>1125</v>
      </c>
      <c r="G2192" s="90" t="s">
        <v>1126</v>
      </c>
      <c r="H2192" s="90" t="s">
        <v>8926</v>
      </c>
      <c r="I2192" s="71" t="s">
        <v>46</v>
      </c>
      <c r="J2192" s="71" t="s">
        <v>47</v>
      </c>
      <c r="K2192" s="90" t="s">
        <v>8658</v>
      </c>
      <c r="L2192" s="114" t="s">
        <v>8943</v>
      </c>
      <c r="M2192" s="114" t="s">
        <v>8939</v>
      </c>
      <c r="N2192" s="23"/>
      <c r="O2192" s="40"/>
      <c r="P2192" s="40"/>
      <c r="Q2192" s="71"/>
      <c r="R2192" s="71"/>
      <c r="S2192" s="71"/>
      <c r="T2192" s="40"/>
      <c r="U2192" s="40"/>
      <c r="V2192" s="11" t="s">
        <v>76</v>
      </c>
      <c r="W2192" s="3"/>
      <c r="X2192" s="3"/>
      <c r="Y2192" s="3"/>
      <c r="Z2192" s="3"/>
      <c r="AA2192" s="3"/>
    </row>
    <row r="2193" spans="1:27" ht="15.75" customHeight="1">
      <c r="A2193" s="90" t="s">
        <v>8924</v>
      </c>
      <c r="B2193" s="24" t="s">
        <v>42</v>
      </c>
      <c r="C2193" s="13"/>
      <c r="D2193" s="11"/>
      <c r="E2193" s="26" t="s">
        <v>8944</v>
      </c>
      <c r="F2193" s="90" t="s">
        <v>1125</v>
      </c>
      <c r="G2193" s="90" t="s">
        <v>8935</v>
      </c>
      <c r="H2193" s="90" t="s">
        <v>8926</v>
      </c>
      <c r="I2193" s="71" t="s">
        <v>46</v>
      </c>
      <c r="J2193" s="71" t="s">
        <v>47</v>
      </c>
      <c r="K2193" s="90" t="s">
        <v>8658</v>
      </c>
      <c r="L2193" s="114" t="s">
        <v>8945</v>
      </c>
      <c r="M2193" s="114" t="s">
        <v>8939</v>
      </c>
      <c r="N2193" s="23"/>
      <c r="O2193" s="40"/>
      <c r="P2193" s="40"/>
      <c r="Q2193" s="71"/>
      <c r="R2193" s="71"/>
      <c r="S2193" s="71"/>
      <c r="T2193" s="40"/>
      <c r="U2193" s="40"/>
      <c r="V2193" s="11" t="s">
        <v>76</v>
      </c>
      <c r="W2193" s="3"/>
      <c r="X2193" s="3"/>
      <c r="Y2193" s="3"/>
      <c r="Z2193" s="3"/>
      <c r="AA2193" s="3"/>
    </row>
    <row r="2194" spans="1:27" ht="15.75" customHeight="1">
      <c r="A2194" s="71" t="s">
        <v>8895</v>
      </c>
      <c r="B2194" s="24" t="s">
        <v>104</v>
      </c>
      <c r="C2194" s="24" t="s">
        <v>8896</v>
      </c>
      <c r="D2194" s="26" t="s">
        <v>8946</v>
      </c>
      <c r="E2194" s="26" t="s">
        <v>8947</v>
      </c>
      <c r="F2194" s="90" t="s">
        <v>1357</v>
      </c>
      <c r="G2194" s="90" t="s">
        <v>2108</v>
      </c>
      <c r="H2194" s="90" t="s">
        <v>8948</v>
      </c>
      <c r="I2194" s="71" t="s">
        <v>46</v>
      </c>
      <c r="J2194" s="71" t="s">
        <v>47</v>
      </c>
      <c r="K2194" s="90" t="s">
        <v>8658</v>
      </c>
      <c r="L2194" s="114" t="s">
        <v>8949</v>
      </c>
      <c r="M2194" s="114" t="s">
        <v>8950</v>
      </c>
      <c r="N2194" s="23"/>
      <c r="O2194" s="40"/>
      <c r="P2194" s="40"/>
      <c r="Q2194" s="71"/>
      <c r="R2194" s="71"/>
      <c r="S2194" s="71"/>
      <c r="T2194" s="40"/>
      <c r="U2194" s="40"/>
      <c r="V2194" s="11" t="s">
        <v>76</v>
      </c>
      <c r="W2194" s="3"/>
      <c r="X2194" s="3"/>
      <c r="Y2194" s="3"/>
      <c r="Z2194" s="3"/>
      <c r="AA2194" s="3"/>
    </row>
    <row r="2195" spans="1:27" ht="15.75" customHeight="1">
      <c r="A2195" s="71" t="s">
        <v>8895</v>
      </c>
      <c r="B2195" s="24" t="s">
        <v>104</v>
      </c>
      <c r="C2195" s="24" t="s">
        <v>8896</v>
      </c>
      <c r="D2195" s="26" t="s">
        <v>8946</v>
      </c>
      <c r="E2195" s="26" t="s">
        <v>8951</v>
      </c>
      <c r="F2195" s="13" t="s">
        <v>1366</v>
      </c>
      <c r="G2195" s="90" t="s">
        <v>2108</v>
      </c>
      <c r="H2195" s="90" t="s">
        <v>1479</v>
      </c>
      <c r="I2195" s="71" t="s">
        <v>46</v>
      </c>
      <c r="J2195" s="71" t="s">
        <v>47</v>
      </c>
      <c r="K2195" s="90" t="s">
        <v>8658</v>
      </c>
      <c r="L2195" s="114" t="s">
        <v>8952</v>
      </c>
      <c r="M2195" s="114" t="s">
        <v>8953</v>
      </c>
      <c r="N2195" s="23"/>
      <c r="O2195" s="40"/>
      <c r="P2195" s="40"/>
      <c r="Q2195" s="71"/>
      <c r="R2195" s="71"/>
      <c r="S2195" s="71"/>
      <c r="T2195" s="40"/>
      <c r="U2195" s="40"/>
      <c r="V2195" s="11" t="s">
        <v>76</v>
      </c>
      <c r="W2195" s="3"/>
      <c r="X2195" s="3"/>
      <c r="Y2195" s="3"/>
      <c r="Z2195" s="3"/>
      <c r="AA2195" s="3"/>
    </row>
    <row r="2196" spans="1:27" ht="15.75" customHeight="1">
      <c r="A2196" s="71" t="s">
        <v>8895</v>
      </c>
      <c r="B2196" s="24" t="s">
        <v>104</v>
      </c>
      <c r="C2196" s="24" t="s">
        <v>8896</v>
      </c>
      <c r="D2196" s="26" t="s">
        <v>8946</v>
      </c>
      <c r="E2196" s="26" t="s">
        <v>8954</v>
      </c>
      <c r="F2196" s="90" t="s">
        <v>2273</v>
      </c>
      <c r="G2196" s="90" t="s">
        <v>2108</v>
      </c>
      <c r="H2196" s="90" t="s">
        <v>8955</v>
      </c>
      <c r="I2196" s="71" t="s">
        <v>46</v>
      </c>
      <c r="J2196" s="71" t="s">
        <v>47</v>
      </c>
      <c r="K2196" s="90" t="s">
        <v>8658</v>
      </c>
      <c r="L2196" s="114" t="s">
        <v>8956</v>
      </c>
      <c r="M2196" s="114" t="s">
        <v>8957</v>
      </c>
      <c r="N2196" s="23"/>
      <c r="O2196" s="40"/>
      <c r="P2196" s="40"/>
      <c r="Q2196" s="71"/>
      <c r="R2196" s="71"/>
      <c r="S2196" s="71"/>
      <c r="T2196" s="40"/>
      <c r="U2196" s="40"/>
      <c r="V2196" s="11" t="s">
        <v>76</v>
      </c>
      <c r="W2196" s="3"/>
      <c r="X2196" s="3"/>
      <c r="Y2196" s="3"/>
      <c r="Z2196" s="3"/>
      <c r="AA2196" s="3"/>
    </row>
    <row r="2197" spans="1:27" ht="15.75" customHeight="1">
      <c r="A2197" s="71" t="s">
        <v>8895</v>
      </c>
      <c r="B2197" s="24" t="s">
        <v>104</v>
      </c>
      <c r="C2197" s="24" t="s">
        <v>8896</v>
      </c>
      <c r="D2197" s="26" t="s">
        <v>8946</v>
      </c>
      <c r="E2197" s="26" t="s">
        <v>8958</v>
      </c>
      <c r="F2197" s="90" t="s">
        <v>8262</v>
      </c>
      <c r="G2197" s="90" t="s">
        <v>2108</v>
      </c>
      <c r="H2197" s="90" t="s">
        <v>8959</v>
      </c>
      <c r="I2197" s="71" t="s">
        <v>46</v>
      </c>
      <c r="J2197" s="71" t="s">
        <v>47</v>
      </c>
      <c r="K2197" s="90" t="s">
        <v>8658</v>
      </c>
      <c r="L2197" s="114" t="s">
        <v>8960</v>
      </c>
      <c r="M2197" s="114" t="s">
        <v>8953</v>
      </c>
      <c r="N2197" s="23"/>
      <c r="O2197" s="40"/>
      <c r="P2197" s="40"/>
      <c r="Q2197" s="71"/>
      <c r="R2197" s="71"/>
      <c r="S2197" s="71"/>
      <c r="T2197" s="40"/>
      <c r="U2197" s="40"/>
      <c r="V2197" s="11" t="s">
        <v>76</v>
      </c>
      <c r="W2197" s="3"/>
      <c r="X2197" s="3"/>
      <c r="Y2197" s="3"/>
      <c r="Z2197" s="3"/>
      <c r="AA2197" s="3"/>
    </row>
    <row r="2198" spans="1:27" ht="15.75" customHeight="1">
      <c r="A2198" s="90" t="s">
        <v>8895</v>
      </c>
      <c r="B2198" s="24" t="s">
        <v>188</v>
      </c>
      <c r="C2198" s="24" t="s">
        <v>8896</v>
      </c>
      <c r="D2198" s="26" t="s">
        <v>8961</v>
      </c>
      <c r="E2198" s="26" t="s">
        <v>8962</v>
      </c>
      <c r="F2198" s="90" t="s">
        <v>182</v>
      </c>
      <c r="G2198" s="90" t="s">
        <v>8899</v>
      </c>
      <c r="H2198" s="90" t="s">
        <v>8963</v>
      </c>
      <c r="I2198" s="71" t="s">
        <v>46</v>
      </c>
      <c r="J2198" s="71" t="s">
        <v>47</v>
      </c>
      <c r="K2198" s="90" t="s">
        <v>8901</v>
      </c>
      <c r="L2198" s="114" t="s">
        <v>8964</v>
      </c>
      <c r="M2198" s="114" t="s">
        <v>8965</v>
      </c>
      <c r="N2198" s="23"/>
      <c r="O2198" s="40"/>
      <c r="P2198" s="40"/>
      <c r="Q2198" s="71"/>
      <c r="R2198" s="71"/>
      <c r="S2198" s="71"/>
      <c r="T2198" s="40"/>
      <c r="U2198" s="40"/>
      <c r="V2198" s="71"/>
      <c r="W2198" s="3"/>
      <c r="X2198" s="3"/>
      <c r="Y2198" s="3"/>
      <c r="Z2198" s="3"/>
      <c r="AA2198" s="3"/>
    </row>
    <row r="2199" spans="1:27" ht="15.75" customHeight="1">
      <c r="A2199" s="90" t="s">
        <v>8895</v>
      </c>
      <c r="B2199" s="24" t="s">
        <v>188</v>
      </c>
      <c r="C2199" s="24" t="s">
        <v>8896</v>
      </c>
      <c r="D2199" s="26" t="s">
        <v>8961</v>
      </c>
      <c r="E2199" s="26" t="s">
        <v>8966</v>
      </c>
      <c r="F2199" s="90" t="s">
        <v>176</v>
      </c>
      <c r="G2199" s="90" t="s">
        <v>176</v>
      </c>
      <c r="H2199" s="90" t="s">
        <v>8963</v>
      </c>
      <c r="I2199" s="71" t="s">
        <v>46</v>
      </c>
      <c r="J2199" s="71" t="s">
        <v>47</v>
      </c>
      <c r="K2199" s="90" t="s">
        <v>8901</v>
      </c>
      <c r="L2199" s="114" t="s">
        <v>8967</v>
      </c>
      <c r="M2199" s="114" t="s">
        <v>8965</v>
      </c>
      <c r="N2199" s="23"/>
      <c r="O2199" s="40"/>
      <c r="P2199" s="40"/>
      <c r="Q2199" s="71"/>
      <c r="R2199" s="71"/>
      <c r="S2199" s="71"/>
      <c r="T2199" s="40"/>
      <c r="U2199" s="40"/>
      <c r="V2199" s="71"/>
      <c r="W2199" s="3"/>
      <c r="X2199" s="3"/>
      <c r="Y2199" s="3"/>
      <c r="Z2199" s="3"/>
      <c r="AA2199" s="3"/>
    </row>
    <row r="2200" spans="1:27" ht="15.75" customHeight="1">
      <c r="A2200" s="90" t="s">
        <v>8895</v>
      </c>
      <c r="B2200" s="24" t="s">
        <v>188</v>
      </c>
      <c r="C2200" s="24" t="s">
        <v>8896</v>
      </c>
      <c r="D2200" s="26" t="s">
        <v>8961</v>
      </c>
      <c r="E2200" s="26" t="s">
        <v>8968</v>
      </c>
      <c r="F2200" s="90" t="s">
        <v>3325</v>
      </c>
      <c r="G2200" s="90" t="s">
        <v>8969</v>
      </c>
      <c r="H2200" s="90" t="s">
        <v>8970</v>
      </c>
      <c r="I2200" s="71" t="s">
        <v>46</v>
      </c>
      <c r="J2200" s="71" t="s">
        <v>47</v>
      </c>
      <c r="K2200" s="90" t="s">
        <v>8658</v>
      </c>
      <c r="L2200" s="114" t="s">
        <v>8971</v>
      </c>
      <c r="M2200" s="114" t="s">
        <v>8965</v>
      </c>
      <c r="N2200" s="23"/>
      <c r="O2200" s="40"/>
      <c r="P2200" s="40"/>
      <c r="Q2200" s="71"/>
      <c r="R2200" s="71"/>
      <c r="S2200" s="71"/>
      <c r="T2200" s="40"/>
      <c r="U2200" s="40"/>
      <c r="V2200" s="71"/>
      <c r="W2200" s="3"/>
      <c r="X2200" s="3"/>
      <c r="Y2200" s="3"/>
      <c r="Z2200" s="3"/>
      <c r="AA2200" s="3"/>
    </row>
    <row r="2201" spans="1:27" ht="15.75" customHeight="1">
      <c r="A2201" s="90" t="s">
        <v>8895</v>
      </c>
      <c r="B2201" s="24" t="s">
        <v>188</v>
      </c>
      <c r="C2201" s="24" t="s">
        <v>8896</v>
      </c>
      <c r="D2201" s="26" t="s">
        <v>8961</v>
      </c>
      <c r="E2201" s="26" t="s">
        <v>8972</v>
      </c>
      <c r="F2201" s="90" t="s">
        <v>176</v>
      </c>
      <c r="G2201" s="90" t="s">
        <v>841</v>
      </c>
      <c r="H2201" s="90" t="s">
        <v>8963</v>
      </c>
      <c r="I2201" s="71" t="s">
        <v>46</v>
      </c>
      <c r="J2201" s="71" t="s">
        <v>47</v>
      </c>
      <c r="K2201" s="90" t="s">
        <v>8901</v>
      </c>
      <c r="L2201" s="114" t="s">
        <v>8973</v>
      </c>
      <c r="M2201" s="114" t="s">
        <v>8965</v>
      </c>
      <c r="N2201" s="23"/>
      <c r="O2201" s="40"/>
      <c r="P2201" s="40"/>
      <c r="Q2201" s="71"/>
      <c r="R2201" s="71"/>
      <c r="S2201" s="71"/>
      <c r="T2201" s="40"/>
      <c r="U2201" s="40"/>
      <c r="V2201" s="71"/>
      <c r="W2201" s="3"/>
      <c r="X2201" s="3"/>
      <c r="Y2201" s="3"/>
      <c r="Z2201" s="3"/>
      <c r="AA2201" s="3"/>
    </row>
    <row r="2202" spans="1:27" ht="15.75" customHeight="1">
      <c r="A2202" s="90" t="s">
        <v>8895</v>
      </c>
      <c r="B2202" s="24" t="s">
        <v>188</v>
      </c>
      <c r="C2202" s="24" t="s">
        <v>8896</v>
      </c>
      <c r="D2202" s="26" t="s">
        <v>8961</v>
      </c>
      <c r="E2202" s="26" t="s">
        <v>8974</v>
      </c>
      <c r="F2202" s="90" t="s">
        <v>3325</v>
      </c>
      <c r="G2202" s="90" t="s">
        <v>8969</v>
      </c>
      <c r="H2202" s="90" t="s">
        <v>8975</v>
      </c>
      <c r="I2202" s="71" t="s">
        <v>46</v>
      </c>
      <c r="J2202" s="71" t="s">
        <v>47</v>
      </c>
      <c r="K2202" s="90" t="s">
        <v>8658</v>
      </c>
      <c r="L2202" s="114" t="s">
        <v>8976</v>
      </c>
      <c r="M2202" s="114" t="s">
        <v>8965</v>
      </c>
      <c r="N2202" s="23"/>
      <c r="O2202" s="40"/>
      <c r="P2202" s="40"/>
      <c r="Q2202" s="71"/>
      <c r="R2202" s="71"/>
      <c r="S2202" s="71"/>
      <c r="T2202" s="40"/>
      <c r="U2202" s="40"/>
      <c r="V2202" s="71"/>
      <c r="W2202" s="3"/>
      <c r="X2202" s="3"/>
      <c r="Y2202" s="3"/>
      <c r="Z2202" s="3"/>
      <c r="AA2202" s="3"/>
    </row>
    <row r="2203" spans="1:27" ht="15.75" customHeight="1">
      <c r="A2203" s="90" t="s">
        <v>8895</v>
      </c>
      <c r="B2203" s="24" t="s">
        <v>188</v>
      </c>
      <c r="C2203" s="24" t="s">
        <v>8896</v>
      </c>
      <c r="D2203" s="26" t="s">
        <v>8977</v>
      </c>
      <c r="E2203" s="26" t="s">
        <v>8978</v>
      </c>
      <c r="F2203" s="24" t="s">
        <v>3376</v>
      </c>
      <c r="G2203" s="24" t="s">
        <v>588</v>
      </c>
      <c r="H2203" s="90" t="s">
        <v>8979</v>
      </c>
      <c r="I2203" s="90" t="s">
        <v>109</v>
      </c>
      <c r="J2203" s="71" t="s">
        <v>47</v>
      </c>
      <c r="K2203" s="90" t="s">
        <v>8658</v>
      </c>
      <c r="L2203" s="114" t="s">
        <v>8980</v>
      </c>
      <c r="M2203" s="114" t="s">
        <v>8981</v>
      </c>
      <c r="N2203" s="273" t="s">
        <v>8982</v>
      </c>
      <c r="O2203" s="40"/>
      <c r="P2203" s="40"/>
      <c r="Q2203" s="71"/>
      <c r="R2203" s="71"/>
      <c r="S2203" s="71"/>
      <c r="T2203" s="40"/>
      <c r="U2203" s="40"/>
      <c r="V2203" s="71"/>
      <c r="W2203" s="3"/>
      <c r="X2203" s="3"/>
      <c r="Y2203" s="3"/>
      <c r="Z2203" s="3"/>
      <c r="AA2203" s="3"/>
    </row>
    <row r="2204" spans="1:27" ht="15.75" customHeight="1">
      <c r="A2204" s="90" t="s">
        <v>3573</v>
      </c>
      <c r="B2204" s="24" t="s">
        <v>188</v>
      </c>
      <c r="C2204" s="24" t="s">
        <v>8075</v>
      </c>
      <c r="D2204" s="13"/>
      <c r="E2204" s="26" t="s">
        <v>970</v>
      </c>
      <c r="F2204" s="90" t="s">
        <v>182</v>
      </c>
      <c r="G2204" s="90" t="s">
        <v>183</v>
      </c>
      <c r="H2204" s="90" t="s">
        <v>8983</v>
      </c>
      <c r="I2204" s="90" t="s">
        <v>46</v>
      </c>
      <c r="J2204" s="90" t="s">
        <v>47</v>
      </c>
      <c r="K2204" s="90" t="s">
        <v>8901</v>
      </c>
      <c r="L2204" s="73" t="s">
        <v>8984</v>
      </c>
      <c r="M2204" s="278" t="s">
        <v>8985</v>
      </c>
      <c r="N2204" s="40"/>
      <c r="O2204" s="40"/>
      <c r="P2204" s="40"/>
      <c r="Q2204" s="40"/>
      <c r="R2204" s="40"/>
      <c r="S2204" s="40"/>
      <c r="T2204" s="40"/>
      <c r="U2204" s="40"/>
      <c r="V2204" s="40"/>
      <c r="W2204" s="3"/>
      <c r="X2204" s="3"/>
      <c r="Y2204" s="3"/>
      <c r="Z2204" s="3"/>
      <c r="AA2204" s="3"/>
    </row>
    <row r="2205" spans="1:27" ht="15.75" customHeight="1">
      <c r="A2205" s="13" t="s">
        <v>8986</v>
      </c>
      <c r="B2205" s="13" t="s">
        <v>42</v>
      </c>
      <c r="C2205" s="13" t="s">
        <v>8987</v>
      </c>
      <c r="D2205" s="71"/>
      <c r="E2205" s="26" t="s">
        <v>8988</v>
      </c>
      <c r="F2205" s="13" t="s">
        <v>1373</v>
      </c>
      <c r="G2205" s="13" t="s">
        <v>1373</v>
      </c>
      <c r="H2205" s="13" t="s">
        <v>5151</v>
      </c>
      <c r="I2205" s="13" t="s">
        <v>109</v>
      </c>
      <c r="J2205" s="40" t="s">
        <v>47</v>
      </c>
      <c r="K2205" s="13" t="s">
        <v>8658</v>
      </c>
      <c r="L2205" s="14" t="s">
        <v>8989</v>
      </c>
      <c r="M2205" s="14" t="s">
        <v>8990</v>
      </c>
      <c r="N2205" s="17" t="s">
        <v>8991</v>
      </c>
      <c r="O2205" s="71"/>
      <c r="P2205" s="71"/>
      <c r="Q2205" s="71"/>
      <c r="R2205" s="71"/>
      <c r="S2205" s="71"/>
      <c r="T2205" s="40"/>
      <c r="U2205" s="40"/>
      <c r="V2205" s="11" t="s">
        <v>76</v>
      </c>
      <c r="W2205" s="31"/>
      <c r="X2205" s="31"/>
      <c r="Y2205" s="31"/>
      <c r="Z2205" s="31"/>
      <c r="AA2205" s="31"/>
    </row>
    <row r="2206" spans="1:27" ht="15.75" customHeight="1">
      <c r="A2206" s="13" t="s">
        <v>8986</v>
      </c>
      <c r="B2206" s="13" t="s">
        <v>104</v>
      </c>
      <c r="C2206" s="13" t="s">
        <v>8987</v>
      </c>
      <c r="D2206" s="71"/>
      <c r="E2206" s="26" t="s">
        <v>8992</v>
      </c>
      <c r="F2206" s="13" t="s">
        <v>1373</v>
      </c>
      <c r="G2206" s="13" t="s">
        <v>1373</v>
      </c>
      <c r="H2206" s="13" t="s">
        <v>8993</v>
      </c>
      <c r="I2206" s="13" t="s">
        <v>46</v>
      </c>
      <c r="J2206" s="40" t="s">
        <v>47</v>
      </c>
      <c r="K2206" s="13" t="s">
        <v>8658</v>
      </c>
      <c r="L2206" s="14" t="s">
        <v>8994</v>
      </c>
      <c r="M2206" s="14" t="s">
        <v>8995</v>
      </c>
      <c r="N2206" s="17" t="s">
        <v>8996</v>
      </c>
      <c r="O2206" s="71"/>
      <c r="P2206" s="71"/>
      <c r="Q2206" s="71"/>
      <c r="R2206" s="71"/>
      <c r="S2206" s="71"/>
      <c r="T2206" s="40"/>
      <c r="U2206" s="40"/>
      <c r="V2206" s="11" t="s">
        <v>76</v>
      </c>
      <c r="W2206" s="31"/>
      <c r="X2206" s="31"/>
      <c r="Y2206" s="31"/>
      <c r="Z2206" s="31"/>
      <c r="AA2206" s="31"/>
    </row>
    <row r="2207" spans="1:27" ht="15.75" customHeight="1">
      <c r="A2207" s="13" t="s">
        <v>8986</v>
      </c>
      <c r="B2207" s="13" t="s">
        <v>42</v>
      </c>
      <c r="C2207" s="13" t="s">
        <v>8987</v>
      </c>
      <c r="D2207" s="71"/>
      <c r="E2207" s="26" t="s">
        <v>8997</v>
      </c>
      <c r="F2207" s="13" t="s">
        <v>1373</v>
      </c>
      <c r="G2207" s="13" t="s">
        <v>1373</v>
      </c>
      <c r="H2207" s="13" t="s">
        <v>8993</v>
      </c>
      <c r="I2207" s="13" t="s">
        <v>46</v>
      </c>
      <c r="J2207" s="40" t="s">
        <v>47</v>
      </c>
      <c r="K2207" s="13" t="s">
        <v>8658</v>
      </c>
      <c r="L2207" s="14" t="s">
        <v>8998</v>
      </c>
      <c r="M2207" s="14" t="s">
        <v>8999</v>
      </c>
      <c r="N2207" s="17" t="s">
        <v>8996</v>
      </c>
      <c r="O2207" s="71"/>
      <c r="P2207" s="71"/>
      <c r="Q2207" s="71"/>
      <c r="R2207" s="71"/>
      <c r="S2207" s="71"/>
      <c r="T2207" s="40"/>
      <c r="U2207" s="40"/>
      <c r="V2207" s="11" t="s">
        <v>76</v>
      </c>
      <c r="W2207" s="31"/>
      <c r="X2207" s="31"/>
      <c r="Y2207" s="31"/>
      <c r="Z2207" s="31"/>
      <c r="AA2207" s="31"/>
    </row>
    <row r="2208" spans="1:27" ht="15.75" customHeight="1">
      <c r="A2208" s="13" t="s">
        <v>8986</v>
      </c>
      <c r="B2208" s="13" t="s">
        <v>42</v>
      </c>
      <c r="C2208" s="13" t="s">
        <v>8987</v>
      </c>
      <c r="D2208" s="71"/>
      <c r="E2208" s="26" t="s">
        <v>9000</v>
      </c>
      <c r="F2208" s="13" t="s">
        <v>1373</v>
      </c>
      <c r="G2208" s="13" t="s">
        <v>1373</v>
      </c>
      <c r="H2208" s="13" t="s">
        <v>9001</v>
      </c>
      <c r="I2208" s="13" t="s">
        <v>46</v>
      </c>
      <c r="J2208" s="40" t="s">
        <v>47</v>
      </c>
      <c r="K2208" s="13" t="s">
        <v>8658</v>
      </c>
      <c r="L2208" s="14" t="s">
        <v>9002</v>
      </c>
      <c r="M2208" s="14" t="s">
        <v>9003</v>
      </c>
      <c r="N2208" s="13" t="s">
        <v>485</v>
      </c>
      <c r="O2208" s="71"/>
      <c r="P2208" s="71"/>
      <c r="Q2208" s="71"/>
      <c r="R2208" s="71"/>
      <c r="S2208" s="71"/>
      <c r="T2208" s="40"/>
      <c r="U2208" s="40"/>
      <c r="V2208" s="11" t="s">
        <v>76</v>
      </c>
      <c r="W2208" s="31"/>
      <c r="X2208" s="31"/>
      <c r="Y2208" s="31"/>
      <c r="Z2208" s="31"/>
      <c r="AA2208" s="31"/>
    </row>
    <row r="2209" spans="1:27" ht="15.75" customHeight="1">
      <c r="A2209" s="13" t="s">
        <v>8986</v>
      </c>
      <c r="B2209" s="13" t="s">
        <v>42</v>
      </c>
      <c r="C2209" s="13" t="s">
        <v>8987</v>
      </c>
      <c r="D2209" s="71"/>
      <c r="E2209" s="26" t="s">
        <v>9004</v>
      </c>
      <c r="F2209" s="13" t="s">
        <v>1373</v>
      </c>
      <c r="G2209" s="13" t="s">
        <v>1373</v>
      </c>
      <c r="H2209" s="13" t="s">
        <v>9001</v>
      </c>
      <c r="I2209" s="13" t="s">
        <v>46</v>
      </c>
      <c r="J2209" s="40" t="s">
        <v>47</v>
      </c>
      <c r="K2209" s="13" t="s">
        <v>8658</v>
      </c>
      <c r="L2209" s="14" t="s">
        <v>9005</v>
      </c>
      <c r="M2209" s="14" t="s">
        <v>9006</v>
      </c>
      <c r="N2209" s="13" t="s">
        <v>485</v>
      </c>
      <c r="O2209" s="71"/>
      <c r="P2209" s="71"/>
      <c r="Q2209" s="71"/>
      <c r="R2209" s="71"/>
      <c r="S2209" s="71"/>
      <c r="T2209" s="40"/>
      <c r="U2209" s="40"/>
      <c r="V2209" s="11" t="s">
        <v>76</v>
      </c>
      <c r="W2209" s="31"/>
      <c r="X2209" s="31"/>
      <c r="Y2209" s="31"/>
      <c r="Z2209" s="31"/>
      <c r="AA2209" s="31"/>
    </row>
    <row r="2210" spans="1:27" ht="15.75" customHeight="1">
      <c r="A2210" s="13" t="s">
        <v>8986</v>
      </c>
      <c r="B2210" s="13" t="s">
        <v>42</v>
      </c>
      <c r="C2210" s="13" t="s">
        <v>8987</v>
      </c>
      <c r="D2210" s="71"/>
      <c r="E2210" s="26" t="s">
        <v>9007</v>
      </c>
      <c r="F2210" s="13" t="s">
        <v>1373</v>
      </c>
      <c r="G2210" s="13" t="s">
        <v>1373</v>
      </c>
      <c r="H2210" s="13" t="s">
        <v>9001</v>
      </c>
      <c r="I2210" s="13" t="s">
        <v>46</v>
      </c>
      <c r="J2210" s="40" t="s">
        <v>47</v>
      </c>
      <c r="K2210" s="13" t="s">
        <v>8658</v>
      </c>
      <c r="L2210" s="14" t="s">
        <v>9008</v>
      </c>
      <c r="M2210" s="14" t="s">
        <v>9009</v>
      </c>
      <c r="N2210" s="17" t="s">
        <v>9010</v>
      </c>
      <c r="O2210" s="71"/>
      <c r="P2210" s="71"/>
      <c r="Q2210" s="71"/>
      <c r="R2210" s="71"/>
      <c r="S2210" s="71"/>
      <c r="T2210" s="40"/>
      <c r="U2210" s="40"/>
      <c r="V2210" s="11" t="s">
        <v>76</v>
      </c>
      <c r="W2210" s="31"/>
      <c r="X2210" s="31"/>
      <c r="Y2210" s="31"/>
      <c r="Z2210" s="31"/>
      <c r="AA2210" s="31"/>
    </row>
    <row r="2211" spans="1:27" ht="15.75" customHeight="1">
      <c r="A2211" s="13" t="s">
        <v>8986</v>
      </c>
      <c r="B2211" s="13" t="s">
        <v>104</v>
      </c>
      <c r="C2211" s="13" t="s">
        <v>8987</v>
      </c>
      <c r="D2211" s="71"/>
      <c r="E2211" s="26" t="s">
        <v>9011</v>
      </c>
      <c r="F2211" s="13" t="s">
        <v>1373</v>
      </c>
      <c r="G2211" s="13" t="s">
        <v>1373</v>
      </c>
      <c r="H2211" s="13" t="s">
        <v>9001</v>
      </c>
      <c r="I2211" s="13" t="s">
        <v>46</v>
      </c>
      <c r="J2211" s="40" t="s">
        <v>47</v>
      </c>
      <c r="K2211" s="13" t="s">
        <v>8658</v>
      </c>
      <c r="L2211" s="14" t="s">
        <v>9012</v>
      </c>
      <c r="M2211" s="14" t="s">
        <v>9013</v>
      </c>
      <c r="N2211" s="17" t="s">
        <v>9014</v>
      </c>
      <c r="O2211" s="71"/>
      <c r="P2211" s="71"/>
      <c r="Q2211" s="71"/>
      <c r="R2211" s="71"/>
      <c r="S2211" s="71"/>
      <c r="T2211" s="40"/>
      <c r="U2211" s="40"/>
      <c r="V2211" s="11" t="s">
        <v>76</v>
      </c>
      <c r="W2211" s="31"/>
      <c r="X2211" s="31"/>
      <c r="Y2211" s="31"/>
      <c r="Z2211" s="31"/>
      <c r="AA2211" s="31"/>
    </row>
    <row r="2212" spans="1:27" ht="15.75" customHeight="1">
      <c r="A2212" s="13" t="s">
        <v>8986</v>
      </c>
      <c r="B2212" s="13" t="s">
        <v>188</v>
      </c>
      <c r="C2212" s="13" t="s">
        <v>8987</v>
      </c>
      <c r="D2212" s="71"/>
      <c r="E2212" s="26" t="s">
        <v>9015</v>
      </c>
      <c r="F2212" s="13" t="s">
        <v>1373</v>
      </c>
      <c r="G2212" s="13" t="s">
        <v>1373</v>
      </c>
      <c r="H2212" s="13" t="s">
        <v>9001</v>
      </c>
      <c r="I2212" s="13" t="s">
        <v>46</v>
      </c>
      <c r="J2212" s="40" t="s">
        <v>47</v>
      </c>
      <c r="K2212" s="13" t="s">
        <v>8658</v>
      </c>
      <c r="L2212" s="14" t="s">
        <v>9016</v>
      </c>
      <c r="M2212" s="14" t="s">
        <v>9017</v>
      </c>
      <c r="N2212" s="17" t="s">
        <v>9014</v>
      </c>
      <c r="O2212" s="71"/>
      <c r="P2212" s="71"/>
      <c r="Q2212" s="71"/>
      <c r="R2212" s="71"/>
      <c r="S2212" s="71"/>
      <c r="T2212" s="71"/>
      <c r="U2212" s="71"/>
      <c r="V2212" s="71"/>
      <c r="W2212" s="31"/>
      <c r="X2212" s="31"/>
      <c r="Y2212" s="31"/>
      <c r="Z2212" s="31"/>
      <c r="AA2212" s="31"/>
    </row>
    <row r="2213" spans="1:27" ht="15.75" customHeight="1">
      <c r="A2213" s="13" t="s">
        <v>8986</v>
      </c>
      <c r="B2213" s="13" t="s">
        <v>42</v>
      </c>
      <c r="C2213" s="13" t="s">
        <v>8987</v>
      </c>
      <c r="D2213" s="71"/>
      <c r="E2213" s="26" t="s">
        <v>9018</v>
      </c>
      <c r="F2213" s="13" t="s">
        <v>1373</v>
      </c>
      <c r="G2213" s="13" t="s">
        <v>1373</v>
      </c>
      <c r="H2213" s="13" t="s">
        <v>9001</v>
      </c>
      <c r="I2213" s="13" t="s">
        <v>46</v>
      </c>
      <c r="J2213" s="40" t="s">
        <v>47</v>
      </c>
      <c r="K2213" s="13" t="s">
        <v>8658</v>
      </c>
      <c r="L2213" s="14" t="s">
        <v>9019</v>
      </c>
      <c r="M2213" s="14" t="s">
        <v>9020</v>
      </c>
      <c r="N2213" s="13"/>
      <c r="O2213" s="71"/>
      <c r="P2213" s="71"/>
      <c r="Q2213" s="71"/>
      <c r="R2213" s="71"/>
      <c r="S2213" s="71"/>
      <c r="T2213" s="40"/>
      <c r="U2213" s="40"/>
      <c r="V2213" s="11" t="s">
        <v>76</v>
      </c>
      <c r="W2213" s="31"/>
      <c r="X2213" s="31"/>
      <c r="Y2213" s="31"/>
      <c r="Z2213" s="31"/>
      <c r="AA2213" s="31"/>
    </row>
    <row r="2214" spans="1:27" ht="15.75" customHeight="1">
      <c r="A2214" s="13" t="s">
        <v>8986</v>
      </c>
      <c r="B2214" s="13" t="s">
        <v>104</v>
      </c>
      <c r="C2214" s="13" t="s">
        <v>8987</v>
      </c>
      <c r="D2214" s="71"/>
      <c r="E2214" s="26" t="s">
        <v>9021</v>
      </c>
      <c r="F2214" s="13" t="s">
        <v>1373</v>
      </c>
      <c r="G2214" s="13" t="s">
        <v>1373</v>
      </c>
      <c r="H2214" s="13" t="s">
        <v>9001</v>
      </c>
      <c r="I2214" s="13" t="s">
        <v>46</v>
      </c>
      <c r="J2214" s="40" t="s">
        <v>47</v>
      </c>
      <c r="K2214" s="13" t="s">
        <v>8658</v>
      </c>
      <c r="L2214" s="14" t="s">
        <v>9022</v>
      </c>
      <c r="M2214" s="14" t="s">
        <v>9023</v>
      </c>
      <c r="N2214" s="13" t="s">
        <v>485</v>
      </c>
      <c r="O2214" s="71"/>
      <c r="P2214" s="71"/>
      <c r="Q2214" s="71"/>
      <c r="R2214" s="71"/>
      <c r="S2214" s="71"/>
      <c r="T2214" s="40"/>
      <c r="U2214" s="40"/>
      <c r="V2214" s="11" t="s">
        <v>76</v>
      </c>
      <c r="W2214" s="31"/>
      <c r="X2214" s="31"/>
      <c r="Y2214" s="31"/>
      <c r="Z2214" s="31"/>
      <c r="AA2214" s="31"/>
    </row>
    <row r="2215" spans="1:27" ht="15.75" customHeight="1">
      <c r="A2215" s="13" t="s">
        <v>8986</v>
      </c>
      <c r="B2215" s="13" t="s">
        <v>104</v>
      </c>
      <c r="C2215" s="13" t="s">
        <v>8987</v>
      </c>
      <c r="D2215" s="71"/>
      <c r="E2215" s="26" t="s">
        <v>9024</v>
      </c>
      <c r="F2215" s="13" t="s">
        <v>1373</v>
      </c>
      <c r="G2215" s="13" t="s">
        <v>1373</v>
      </c>
      <c r="H2215" s="13" t="s">
        <v>9025</v>
      </c>
      <c r="I2215" s="13" t="s">
        <v>109</v>
      </c>
      <c r="J2215" s="40" t="s">
        <v>47</v>
      </c>
      <c r="K2215" s="13" t="s">
        <v>8658</v>
      </c>
      <c r="L2215" s="14" t="s">
        <v>9026</v>
      </c>
      <c r="M2215" s="14" t="s">
        <v>9027</v>
      </c>
      <c r="N2215" s="17" t="s">
        <v>9028</v>
      </c>
      <c r="O2215" s="71"/>
      <c r="P2215" s="71"/>
      <c r="Q2215" s="71"/>
      <c r="R2215" s="71"/>
      <c r="S2215" s="71"/>
      <c r="T2215" s="40"/>
      <c r="U2215" s="40"/>
      <c r="V2215" s="11" t="s">
        <v>76</v>
      </c>
      <c r="W2215" s="31"/>
      <c r="X2215" s="31"/>
      <c r="Y2215" s="31"/>
      <c r="Z2215" s="31"/>
      <c r="AA2215" s="31"/>
    </row>
    <row r="2216" spans="1:27" ht="15.75" customHeight="1">
      <c r="A2216" s="13" t="s">
        <v>8986</v>
      </c>
      <c r="B2216" s="13" t="s">
        <v>104</v>
      </c>
      <c r="C2216" s="13" t="s">
        <v>8987</v>
      </c>
      <c r="D2216" s="71"/>
      <c r="E2216" s="26" t="s">
        <v>9029</v>
      </c>
      <c r="F2216" s="13" t="s">
        <v>1373</v>
      </c>
      <c r="G2216" s="13" t="s">
        <v>1373</v>
      </c>
      <c r="H2216" s="13" t="s">
        <v>9025</v>
      </c>
      <c r="I2216" s="13" t="s">
        <v>46</v>
      </c>
      <c r="J2216" s="40" t="s">
        <v>47</v>
      </c>
      <c r="K2216" s="13" t="s">
        <v>8658</v>
      </c>
      <c r="L2216" s="14" t="s">
        <v>9030</v>
      </c>
      <c r="M2216" s="14" t="s">
        <v>9031</v>
      </c>
      <c r="N2216" s="17" t="s">
        <v>9032</v>
      </c>
      <c r="O2216" s="71"/>
      <c r="P2216" s="71"/>
      <c r="Q2216" s="71"/>
      <c r="R2216" s="71"/>
      <c r="S2216" s="71"/>
      <c r="T2216" s="40"/>
      <c r="U2216" s="40"/>
      <c r="V2216" s="11" t="s">
        <v>76</v>
      </c>
      <c r="W2216" s="31"/>
      <c r="X2216" s="31"/>
      <c r="Y2216" s="31"/>
      <c r="Z2216" s="31"/>
      <c r="AA2216" s="31"/>
    </row>
    <row r="2217" spans="1:27" ht="15.75" customHeight="1">
      <c r="A2217" s="13" t="s">
        <v>8986</v>
      </c>
      <c r="B2217" s="13" t="s">
        <v>188</v>
      </c>
      <c r="C2217" s="13" t="s">
        <v>8987</v>
      </c>
      <c r="D2217" s="71"/>
      <c r="E2217" s="26" t="s">
        <v>9033</v>
      </c>
      <c r="F2217" s="13" t="s">
        <v>1373</v>
      </c>
      <c r="G2217" s="13" t="s">
        <v>1373</v>
      </c>
      <c r="H2217" s="13" t="s">
        <v>9025</v>
      </c>
      <c r="I2217" s="13" t="s">
        <v>46</v>
      </c>
      <c r="J2217" s="40" t="s">
        <v>47</v>
      </c>
      <c r="K2217" s="13" t="s">
        <v>8658</v>
      </c>
      <c r="L2217" s="14" t="s">
        <v>9034</v>
      </c>
      <c r="M2217" s="14" t="s">
        <v>9035</v>
      </c>
      <c r="N2217" s="17" t="s">
        <v>9032</v>
      </c>
      <c r="O2217" s="71"/>
      <c r="P2217" s="71"/>
      <c r="Q2217" s="71"/>
      <c r="R2217" s="71"/>
      <c r="S2217" s="71"/>
      <c r="T2217" s="71"/>
      <c r="U2217" s="71"/>
      <c r="V2217" s="71"/>
      <c r="W2217" s="31"/>
      <c r="X2217" s="31"/>
      <c r="Y2217" s="31"/>
      <c r="Z2217" s="31"/>
      <c r="AA2217" s="31"/>
    </row>
    <row r="2218" spans="1:27" ht="15.75" customHeight="1">
      <c r="A2218" s="13" t="s">
        <v>8986</v>
      </c>
      <c r="B2218" s="13" t="s">
        <v>104</v>
      </c>
      <c r="C2218" s="13" t="s">
        <v>8987</v>
      </c>
      <c r="D2218" s="71"/>
      <c r="E2218" s="26" t="s">
        <v>9036</v>
      </c>
      <c r="F2218" s="13" t="s">
        <v>1373</v>
      </c>
      <c r="G2218" s="13" t="s">
        <v>1373</v>
      </c>
      <c r="H2218" s="13" t="s">
        <v>9025</v>
      </c>
      <c r="I2218" s="13" t="s">
        <v>46</v>
      </c>
      <c r="J2218" s="40" t="s">
        <v>47</v>
      </c>
      <c r="K2218" s="13" t="s">
        <v>8658</v>
      </c>
      <c r="L2218" s="14" t="s">
        <v>9037</v>
      </c>
      <c r="M2218" s="14" t="s">
        <v>9038</v>
      </c>
      <c r="N2218" s="13" t="s">
        <v>485</v>
      </c>
      <c r="O2218" s="71"/>
      <c r="P2218" s="71"/>
      <c r="Q2218" s="71"/>
      <c r="R2218" s="71"/>
      <c r="S2218" s="71"/>
      <c r="T2218" s="40"/>
      <c r="U2218" s="40"/>
      <c r="V2218" s="11" t="s">
        <v>76</v>
      </c>
      <c r="W2218" s="31"/>
      <c r="X2218" s="31"/>
      <c r="Y2218" s="31"/>
      <c r="Z2218" s="31"/>
      <c r="AA2218" s="31"/>
    </row>
    <row r="2219" spans="1:27" ht="15.75" customHeight="1">
      <c r="A2219" s="13" t="s">
        <v>8986</v>
      </c>
      <c r="B2219" s="13" t="s">
        <v>104</v>
      </c>
      <c r="C2219" s="13" t="s">
        <v>8987</v>
      </c>
      <c r="D2219" s="71"/>
      <c r="E2219" s="26" t="s">
        <v>9039</v>
      </c>
      <c r="F2219" s="13" t="s">
        <v>1373</v>
      </c>
      <c r="G2219" s="13" t="s">
        <v>1373</v>
      </c>
      <c r="H2219" s="13" t="s">
        <v>9025</v>
      </c>
      <c r="I2219" s="13" t="s">
        <v>46</v>
      </c>
      <c r="J2219" s="40" t="s">
        <v>47</v>
      </c>
      <c r="K2219" s="13" t="s">
        <v>8658</v>
      </c>
      <c r="L2219" s="14" t="s">
        <v>9040</v>
      </c>
      <c r="M2219" s="14" t="s">
        <v>9041</v>
      </c>
      <c r="N2219" s="13" t="s">
        <v>485</v>
      </c>
      <c r="O2219" s="71"/>
      <c r="P2219" s="71"/>
      <c r="Q2219" s="71"/>
      <c r="R2219" s="71"/>
      <c r="S2219" s="71"/>
      <c r="T2219" s="40"/>
      <c r="U2219" s="40"/>
      <c r="V2219" s="11" t="s">
        <v>76</v>
      </c>
      <c r="W2219" s="31"/>
      <c r="X2219" s="31"/>
      <c r="Y2219" s="31"/>
      <c r="Z2219" s="31"/>
      <c r="AA2219" s="31"/>
    </row>
    <row r="2220" spans="1:27" ht="15.75" customHeight="1">
      <c r="A2220" s="13" t="s">
        <v>8986</v>
      </c>
      <c r="B2220" s="13" t="s">
        <v>104</v>
      </c>
      <c r="C2220" s="13" t="s">
        <v>8987</v>
      </c>
      <c r="D2220" s="71"/>
      <c r="E2220" s="26" t="s">
        <v>9042</v>
      </c>
      <c r="F2220" s="13" t="s">
        <v>1373</v>
      </c>
      <c r="G2220" s="13" t="s">
        <v>1373</v>
      </c>
      <c r="H2220" s="13" t="s">
        <v>8993</v>
      </c>
      <c r="I2220" s="13" t="s">
        <v>46</v>
      </c>
      <c r="J2220" s="40" t="s">
        <v>47</v>
      </c>
      <c r="K2220" s="13" t="s">
        <v>8658</v>
      </c>
      <c r="L2220" s="14" t="s">
        <v>9043</v>
      </c>
      <c r="M2220" s="14" t="s">
        <v>9044</v>
      </c>
      <c r="N2220" s="13" t="s">
        <v>485</v>
      </c>
      <c r="O2220" s="71"/>
      <c r="P2220" s="71"/>
      <c r="Q2220" s="71"/>
      <c r="R2220" s="71"/>
      <c r="S2220" s="71"/>
      <c r="T2220" s="40"/>
      <c r="U2220" s="40"/>
      <c r="V2220" s="11" t="s">
        <v>76</v>
      </c>
      <c r="W2220" s="31"/>
      <c r="X2220" s="31"/>
      <c r="Y2220" s="31"/>
      <c r="Z2220" s="31"/>
      <c r="AA2220" s="31"/>
    </row>
    <row r="2221" spans="1:27" ht="15.75" customHeight="1">
      <c r="A2221" s="13" t="s">
        <v>8986</v>
      </c>
      <c r="B2221" s="13" t="s">
        <v>104</v>
      </c>
      <c r="C2221" s="13" t="s">
        <v>8987</v>
      </c>
      <c r="D2221" s="71"/>
      <c r="E2221" s="26" t="s">
        <v>9045</v>
      </c>
      <c r="F2221" s="13" t="s">
        <v>1373</v>
      </c>
      <c r="G2221" s="13" t="s">
        <v>1373</v>
      </c>
      <c r="H2221" s="13" t="s">
        <v>9001</v>
      </c>
      <c r="I2221" s="13" t="s">
        <v>109</v>
      </c>
      <c r="J2221" s="40" t="s">
        <v>47</v>
      </c>
      <c r="K2221" s="13" t="s">
        <v>8658</v>
      </c>
      <c r="L2221" s="14" t="s">
        <v>9046</v>
      </c>
      <c r="M2221" s="14" t="s">
        <v>9047</v>
      </c>
      <c r="N2221" s="17" t="s">
        <v>9010</v>
      </c>
      <c r="O2221" s="71"/>
      <c r="P2221" s="71"/>
      <c r="Q2221" s="71"/>
      <c r="R2221" s="71"/>
      <c r="S2221" s="71"/>
      <c r="T2221" s="40"/>
      <c r="U2221" s="40"/>
      <c r="V2221" s="11" t="s">
        <v>76</v>
      </c>
      <c r="W2221" s="31"/>
      <c r="X2221" s="31"/>
      <c r="Y2221" s="31"/>
      <c r="Z2221" s="31"/>
      <c r="AA2221" s="31"/>
    </row>
    <row r="2222" spans="1:27" ht="15.75" customHeight="1">
      <c r="A2222" s="13" t="s">
        <v>8986</v>
      </c>
      <c r="B2222" s="13" t="s">
        <v>104</v>
      </c>
      <c r="C2222" s="13" t="s">
        <v>8987</v>
      </c>
      <c r="D2222" s="71"/>
      <c r="E2222" s="26" t="s">
        <v>9048</v>
      </c>
      <c r="F2222" s="13" t="s">
        <v>1373</v>
      </c>
      <c r="G2222" s="13" t="s">
        <v>1373</v>
      </c>
      <c r="H2222" s="13" t="s">
        <v>9025</v>
      </c>
      <c r="I2222" s="13" t="s">
        <v>109</v>
      </c>
      <c r="J2222" s="40" t="s">
        <v>47</v>
      </c>
      <c r="K2222" s="13" t="s">
        <v>8658</v>
      </c>
      <c r="L2222" s="14" t="s">
        <v>9049</v>
      </c>
      <c r="M2222" s="14" t="s">
        <v>9050</v>
      </c>
      <c r="N2222" s="17" t="s">
        <v>9028</v>
      </c>
      <c r="O2222" s="71"/>
      <c r="P2222" s="71"/>
      <c r="Q2222" s="71"/>
      <c r="R2222" s="71"/>
      <c r="S2222" s="71"/>
      <c r="T2222" s="40"/>
      <c r="U2222" s="40"/>
      <c r="V2222" s="11" t="s">
        <v>76</v>
      </c>
      <c r="W2222" s="31"/>
      <c r="X2222" s="31"/>
      <c r="Y2222" s="31"/>
      <c r="Z2222" s="31"/>
      <c r="AA2222" s="31"/>
    </row>
    <row r="2223" spans="1:27" ht="15.75" customHeight="1">
      <c r="A2223" s="13" t="s">
        <v>8986</v>
      </c>
      <c r="B2223" s="13" t="s">
        <v>104</v>
      </c>
      <c r="C2223" s="13" t="s">
        <v>8987</v>
      </c>
      <c r="D2223" s="71"/>
      <c r="E2223" s="26" t="s">
        <v>9051</v>
      </c>
      <c r="F2223" s="13" t="s">
        <v>1373</v>
      </c>
      <c r="G2223" s="13" t="s">
        <v>1373</v>
      </c>
      <c r="H2223" s="13" t="s">
        <v>8325</v>
      </c>
      <c r="I2223" s="13" t="s">
        <v>109</v>
      </c>
      <c r="J2223" s="40" t="s">
        <v>47</v>
      </c>
      <c r="K2223" s="13" t="s">
        <v>8658</v>
      </c>
      <c r="L2223" s="14" t="s">
        <v>9052</v>
      </c>
      <c r="M2223" s="14" t="s">
        <v>9053</v>
      </c>
      <c r="N2223" s="13" t="s">
        <v>9054</v>
      </c>
      <c r="O2223" s="71"/>
      <c r="P2223" s="71"/>
      <c r="Q2223" s="71"/>
      <c r="R2223" s="71"/>
      <c r="S2223" s="71"/>
      <c r="T2223" s="40"/>
      <c r="U2223" s="40"/>
      <c r="V2223" s="11" t="s">
        <v>76</v>
      </c>
      <c r="W2223" s="31"/>
      <c r="X2223" s="31"/>
      <c r="Y2223" s="31"/>
      <c r="Z2223" s="31"/>
      <c r="AA2223" s="31"/>
    </row>
    <row r="2224" spans="1:27" ht="15.75" customHeight="1">
      <c r="A2224" s="13" t="s">
        <v>8986</v>
      </c>
      <c r="B2224" s="13" t="s">
        <v>42</v>
      </c>
      <c r="C2224" s="13" t="s">
        <v>8987</v>
      </c>
      <c r="D2224" s="71"/>
      <c r="E2224" s="26" t="s">
        <v>9055</v>
      </c>
      <c r="F2224" s="13" t="s">
        <v>1468</v>
      </c>
      <c r="G2224" s="13" t="s">
        <v>1468</v>
      </c>
      <c r="H2224" s="13" t="s">
        <v>5151</v>
      </c>
      <c r="I2224" s="13" t="s">
        <v>109</v>
      </c>
      <c r="J2224" s="40" t="s">
        <v>47</v>
      </c>
      <c r="K2224" s="13" t="s">
        <v>8658</v>
      </c>
      <c r="L2224" s="14" t="s">
        <v>9056</v>
      </c>
      <c r="M2224" s="14" t="s">
        <v>9057</v>
      </c>
      <c r="N2224" s="17" t="s">
        <v>9058</v>
      </c>
      <c r="O2224" s="171" t="s">
        <v>96</v>
      </c>
      <c r="P2224" s="171" t="s">
        <v>76</v>
      </c>
      <c r="Q2224" s="71"/>
      <c r="R2224" s="71"/>
      <c r="S2224" s="71"/>
      <c r="T2224" s="40"/>
      <c r="U2224" s="90"/>
      <c r="V2224" s="11" t="s">
        <v>76</v>
      </c>
      <c r="W2224" s="31"/>
      <c r="X2224" s="31"/>
      <c r="Y2224" s="31"/>
      <c r="Z2224" s="31"/>
      <c r="AA2224" s="31"/>
    </row>
    <row r="2225" spans="1:27" ht="15.75" customHeight="1">
      <c r="A2225" s="13" t="s">
        <v>8986</v>
      </c>
      <c r="B2225" s="13" t="s">
        <v>104</v>
      </c>
      <c r="C2225" s="13" t="s">
        <v>8987</v>
      </c>
      <c r="D2225" s="71"/>
      <c r="E2225" s="26" t="s">
        <v>9059</v>
      </c>
      <c r="F2225" s="13" t="s">
        <v>1468</v>
      </c>
      <c r="G2225" s="13" t="s">
        <v>1468</v>
      </c>
      <c r="H2225" s="13" t="s">
        <v>8993</v>
      </c>
      <c r="I2225" s="13" t="s">
        <v>46</v>
      </c>
      <c r="J2225" s="40" t="s">
        <v>47</v>
      </c>
      <c r="K2225" s="13" t="s">
        <v>8658</v>
      </c>
      <c r="L2225" s="14" t="s">
        <v>9060</v>
      </c>
      <c r="M2225" s="14" t="s">
        <v>9061</v>
      </c>
      <c r="N2225" s="17" t="s">
        <v>9062</v>
      </c>
      <c r="O2225" s="171" t="s">
        <v>96</v>
      </c>
      <c r="P2225" s="171" t="s">
        <v>76</v>
      </c>
      <c r="Q2225" s="71"/>
      <c r="R2225" s="71"/>
      <c r="S2225" s="71"/>
      <c r="T2225" s="40"/>
      <c r="U2225" s="40"/>
      <c r="V2225" s="11" t="s">
        <v>76</v>
      </c>
      <c r="W2225" s="31"/>
      <c r="X2225" s="31"/>
      <c r="Y2225" s="31"/>
      <c r="Z2225" s="31"/>
      <c r="AA2225" s="31"/>
    </row>
    <row r="2226" spans="1:27" ht="15.75" customHeight="1">
      <c r="A2226" s="13" t="s">
        <v>8986</v>
      </c>
      <c r="B2226" s="13" t="s">
        <v>42</v>
      </c>
      <c r="C2226" s="13" t="s">
        <v>8987</v>
      </c>
      <c r="D2226" s="71"/>
      <c r="E2226" s="26" t="s">
        <v>9063</v>
      </c>
      <c r="F2226" s="13" t="s">
        <v>1468</v>
      </c>
      <c r="G2226" s="13" t="s">
        <v>1468</v>
      </c>
      <c r="H2226" s="13" t="s">
        <v>8993</v>
      </c>
      <c r="I2226" s="13" t="s">
        <v>46</v>
      </c>
      <c r="J2226" s="40" t="s">
        <v>47</v>
      </c>
      <c r="K2226" s="13" t="s">
        <v>8658</v>
      </c>
      <c r="L2226" s="14" t="s">
        <v>9064</v>
      </c>
      <c r="M2226" s="14" t="s">
        <v>8999</v>
      </c>
      <c r="N2226" s="17" t="s">
        <v>8996</v>
      </c>
      <c r="O2226" s="171" t="s">
        <v>96</v>
      </c>
      <c r="P2226" s="171" t="s">
        <v>76</v>
      </c>
      <c r="Q2226" s="71"/>
      <c r="R2226" s="71"/>
      <c r="S2226" s="71"/>
      <c r="T2226" s="40"/>
      <c r="U2226" s="40"/>
      <c r="V2226" s="11" t="s">
        <v>76</v>
      </c>
      <c r="W2226" s="31"/>
      <c r="X2226" s="31"/>
      <c r="Y2226" s="31"/>
      <c r="Z2226" s="31"/>
      <c r="AA2226" s="31"/>
    </row>
    <row r="2227" spans="1:27" ht="15.75" customHeight="1">
      <c r="A2227" s="13" t="s">
        <v>8986</v>
      </c>
      <c r="B2227" s="13" t="s">
        <v>42</v>
      </c>
      <c r="C2227" s="13" t="s">
        <v>8987</v>
      </c>
      <c r="D2227" s="71"/>
      <c r="E2227" s="26" t="s">
        <v>9065</v>
      </c>
      <c r="F2227" s="13" t="s">
        <v>1468</v>
      </c>
      <c r="G2227" s="13" t="s">
        <v>1468</v>
      </c>
      <c r="H2227" s="13" t="s">
        <v>9001</v>
      </c>
      <c r="I2227" s="13" t="s">
        <v>46</v>
      </c>
      <c r="J2227" s="40" t="s">
        <v>47</v>
      </c>
      <c r="K2227" s="13" t="s">
        <v>8658</v>
      </c>
      <c r="L2227" s="14" t="s">
        <v>9066</v>
      </c>
      <c r="M2227" s="14" t="s">
        <v>9003</v>
      </c>
      <c r="N2227" s="13" t="s">
        <v>485</v>
      </c>
      <c r="O2227" s="171" t="s">
        <v>76</v>
      </c>
      <c r="P2227" s="171" t="s">
        <v>76</v>
      </c>
      <c r="Q2227" s="71"/>
      <c r="R2227" s="13"/>
      <c r="S2227" s="71"/>
      <c r="T2227" s="40"/>
      <c r="U2227" s="40"/>
      <c r="V2227" s="11" t="s">
        <v>76</v>
      </c>
      <c r="W2227" s="31"/>
      <c r="X2227" s="31"/>
      <c r="Y2227" s="31"/>
      <c r="Z2227" s="31"/>
      <c r="AA2227" s="31"/>
    </row>
    <row r="2228" spans="1:27" ht="15.75" customHeight="1">
      <c r="A2228" s="13" t="s">
        <v>8986</v>
      </c>
      <c r="B2228" s="13" t="s">
        <v>42</v>
      </c>
      <c r="C2228" s="13" t="s">
        <v>8987</v>
      </c>
      <c r="D2228" s="71"/>
      <c r="E2228" s="26" t="s">
        <v>9067</v>
      </c>
      <c r="F2228" s="13" t="s">
        <v>1468</v>
      </c>
      <c r="G2228" s="13" t="s">
        <v>1468</v>
      </c>
      <c r="H2228" s="13" t="s">
        <v>9001</v>
      </c>
      <c r="I2228" s="13" t="s">
        <v>46</v>
      </c>
      <c r="J2228" s="40" t="s">
        <v>47</v>
      </c>
      <c r="K2228" s="13" t="s">
        <v>8658</v>
      </c>
      <c r="L2228" s="14" t="s">
        <v>9068</v>
      </c>
      <c r="M2228" s="14" t="s">
        <v>9069</v>
      </c>
      <c r="N2228" s="13" t="s">
        <v>485</v>
      </c>
      <c r="O2228" s="171" t="s">
        <v>96</v>
      </c>
      <c r="P2228" s="171" t="s">
        <v>76</v>
      </c>
      <c r="Q2228" s="71"/>
      <c r="R2228" s="71"/>
      <c r="S2228" s="71"/>
      <c r="T2228" s="40"/>
      <c r="U2228" s="40"/>
      <c r="V2228" s="11" t="s">
        <v>76</v>
      </c>
      <c r="W2228" s="31"/>
      <c r="X2228" s="31"/>
      <c r="Y2228" s="31"/>
      <c r="Z2228" s="31"/>
      <c r="AA2228" s="31"/>
    </row>
    <row r="2229" spans="1:27" ht="15.75" customHeight="1">
      <c r="A2229" s="13" t="s">
        <v>8986</v>
      </c>
      <c r="B2229" s="13" t="s">
        <v>42</v>
      </c>
      <c r="C2229" s="13" t="s">
        <v>8987</v>
      </c>
      <c r="D2229" s="71"/>
      <c r="E2229" s="26" t="s">
        <v>9070</v>
      </c>
      <c r="F2229" s="13" t="s">
        <v>1468</v>
      </c>
      <c r="G2229" s="13" t="s">
        <v>1468</v>
      </c>
      <c r="H2229" s="13" t="s">
        <v>9001</v>
      </c>
      <c r="I2229" s="13" t="s">
        <v>46</v>
      </c>
      <c r="J2229" s="40" t="s">
        <v>47</v>
      </c>
      <c r="K2229" s="13" t="s">
        <v>8658</v>
      </c>
      <c r="L2229" s="14" t="s">
        <v>9071</v>
      </c>
      <c r="M2229" s="14" t="s">
        <v>9009</v>
      </c>
      <c r="N2229" s="17" t="s">
        <v>9072</v>
      </c>
      <c r="O2229" s="171" t="s">
        <v>65</v>
      </c>
      <c r="P2229" s="171" t="s">
        <v>65</v>
      </c>
      <c r="Q2229" s="71"/>
      <c r="R2229" s="71"/>
      <c r="S2229" s="71"/>
      <c r="T2229" s="40"/>
      <c r="U2229" s="90" t="s">
        <v>9073</v>
      </c>
      <c r="V2229" s="11" t="s">
        <v>76</v>
      </c>
      <c r="W2229" s="31"/>
      <c r="X2229" s="31"/>
      <c r="Y2229" s="31"/>
      <c r="Z2229" s="31"/>
      <c r="AA2229" s="31"/>
    </row>
    <row r="2230" spans="1:27" ht="15.75" customHeight="1">
      <c r="A2230" s="13" t="s">
        <v>8986</v>
      </c>
      <c r="B2230" s="13" t="s">
        <v>104</v>
      </c>
      <c r="C2230" s="13" t="s">
        <v>8987</v>
      </c>
      <c r="D2230" s="71"/>
      <c r="E2230" s="26" t="s">
        <v>9074</v>
      </c>
      <c r="F2230" s="13" t="s">
        <v>1468</v>
      </c>
      <c r="G2230" s="13" t="s">
        <v>1468</v>
      </c>
      <c r="H2230" s="13" t="s">
        <v>9001</v>
      </c>
      <c r="I2230" s="13" t="s">
        <v>46</v>
      </c>
      <c r="J2230" s="40" t="s">
        <v>47</v>
      </c>
      <c r="K2230" s="13" t="s">
        <v>8658</v>
      </c>
      <c r="L2230" s="14" t="s">
        <v>9075</v>
      </c>
      <c r="M2230" s="14" t="s">
        <v>9076</v>
      </c>
      <c r="N2230" s="17" t="s">
        <v>9077</v>
      </c>
      <c r="O2230" s="171" t="s">
        <v>96</v>
      </c>
      <c r="P2230" s="171" t="s">
        <v>76</v>
      </c>
      <c r="Q2230" s="71"/>
      <c r="R2230" s="13"/>
      <c r="S2230" s="13"/>
      <c r="T2230" s="13"/>
      <c r="U2230" s="40"/>
      <c r="V2230" s="11" t="s">
        <v>76</v>
      </c>
      <c r="W2230" s="31"/>
      <c r="X2230" s="31"/>
      <c r="Y2230" s="31"/>
      <c r="Z2230" s="31"/>
      <c r="AA2230" s="31"/>
    </row>
    <row r="2231" spans="1:27" ht="15.75" customHeight="1">
      <c r="A2231" s="13" t="s">
        <v>8986</v>
      </c>
      <c r="B2231" s="13" t="s">
        <v>188</v>
      </c>
      <c r="C2231" s="13" t="s">
        <v>8987</v>
      </c>
      <c r="D2231" s="71"/>
      <c r="E2231" s="26" t="s">
        <v>9078</v>
      </c>
      <c r="F2231" s="13" t="s">
        <v>1468</v>
      </c>
      <c r="G2231" s="13" t="s">
        <v>1468</v>
      </c>
      <c r="H2231" s="13" t="s">
        <v>9001</v>
      </c>
      <c r="I2231" s="13" t="s">
        <v>46</v>
      </c>
      <c r="J2231" s="40" t="s">
        <v>47</v>
      </c>
      <c r="K2231" s="13" t="s">
        <v>8658</v>
      </c>
      <c r="L2231" s="14" t="s">
        <v>9079</v>
      </c>
      <c r="M2231" s="14" t="s">
        <v>9017</v>
      </c>
      <c r="N2231" s="17" t="s">
        <v>9077</v>
      </c>
      <c r="O2231" s="71"/>
      <c r="P2231" s="71"/>
      <c r="Q2231" s="71"/>
      <c r="R2231" s="13"/>
      <c r="S2231" s="13"/>
      <c r="T2231" s="13"/>
      <c r="U2231" s="71"/>
      <c r="V2231" s="71"/>
      <c r="W2231" s="31"/>
      <c r="X2231" s="31"/>
      <c r="Y2231" s="31"/>
      <c r="Z2231" s="31"/>
      <c r="AA2231" s="31"/>
    </row>
    <row r="2232" spans="1:27" ht="15.75" customHeight="1">
      <c r="A2232" s="13" t="s">
        <v>8986</v>
      </c>
      <c r="B2232" s="13" t="s">
        <v>42</v>
      </c>
      <c r="C2232" s="13" t="s">
        <v>8987</v>
      </c>
      <c r="D2232" s="71"/>
      <c r="E2232" s="26" t="s">
        <v>9080</v>
      </c>
      <c r="F2232" s="13" t="s">
        <v>1468</v>
      </c>
      <c r="G2232" s="13" t="s">
        <v>1468</v>
      </c>
      <c r="H2232" s="13" t="s">
        <v>9001</v>
      </c>
      <c r="I2232" s="13" t="s">
        <v>46</v>
      </c>
      <c r="J2232" s="40" t="s">
        <v>47</v>
      </c>
      <c r="K2232" s="13" t="s">
        <v>8658</v>
      </c>
      <c r="L2232" s="14" t="s">
        <v>9081</v>
      </c>
      <c r="M2232" s="14" t="s">
        <v>9082</v>
      </c>
      <c r="N2232" s="13"/>
      <c r="O2232" s="171" t="s">
        <v>96</v>
      </c>
      <c r="P2232" s="171" t="s">
        <v>76</v>
      </c>
      <c r="Q2232" s="71"/>
      <c r="R2232" s="13"/>
      <c r="S2232" s="13"/>
      <c r="T2232" s="13"/>
      <c r="U2232" s="40"/>
      <c r="V2232" s="11" t="s">
        <v>76</v>
      </c>
      <c r="W2232" s="31"/>
      <c r="X2232" s="31"/>
      <c r="Y2232" s="31"/>
      <c r="Z2232" s="31"/>
      <c r="AA2232" s="31"/>
    </row>
    <row r="2233" spans="1:27" ht="15.75" customHeight="1">
      <c r="A2233" s="13" t="s">
        <v>8986</v>
      </c>
      <c r="B2233" s="13" t="s">
        <v>104</v>
      </c>
      <c r="C2233" s="13" t="s">
        <v>8987</v>
      </c>
      <c r="D2233" s="71"/>
      <c r="E2233" s="26" t="s">
        <v>9083</v>
      </c>
      <c r="F2233" s="13" t="s">
        <v>1468</v>
      </c>
      <c r="G2233" s="13" t="s">
        <v>1468</v>
      </c>
      <c r="H2233" s="13" t="s">
        <v>9001</v>
      </c>
      <c r="I2233" s="13" t="s">
        <v>46</v>
      </c>
      <c r="J2233" s="40" t="s">
        <v>47</v>
      </c>
      <c r="K2233" s="13" t="s">
        <v>8658</v>
      </c>
      <c r="L2233" s="14" t="s">
        <v>9084</v>
      </c>
      <c r="M2233" s="14" t="s">
        <v>9085</v>
      </c>
      <c r="N2233" s="13" t="s">
        <v>485</v>
      </c>
      <c r="O2233" s="71"/>
      <c r="P2233" s="71"/>
      <c r="Q2233" s="71"/>
      <c r="R2233" s="71"/>
      <c r="S2233" s="71"/>
      <c r="T2233" s="40"/>
      <c r="U2233" s="40"/>
      <c r="V2233" s="11" t="s">
        <v>76</v>
      </c>
      <c r="W2233" s="31"/>
      <c r="X2233" s="31"/>
      <c r="Y2233" s="31"/>
      <c r="Z2233" s="31"/>
      <c r="AA2233" s="31"/>
    </row>
    <row r="2234" spans="1:27" ht="15.75" customHeight="1">
      <c r="A2234" s="13" t="s">
        <v>8986</v>
      </c>
      <c r="B2234" s="13" t="s">
        <v>104</v>
      </c>
      <c r="C2234" s="13" t="s">
        <v>8987</v>
      </c>
      <c r="D2234" s="71"/>
      <c r="E2234" s="26" t="s">
        <v>9086</v>
      </c>
      <c r="F2234" s="13" t="s">
        <v>1468</v>
      </c>
      <c r="G2234" s="13" t="s">
        <v>1468</v>
      </c>
      <c r="H2234" s="13" t="s">
        <v>9025</v>
      </c>
      <c r="I2234" s="13" t="s">
        <v>109</v>
      </c>
      <c r="J2234" s="40" t="s">
        <v>47</v>
      </c>
      <c r="K2234" s="13" t="s">
        <v>8658</v>
      </c>
      <c r="L2234" s="14" t="s">
        <v>9087</v>
      </c>
      <c r="M2234" s="14" t="s">
        <v>9027</v>
      </c>
      <c r="N2234" s="17" t="s">
        <v>9088</v>
      </c>
      <c r="O2234" s="171" t="s">
        <v>138</v>
      </c>
      <c r="P2234" s="171" t="s">
        <v>1249</v>
      </c>
      <c r="Q2234" s="71"/>
      <c r="R2234" s="13"/>
      <c r="S2234" s="13"/>
      <c r="T2234" s="13"/>
      <c r="U2234" s="90" t="s">
        <v>5891</v>
      </c>
      <c r="V2234" s="11" t="s">
        <v>76</v>
      </c>
      <c r="W2234" s="31"/>
      <c r="X2234" s="31"/>
      <c r="Y2234" s="31"/>
      <c r="Z2234" s="31"/>
      <c r="AA2234" s="31"/>
    </row>
    <row r="2235" spans="1:27" ht="15.75" customHeight="1">
      <c r="A2235" s="13" t="s">
        <v>8986</v>
      </c>
      <c r="B2235" s="13" t="s">
        <v>104</v>
      </c>
      <c r="C2235" s="13" t="s">
        <v>8987</v>
      </c>
      <c r="D2235" s="71"/>
      <c r="E2235" s="26" t="s">
        <v>9089</v>
      </c>
      <c r="F2235" s="13" t="s">
        <v>1468</v>
      </c>
      <c r="G2235" s="13" t="s">
        <v>1468</v>
      </c>
      <c r="H2235" s="13" t="s">
        <v>9025</v>
      </c>
      <c r="I2235" s="13" t="s">
        <v>46</v>
      </c>
      <c r="J2235" s="40" t="s">
        <v>47</v>
      </c>
      <c r="K2235" s="13" t="s">
        <v>8658</v>
      </c>
      <c r="L2235" s="14" t="s">
        <v>9090</v>
      </c>
      <c r="M2235" s="14" t="s">
        <v>9091</v>
      </c>
      <c r="N2235" s="17" t="s">
        <v>9092</v>
      </c>
      <c r="O2235" s="171" t="s">
        <v>96</v>
      </c>
      <c r="P2235" s="171" t="s">
        <v>76</v>
      </c>
      <c r="Q2235" s="71"/>
      <c r="R2235" s="13"/>
      <c r="S2235" s="13"/>
      <c r="T2235" s="13"/>
      <c r="U2235" s="40"/>
      <c r="V2235" s="11" t="s">
        <v>76</v>
      </c>
      <c r="W2235" s="31"/>
      <c r="X2235" s="31"/>
      <c r="Y2235" s="31"/>
      <c r="Z2235" s="31"/>
      <c r="AA2235" s="31"/>
    </row>
    <row r="2236" spans="1:27" ht="15.75" customHeight="1">
      <c r="A2236" s="13" t="s">
        <v>8986</v>
      </c>
      <c r="B2236" s="13" t="s">
        <v>188</v>
      </c>
      <c r="C2236" s="13" t="s">
        <v>8987</v>
      </c>
      <c r="D2236" s="71"/>
      <c r="E2236" s="26" t="s">
        <v>9093</v>
      </c>
      <c r="F2236" s="13" t="s">
        <v>1468</v>
      </c>
      <c r="G2236" s="13" t="s">
        <v>1468</v>
      </c>
      <c r="H2236" s="13" t="s">
        <v>9025</v>
      </c>
      <c r="I2236" s="13" t="s">
        <v>46</v>
      </c>
      <c r="J2236" s="40" t="s">
        <v>47</v>
      </c>
      <c r="K2236" s="13" t="s">
        <v>8658</v>
      </c>
      <c r="L2236" s="14" t="s">
        <v>9094</v>
      </c>
      <c r="M2236" s="14" t="s">
        <v>9035</v>
      </c>
      <c r="N2236" s="17" t="s">
        <v>9092</v>
      </c>
      <c r="O2236" s="71"/>
      <c r="P2236" s="71"/>
      <c r="Q2236" s="71"/>
      <c r="R2236" s="13" t="s">
        <v>76</v>
      </c>
      <c r="S2236" s="13" t="s">
        <v>96</v>
      </c>
      <c r="T2236" s="13" t="s">
        <v>9095</v>
      </c>
      <c r="U2236" s="71"/>
      <c r="V2236" s="71"/>
      <c r="W2236" s="31"/>
      <c r="X2236" s="31"/>
      <c r="Y2236" s="31"/>
      <c r="Z2236" s="31"/>
      <c r="AA2236" s="31"/>
    </row>
    <row r="2237" spans="1:27" ht="15.75" customHeight="1">
      <c r="A2237" s="13" t="s">
        <v>8986</v>
      </c>
      <c r="B2237" s="13" t="s">
        <v>104</v>
      </c>
      <c r="C2237" s="13" t="s">
        <v>8987</v>
      </c>
      <c r="D2237" s="71"/>
      <c r="E2237" s="26" t="s">
        <v>9096</v>
      </c>
      <c r="F2237" s="13" t="s">
        <v>1468</v>
      </c>
      <c r="G2237" s="13" t="s">
        <v>1468</v>
      </c>
      <c r="H2237" s="13" t="s">
        <v>9025</v>
      </c>
      <c r="I2237" s="13" t="s">
        <v>46</v>
      </c>
      <c r="J2237" s="40" t="s">
        <v>47</v>
      </c>
      <c r="K2237" s="13" t="s">
        <v>8658</v>
      </c>
      <c r="L2237" s="14" t="s">
        <v>9097</v>
      </c>
      <c r="M2237" s="14" t="s">
        <v>9038</v>
      </c>
      <c r="N2237" s="13" t="s">
        <v>485</v>
      </c>
      <c r="O2237" s="71"/>
      <c r="P2237" s="71"/>
      <c r="Q2237" s="71"/>
      <c r="R2237" s="71"/>
      <c r="S2237" s="71"/>
      <c r="T2237" s="40"/>
      <c r="U2237" s="40"/>
      <c r="V2237" s="11" t="s">
        <v>76</v>
      </c>
      <c r="W2237" s="31"/>
      <c r="X2237" s="31"/>
      <c r="Y2237" s="31"/>
      <c r="Z2237" s="31"/>
      <c r="AA2237" s="31"/>
    </row>
    <row r="2238" spans="1:27" ht="15.75" customHeight="1">
      <c r="A2238" s="13" t="s">
        <v>8986</v>
      </c>
      <c r="B2238" s="13" t="s">
        <v>104</v>
      </c>
      <c r="C2238" s="13" t="s">
        <v>8987</v>
      </c>
      <c r="D2238" s="71"/>
      <c r="E2238" s="26" t="s">
        <v>9098</v>
      </c>
      <c r="F2238" s="13" t="s">
        <v>1468</v>
      </c>
      <c r="G2238" s="13" t="s">
        <v>1468</v>
      </c>
      <c r="H2238" s="13" t="s">
        <v>9025</v>
      </c>
      <c r="I2238" s="13" t="s">
        <v>46</v>
      </c>
      <c r="J2238" s="40" t="s">
        <v>47</v>
      </c>
      <c r="K2238" s="13" t="s">
        <v>8658</v>
      </c>
      <c r="L2238" s="14" t="s">
        <v>9099</v>
      </c>
      <c r="M2238" s="14" t="s">
        <v>9100</v>
      </c>
      <c r="N2238" s="13" t="s">
        <v>485</v>
      </c>
      <c r="O2238" s="71"/>
      <c r="P2238" s="71"/>
      <c r="Q2238" s="71"/>
      <c r="R2238" s="71"/>
      <c r="S2238" s="71"/>
      <c r="T2238" s="40"/>
      <c r="U2238" s="40"/>
      <c r="V2238" s="11" t="s">
        <v>76</v>
      </c>
      <c r="W2238" s="31"/>
      <c r="X2238" s="31"/>
      <c r="Y2238" s="31"/>
      <c r="Z2238" s="31"/>
      <c r="AA2238" s="31"/>
    </row>
    <row r="2239" spans="1:27" ht="15.75" customHeight="1">
      <c r="A2239" s="13" t="s">
        <v>8986</v>
      </c>
      <c r="B2239" s="13" t="s">
        <v>104</v>
      </c>
      <c r="C2239" s="13" t="s">
        <v>8987</v>
      </c>
      <c r="D2239" s="71"/>
      <c r="E2239" s="26" t="s">
        <v>9101</v>
      </c>
      <c r="F2239" s="13" t="s">
        <v>1468</v>
      </c>
      <c r="G2239" s="13" t="s">
        <v>1468</v>
      </c>
      <c r="H2239" s="13" t="s">
        <v>8993</v>
      </c>
      <c r="I2239" s="13" t="s">
        <v>46</v>
      </c>
      <c r="J2239" s="40" t="s">
        <v>47</v>
      </c>
      <c r="K2239" s="13" t="s">
        <v>8658</v>
      </c>
      <c r="L2239" s="14" t="s">
        <v>9102</v>
      </c>
      <c r="M2239" s="14" t="s">
        <v>9044</v>
      </c>
      <c r="N2239" s="13" t="s">
        <v>485</v>
      </c>
      <c r="O2239" s="71"/>
      <c r="P2239" s="71"/>
      <c r="Q2239" s="71"/>
      <c r="R2239" s="71"/>
      <c r="S2239" s="71"/>
      <c r="T2239" s="40"/>
      <c r="U2239" s="40"/>
      <c r="V2239" s="11" t="s">
        <v>76</v>
      </c>
      <c r="W2239" s="31"/>
      <c r="X2239" s="31"/>
      <c r="Y2239" s="31"/>
      <c r="Z2239" s="31"/>
      <c r="AA2239" s="31"/>
    </row>
    <row r="2240" spans="1:27" ht="15.75" customHeight="1">
      <c r="A2240" s="13" t="s">
        <v>8986</v>
      </c>
      <c r="B2240" s="13" t="s">
        <v>104</v>
      </c>
      <c r="C2240" s="13" t="s">
        <v>8987</v>
      </c>
      <c r="D2240" s="71"/>
      <c r="E2240" s="26" t="s">
        <v>9103</v>
      </c>
      <c r="F2240" s="13" t="s">
        <v>1468</v>
      </c>
      <c r="G2240" s="13" t="s">
        <v>1468</v>
      </c>
      <c r="H2240" s="13" t="s">
        <v>9001</v>
      </c>
      <c r="I2240" s="13" t="s">
        <v>109</v>
      </c>
      <c r="J2240" s="40" t="s">
        <v>47</v>
      </c>
      <c r="K2240" s="13" t="s">
        <v>8658</v>
      </c>
      <c r="L2240" s="14" t="s">
        <v>9104</v>
      </c>
      <c r="M2240" s="14" t="s">
        <v>9047</v>
      </c>
      <c r="N2240" s="17" t="s">
        <v>9072</v>
      </c>
      <c r="O2240" s="71"/>
      <c r="P2240" s="71"/>
      <c r="Q2240" s="71"/>
      <c r="R2240" s="71"/>
      <c r="S2240" s="71"/>
      <c r="T2240" s="40"/>
      <c r="U2240" s="40"/>
      <c r="V2240" s="11" t="s">
        <v>76</v>
      </c>
      <c r="W2240" s="31"/>
      <c r="X2240" s="31"/>
      <c r="Y2240" s="31"/>
      <c r="Z2240" s="31"/>
      <c r="AA2240" s="31"/>
    </row>
    <row r="2241" spans="1:27" ht="15.75" customHeight="1">
      <c r="A2241" s="13" t="s">
        <v>8986</v>
      </c>
      <c r="B2241" s="13" t="s">
        <v>104</v>
      </c>
      <c r="C2241" s="13" t="s">
        <v>8987</v>
      </c>
      <c r="D2241" s="71"/>
      <c r="E2241" s="26" t="s">
        <v>9105</v>
      </c>
      <c r="F2241" s="13" t="s">
        <v>1468</v>
      </c>
      <c r="G2241" s="13" t="s">
        <v>1468</v>
      </c>
      <c r="H2241" s="13" t="s">
        <v>9025</v>
      </c>
      <c r="I2241" s="13" t="s">
        <v>109</v>
      </c>
      <c r="J2241" s="40" t="s">
        <v>47</v>
      </c>
      <c r="K2241" s="13" t="s">
        <v>8658</v>
      </c>
      <c r="L2241" s="14" t="s">
        <v>9106</v>
      </c>
      <c r="M2241" s="14" t="s">
        <v>9050</v>
      </c>
      <c r="N2241" s="17" t="s">
        <v>9088</v>
      </c>
      <c r="O2241" s="71"/>
      <c r="P2241" s="71"/>
      <c r="Q2241" s="71"/>
      <c r="R2241" s="71"/>
      <c r="S2241" s="71"/>
      <c r="T2241" s="40"/>
      <c r="U2241" s="40"/>
      <c r="V2241" s="11" t="s">
        <v>76</v>
      </c>
      <c r="W2241" s="31"/>
      <c r="X2241" s="31"/>
      <c r="Y2241" s="31"/>
      <c r="Z2241" s="31"/>
      <c r="AA2241" s="31"/>
    </row>
    <row r="2242" spans="1:27" ht="15.75" customHeight="1">
      <c r="A2242" s="13" t="s">
        <v>8986</v>
      </c>
      <c r="B2242" s="13" t="s">
        <v>104</v>
      </c>
      <c r="C2242" s="13" t="s">
        <v>8987</v>
      </c>
      <c r="D2242" s="71"/>
      <c r="E2242" s="26" t="s">
        <v>9107</v>
      </c>
      <c r="F2242" s="13" t="s">
        <v>1468</v>
      </c>
      <c r="G2242" s="13" t="s">
        <v>1468</v>
      </c>
      <c r="H2242" s="13" t="s">
        <v>8325</v>
      </c>
      <c r="I2242" s="13" t="s">
        <v>109</v>
      </c>
      <c r="J2242" s="40" t="s">
        <v>47</v>
      </c>
      <c r="K2242" s="13" t="s">
        <v>8658</v>
      </c>
      <c r="L2242" s="14" t="s">
        <v>9108</v>
      </c>
      <c r="M2242" s="14" t="s">
        <v>9053</v>
      </c>
      <c r="N2242" s="13" t="s">
        <v>9109</v>
      </c>
      <c r="O2242" s="71"/>
      <c r="P2242" s="71"/>
      <c r="Q2242" s="71"/>
      <c r="R2242" s="71"/>
      <c r="S2242" s="71"/>
      <c r="T2242" s="40"/>
      <c r="U2242" s="40"/>
      <c r="V2242" s="11" t="s">
        <v>76</v>
      </c>
      <c r="W2242" s="31"/>
      <c r="X2242" s="31"/>
      <c r="Y2242" s="31"/>
      <c r="Z2242" s="31"/>
      <c r="AA2242" s="31"/>
    </row>
    <row r="2243" spans="1:27" ht="15.75" customHeight="1">
      <c r="A2243" s="13" t="s">
        <v>8986</v>
      </c>
      <c r="B2243" s="13" t="s">
        <v>42</v>
      </c>
      <c r="C2243" s="13" t="s">
        <v>8987</v>
      </c>
      <c r="D2243" s="71"/>
      <c r="E2243" s="26" t="s">
        <v>9110</v>
      </c>
      <c r="F2243" s="13" t="s">
        <v>8299</v>
      </c>
      <c r="G2243" s="13" t="s">
        <v>8299</v>
      </c>
      <c r="H2243" s="13" t="s">
        <v>5151</v>
      </c>
      <c r="I2243" s="13" t="s">
        <v>109</v>
      </c>
      <c r="J2243" s="40" t="s">
        <v>47</v>
      </c>
      <c r="K2243" s="13" t="s">
        <v>8658</v>
      </c>
      <c r="L2243" s="14" t="s">
        <v>9111</v>
      </c>
      <c r="M2243" s="14" t="s">
        <v>9112</v>
      </c>
      <c r="N2243" s="17" t="s">
        <v>8991</v>
      </c>
      <c r="O2243" s="71"/>
      <c r="P2243" s="71"/>
      <c r="Q2243" s="71"/>
      <c r="R2243" s="71"/>
      <c r="S2243" s="71"/>
      <c r="T2243" s="40"/>
      <c r="U2243" s="40"/>
      <c r="V2243" s="11" t="s">
        <v>76</v>
      </c>
      <c r="W2243" s="31"/>
      <c r="X2243" s="31"/>
      <c r="Y2243" s="31"/>
      <c r="Z2243" s="31"/>
      <c r="AA2243" s="31"/>
    </row>
    <row r="2244" spans="1:27" ht="15.75" customHeight="1">
      <c r="A2244" s="13" t="s">
        <v>8986</v>
      </c>
      <c r="B2244" s="13" t="s">
        <v>104</v>
      </c>
      <c r="C2244" s="13" t="s">
        <v>8987</v>
      </c>
      <c r="D2244" s="71"/>
      <c r="E2244" s="26" t="s">
        <v>9113</v>
      </c>
      <c r="F2244" s="13" t="s">
        <v>8299</v>
      </c>
      <c r="G2244" s="13" t="s">
        <v>8299</v>
      </c>
      <c r="H2244" s="13" t="s">
        <v>8993</v>
      </c>
      <c r="I2244" s="13" t="s">
        <v>46</v>
      </c>
      <c r="J2244" s="40" t="s">
        <v>47</v>
      </c>
      <c r="K2244" s="13" t="s">
        <v>8658</v>
      </c>
      <c r="L2244" s="14" t="s">
        <v>9114</v>
      </c>
      <c r="M2244" s="14" t="s">
        <v>9061</v>
      </c>
      <c r="N2244" s="17" t="s">
        <v>9062</v>
      </c>
      <c r="O2244" s="71"/>
      <c r="P2244" s="71"/>
      <c r="Q2244" s="71"/>
      <c r="R2244" s="71"/>
      <c r="S2244" s="71"/>
      <c r="T2244" s="40"/>
      <c r="U2244" s="40"/>
      <c r="V2244" s="11" t="s">
        <v>76</v>
      </c>
      <c r="W2244" s="31"/>
      <c r="X2244" s="31"/>
      <c r="Y2244" s="31"/>
      <c r="Z2244" s="31"/>
      <c r="AA2244" s="31"/>
    </row>
    <row r="2245" spans="1:27" ht="15.75" customHeight="1">
      <c r="A2245" s="13" t="s">
        <v>8986</v>
      </c>
      <c r="B2245" s="13" t="s">
        <v>42</v>
      </c>
      <c r="C2245" s="13" t="s">
        <v>8987</v>
      </c>
      <c r="D2245" s="71"/>
      <c r="E2245" s="26" t="s">
        <v>9115</v>
      </c>
      <c r="F2245" s="13" t="s">
        <v>8299</v>
      </c>
      <c r="G2245" s="13" t="s">
        <v>8299</v>
      </c>
      <c r="H2245" s="13" t="s">
        <v>8993</v>
      </c>
      <c r="I2245" s="13" t="s">
        <v>46</v>
      </c>
      <c r="J2245" s="40" t="s">
        <v>47</v>
      </c>
      <c r="K2245" s="13" t="s">
        <v>8658</v>
      </c>
      <c r="L2245" s="14" t="s">
        <v>9116</v>
      </c>
      <c r="M2245" s="14" t="s">
        <v>8999</v>
      </c>
      <c r="N2245" s="17" t="s">
        <v>8996</v>
      </c>
      <c r="O2245" s="71"/>
      <c r="P2245" s="71"/>
      <c r="Q2245" s="71"/>
      <c r="R2245" s="71"/>
      <c r="S2245" s="71"/>
      <c r="T2245" s="40"/>
      <c r="U2245" s="40"/>
      <c r="V2245" s="11" t="s">
        <v>76</v>
      </c>
      <c r="W2245" s="31"/>
      <c r="X2245" s="31"/>
      <c r="Y2245" s="31"/>
      <c r="Z2245" s="31"/>
      <c r="AA2245" s="31"/>
    </row>
    <row r="2246" spans="1:27" ht="15.75" customHeight="1">
      <c r="A2246" s="13" t="s">
        <v>8986</v>
      </c>
      <c r="B2246" s="13" t="s">
        <v>42</v>
      </c>
      <c r="C2246" s="13" t="s">
        <v>8987</v>
      </c>
      <c r="D2246" s="71"/>
      <c r="E2246" s="26" t="s">
        <v>9117</v>
      </c>
      <c r="F2246" s="13" t="s">
        <v>8299</v>
      </c>
      <c r="G2246" s="13" t="s">
        <v>8299</v>
      </c>
      <c r="H2246" s="13" t="s">
        <v>9001</v>
      </c>
      <c r="I2246" s="13" t="s">
        <v>46</v>
      </c>
      <c r="J2246" s="40" t="s">
        <v>47</v>
      </c>
      <c r="K2246" s="13" t="s">
        <v>8658</v>
      </c>
      <c r="L2246" s="14" t="s">
        <v>9118</v>
      </c>
      <c r="M2246" s="14" t="s">
        <v>9003</v>
      </c>
      <c r="N2246" s="13" t="s">
        <v>485</v>
      </c>
      <c r="O2246" s="71"/>
      <c r="P2246" s="71"/>
      <c r="Q2246" s="71"/>
      <c r="R2246" s="71"/>
      <c r="S2246" s="71"/>
      <c r="T2246" s="40"/>
      <c r="U2246" s="40"/>
      <c r="V2246" s="11" t="s">
        <v>76</v>
      </c>
      <c r="W2246" s="31"/>
      <c r="X2246" s="31"/>
      <c r="Y2246" s="31"/>
      <c r="Z2246" s="31"/>
      <c r="AA2246" s="31"/>
    </row>
    <row r="2247" spans="1:27" ht="15.75" customHeight="1">
      <c r="A2247" s="13" t="s">
        <v>8986</v>
      </c>
      <c r="B2247" s="13" t="s">
        <v>42</v>
      </c>
      <c r="C2247" s="13" t="s">
        <v>8987</v>
      </c>
      <c r="D2247" s="71"/>
      <c r="E2247" s="26" t="s">
        <v>9119</v>
      </c>
      <c r="F2247" s="13" t="s">
        <v>8299</v>
      </c>
      <c r="G2247" s="13" t="s">
        <v>8299</v>
      </c>
      <c r="H2247" s="13" t="s">
        <v>9001</v>
      </c>
      <c r="I2247" s="13" t="s">
        <v>46</v>
      </c>
      <c r="J2247" s="40" t="s">
        <v>47</v>
      </c>
      <c r="K2247" s="13" t="s">
        <v>8658</v>
      </c>
      <c r="L2247" s="14" t="s">
        <v>9120</v>
      </c>
      <c r="M2247" s="14" t="s">
        <v>9009</v>
      </c>
      <c r="N2247" s="17" t="s">
        <v>9010</v>
      </c>
      <c r="O2247" s="71"/>
      <c r="P2247" s="71"/>
      <c r="Q2247" s="71"/>
      <c r="R2247" s="71"/>
      <c r="S2247" s="71"/>
      <c r="T2247" s="40"/>
      <c r="U2247" s="40"/>
      <c r="V2247" s="11" t="s">
        <v>76</v>
      </c>
      <c r="W2247" s="31"/>
      <c r="X2247" s="31"/>
      <c r="Y2247" s="31"/>
      <c r="Z2247" s="31"/>
      <c r="AA2247" s="31"/>
    </row>
    <row r="2248" spans="1:27" ht="15.75" customHeight="1">
      <c r="A2248" s="13" t="s">
        <v>8986</v>
      </c>
      <c r="B2248" s="13" t="s">
        <v>104</v>
      </c>
      <c r="C2248" s="13" t="s">
        <v>8987</v>
      </c>
      <c r="D2248" s="71"/>
      <c r="E2248" s="26" t="s">
        <v>9121</v>
      </c>
      <c r="F2248" s="13" t="s">
        <v>8299</v>
      </c>
      <c r="G2248" s="13" t="s">
        <v>8299</v>
      </c>
      <c r="H2248" s="13" t="s">
        <v>9001</v>
      </c>
      <c r="I2248" s="13" t="s">
        <v>46</v>
      </c>
      <c r="J2248" s="40" t="s">
        <v>47</v>
      </c>
      <c r="K2248" s="13" t="s">
        <v>8658</v>
      </c>
      <c r="L2248" s="14" t="s">
        <v>9122</v>
      </c>
      <c r="M2248" s="14" t="s">
        <v>9076</v>
      </c>
      <c r="N2248" s="17" t="s">
        <v>9077</v>
      </c>
      <c r="O2248" s="71"/>
      <c r="P2248" s="71"/>
      <c r="Q2248" s="71"/>
      <c r="R2248" s="71"/>
      <c r="S2248" s="71"/>
      <c r="T2248" s="40"/>
      <c r="U2248" s="40"/>
      <c r="V2248" s="11" t="s">
        <v>76</v>
      </c>
      <c r="W2248" s="31"/>
      <c r="X2248" s="31"/>
      <c r="Y2248" s="31"/>
      <c r="Z2248" s="31"/>
      <c r="AA2248" s="31"/>
    </row>
    <row r="2249" spans="1:27" ht="15.75" customHeight="1">
      <c r="A2249" s="13" t="s">
        <v>8986</v>
      </c>
      <c r="B2249" s="13" t="s">
        <v>188</v>
      </c>
      <c r="C2249" s="13" t="s">
        <v>8987</v>
      </c>
      <c r="D2249" s="71"/>
      <c r="E2249" s="26" t="s">
        <v>9123</v>
      </c>
      <c r="F2249" s="13" t="s">
        <v>8299</v>
      </c>
      <c r="G2249" s="13" t="s">
        <v>8299</v>
      </c>
      <c r="H2249" s="13" t="s">
        <v>9001</v>
      </c>
      <c r="I2249" s="13" t="s">
        <v>46</v>
      </c>
      <c r="J2249" s="40" t="s">
        <v>47</v>
      </c>
      <c r="K2249" s="13" t="s">
        <v>8658</v>
      </c>
      <c r="L2249" s="14" t="s">
        <v>9124</v>
      </c>
      <c r="M2249" s="14" t="s">
        <v>9017</v>
      </c>
      <c r="N2249" s="17" t="s">
        <v>9077</v>
      </c>
      <c r="O2249" s="71"/>
      <c r="P2249" s="71"/>
      <c r="Q2249" s="71"/>
      <c r="R2249" s="71"/>
      <c r="S2249" s="71"/>
      <c r="T2249" s="71"/>
      <c r="U2249" s="71"/>
      <c r="V2249" s="71"/>
      <c r="W2249" s="31"/>
      <c r="X2249" s="31"/>
      <c r="Y2249" s="31"/>
      <c r="Z2249" s="31"/>
      <c r="AA2249" s="31"/>
    </row>
    <row r="2250" spans="1:27" ht="15.75" customHeight="1">
      <c r="A2250" s="13" t="s">
        <v>8986</v>
      </c>
      <c r="B2250" s="13" t="s">
        <v>42</v>
      </c>
      <c r="C2250" s="13" t="s">
        <v>8987</v>
      </c>
      <c r="D2250" s="71"/>
      <c r="E2250" s="26" t="s">
        <v>9125</v>
      </c>
      <c r="F2250" s="13" t="s">
        <v>8299</v>
      </c>
      <c r="G2250" s="13" t="s">
        <v>8299</v>
      </c>
      <c r="H2250" s="13" t="s">
        <v>9001</v>
      </c>
      <c r="I2250" s="13" t="s">
        <v>46</v>
      </c>
      <c r="J2250" s="40" t="s">
        <v>47</v>
      </c>
      <c r="K2250" s="13" t="s">
        <v>8658</v>
      </c>
      <c r="L2250" s="14" t="s">
        <v>9126</v>
      </c>
      <c r="M2250" s="14" t="s">
        <v>9082</v>
      </c>
      <c r="N2250" s="17" t="s">
        <v>9127</v>
      </c>
      <c r="O2250" s="71"/>
      <c r="P2250" s="71"/>
      <c r="Q2250" s="71"/>
      <c r="R2250" s="71"/>
      <c r="S2250" s="71"/>
      <c r="T2250" s="40"/>
      <c r="U2250" s="40"/>
      <c r="V2250" s="11" t="s">
        <v>76</v>
      </c>
      <c r="W2250" s="31"/>
      <c r="X2250" s="31"/>
      <c r="Y2250" s="31"/>
      <c r="Z2250" s="31"/>
      <c r="AA2250" s="31"/>
    </row>
    <row r="2251" spans="1:27" ht="15.75" customHeight="1">
      <c r="A2251" s="13" t="s">
        <v>8986</v>
      </c>
      <c r="B2251" s="13" t="s">
        <v>104</v>
      </c>
      <c r="C2251" s="13" t="s">
        <v>8987</v>
      </c>
      <c r="D2251" s="71"/>
      <c r="E2251" s="26" t="s">
        <v>9128</v>
      </c>
      <c r="F2251" s="13" t="s">
        <v>8299</v>
      </c>
      <c r="G2251" s="13" t="s">
        <v>8299</v>
      </c>
      <c r="H2251" s="13" t="s">
        <v>9025</v>
      </c>
      <c r="I2251" s="13" t="s">
        <v>46</v>
      </c>
      <c r="J2251" s="40" t="s">
        <v>47</v>
      </c>
      <c r="K2251" s="13" t="s">
        <v>8658</v>
      </c>
      <c r="L2251" s="14" t="s">
        <v>9129</v>
      </c>
      <c r="M2251" s="14" t="s">
        <v>9130</v>
      </c>
      <c r="N2251" s="17" t="s">
        <v>9092</v>
      </c>
      <c r="O2251" s="71"/>
      <c r="P2251" s="71"/>
      <c r="Q2251" s="71"/>
      <c r="R2251" s="71"/>
      <c r="S2251" s="71"/>
      <c r="T2251" s="40"/>
      <c r="U2251" s="40"/>
      <c r="V2251" s="11" t="s">
        <v>76</v>
      </c>
      <c r="W2251" s="31"/>
      <c r="X2251" s="31"/>
      <c r="Y2251" s="31"/>
      <c r="Z2251" s="31"/>
      <c r="AA2251" s="31"/>
    </row>
    <row r="2252" spans="1:27" ht="15.75" customHeight="1">
      <c r="A2252" s="13" t="s">
        <v>8986</v>
      </c>
      <c r="B2252" s="13" t="s">
        <v>188</v>
      </c>
      <c r="C2252" s="13" t="s">
        <v>8987</v>
      </c>
      <c r="D2252" s="71"/>
      <c r="E2252" s="26" t="s">
        <v>9131</v>
      </c>
      <c r="F2252" s="13" t="s">
        <v>8299</v>
      </c>
      <c r="G2252" s="13" t="s">
        <v>8299</v>
      </c>
      <c r="H2252" s="13" t="s">
        <v>9025</v>
      </c>
      <c r="I2252" s="13" t="s">
        <v>46</v>
      </c>
      <c r="J2252" s="40" t="s">
        <v>47</v>
      </c>
      <c r="K2252" s="13" t="s">
        <v>8658</v>
      </c>
      <c r="L2252" s="14" t="s">
        <v>9132</v>
      </c>
      <c r="M2252" s="14" t="s">
        <v>9035</v>
      </c>
      <c r="N2252" s="17" t="s">
        <v>9092</v>
      </c>
      <c r="O2252" s="71"/>
      <c r="P2252" s="71"/>
      <c r="Q2252" s="71"/>
      <c r="R2252" s="71"/>
      <c r="S2252" s="71"/>
      <c r="T2252" s="71"/>
      <c r="U2252" s="71"/>
      <c r="V2252" s="71"/>
      <c r="W2252" s="31"/>
      <c r="X2252" s="31"/>
      <c r="Y2252" s="31"/>
      <c r="Z2252" s="31"/>
      <c r="AA2252" s="31"/>
    </row>
    <row r="2253" spans="1:27" ht="15.75" customHeight="1">
      <c r="A2253" s="13" t="s">
        <v>8986</v>
      </c>
      <c r="B2253" s="13" t="s">
        <v>104</v>
      </c>
      <c r="C2253" s="13" t="s">
        <v>8987</v>
      </c>
      <c r="D2253" s="71"/>
      <c r="E2253" s="26" t="s">
        <v>9133</v>
      </c>
      <c r="F2253" s="13" t="s">
        <v>8299</v>
      </c>
      <c r="G2253" s="13" t="s">
        <v>8299</v>
      </c>
      <c r="H2253" s="13" t="s">
        <v>9025</v>
      </c>
      <c r="I2253" s="13" t="s">
        <v>46</v>
      </c>
      <c r="J2253" s="40" t="s">
        <v>47</v>
      </c>
      <c r="K2253" s="13" t="s">
        <v>8658</v>
      </c>
      <c r="L2253" s="14" t="s">
        <v>9134</v>
      </c>
      <c r="M2253" s="14" t="s">
        <v>9038</v>
      </c>
      <c r="N2253" s="13" t="s">
        <v>485</v>
      </c>
      <c r="O2253" s="71"/>
      <c r="P2253" s="71"/>
      <c r="Q2253" s="71"/>
      <c r="R2253" s="71"/>
      <c r="S2253" s="71"/>
      <c r="T2253" s="40"/>
      <c r="U2253" s="40"/>
      <c r="V2253" s="11" t="s">
        <v>76</v>
      </c>
      <c r="W2253" s="31"/>
      <c r="X2253" s="31"/>
      <c r="Y2253" s="31"/>
      <c r="Z2253" s="31"/>
      <c r="AA2253" s="31"/>
    </row>
    <row r="2254" spans="1:27" ht="15.75" customHeight="1">
      <c r="A2254" s="13" t="s">
        <v>8986</v>
      </c>
      <c r="B2254" s="13" t="s">
        <v>42</v>
      </c>
      <c r="C2254" s="13" t="s">
        <v>8987</v>
      </c>
      <c r="D2254" s="71"/>
      <c r="E2254" s="26" t="s">
        <v>9135</v>
      </c>
      <c r="F2254" s="13" t="s">
        <v>8299</v>
      </c>
      <c r="G2254" s="13" t="s">
        <v>8299</v>
      </c>
      <c r="H2254" s="13" t="s">
        <v>9001</v>
      </c>
      <c r="I2254" s="13" t="s">
        <v>46</v>
      </c>
      <c r="J2254" s="40" t="s">
        <v>47</v>
      </c>
      <c r="K2254" s="13" t="s">
        <v>8658</v>
      </c>
      <c r="L2254" s="14" t="s">
        <v>9136</v>
      </c>
      <c r="M2254" s="14" t="s">
        <v>9137</v>
      </c>
      <c r="N2254" s="13" t="s">
        <v>485</v>
      </c>
      <c r="O2254" s="71"/>
      <c r="P2254" s="71"/>
      <c r="Q2254" s="71"/>
      <c r="R2254" s="71"/>
      <c r="S2254" s="71"/>
      <c r="T2254" s="40"/>
      <c r="U2254" s="40"/>
      <c r="V2254" s="11" t="s">
        <v>76</v>
      </c>
      <c r="W2254" s="31"/>
      <c r="X2254" s="31"/>
      <c r="Y2254" s="31"/>
      <c r="Z2254" s="31"/>
      <c r="AA2254" s="31"/>
    </row>
    <row r="2255" spans="1:27" ht="15.75" customHeight="1">
      <c r="A2255" s="13" t="s">
        <v>8986</v>
      </c>
      <c r="B2255" s="13" t="s">
        <v>104</v>
      </c>
      <c r="C2255" s="13" t="s">
        <v>8987</v>
      </c>
      <c r="D2255" s="71"/>
      <c r="E2255" s="26" t="s">
        <v>9138</v>
      </c>
      <c r="F2255" s="13" t="s">
        <v>8299</v>
      </c>
      <c r="G2255" s="13" t="s">
        <v>8299</v>
      </c>
      <c r="H2255" s="13" t="s">
        <v>9025</v>
      </c>
      <c r="I2255" s="13" t="s">
        <v>46</v>
      </c>
      <c r="J2255" s="40" t="s">
        <v>47</v>
      </c>
      <c r="K2255" s="13" t="s">
        <v>8658</v>
      </c>
      <c r="L2255" s="14" t="s">
        <v>9139</v>
      </c>
      <c r="M2255" s="14" t="s">
        <v>9100</v>
      </c>
      <c r="N2255" s="13" t="s">
        <v>485</v>
      </c>
      <c r="O2255" s="71"/>
      <c r="P2255" s="71"/>
      <c r="Q2255" s="71"/>
      <c r="R2255" s="71"/>
      <c r="S2255" s="71"/>
      <c r="T2255" s="40"/>
      <c r="U2255" s="40"/>
      <c r="V2255" s="11" t="s">
        <v>76</v>
      </c>
      <c r="W2255" s="31"/>
      <c r="X2255" s="31"/>
      <c r="Y2255" s="31"/>
      <c r="Z2255" s="31"/>
      <c r="AA2255" s="31"/>
    </row>
    <row r="2256" spans="1:27" ht="15.75" customHeight="1">
      <c r="A2256" s="13" t="s">
        <v>8986</v>
      </c>
      <c r="B2256" s="13" t="s">
        <v>104</v>
      </c>
      <c r="C2256" s="13" t="s">
        <v>8987</v>
      </c>
      <c r="D2256" s="71"/>
      <c r="E2256" s="26" t="s">
        <v>9140</v>
      </c>
      <c r="F2256" s="13" t="s">
        <v>8299</v>
      </c>
      <c r="G2256" s="13" t="s">
        <v>8299</v>
      </c>
      <c r="H2256" s="13" t="s">
        <v>8993</v>
      </c>
      <c r="I2256" s="13" t="s">
        <v>46</v>
      </c>
      <c r="J2256" s="40" t="s">
        <v>47</v>
      </c>
      <c r="K2256" s="13" t="s">
        <v>8658</v>
      </c>
      <c r="L2256" s="14" t="s">
        <v>9141</v>
      </c>
      <c r="M2256" s="14" t="s">
        <v>9044</v>
      </c>
      <c r="N2256" s="13" t="s">
        <v>485</v>
      </c>
      <c r="O2256" s="71"/>
      <c r="P2256" s="71"/>
      <c r="Q2256" s="71"/>
      <c r="R2256" s="71"/>
      <c r="S2256" s="71"/>
      <c r="T2256" s="40"/>
      <c r="U2256" s="40"/>
      <c r="V2256" s="11" t="s">
        <v>76</v>
      </c>
      <c r="W2256" s="31"/>
      <c r="X2256" s="31"/>
      <c r="Y2256" s="31"/>
      <c r="Z2256" s="31"/>
      <c r="AA2256" s="31"/>
    </row>
    <row r="2257" spans="1:27" ht="15.75" customHeight="1">
      <c r="A2257" s="13" t="s">
        <v>8986</v>
      </c>
      <c r="B2257" s="13" t="s">
        <v>104</v>
      </c>
      <c r="C2257" s="13" t="s">
        <v>8987</v>
      </c>
      <c r="D2257" s="71"/>
      <c r="E2257" s="26" t="s">
        <v>9142</v>
      </c>
      <c r="F2257" s="13" t="s">
        <v>8299</v>
      </c>
      <c r="G2257" s="13" t="s">
        <v>8299</v>
      </c>
      <c r="H2257" s="13" t="s">
        <v>9001</v>
      </c>
      <c r="I2257" s="13" t="s">
        <v>109</v>
      </c>
      <c r="J2257" s="40" t="s">
        <v>47</v>
      </c>
      <c r="K2257" s="13" t="s">
        <v>8658</v>
      </c>
      <c r="L2257" s="14" t="s">
        <v>9143</v>
      </c>
      <c r="M2257" s="14" t="s">
        <v>9047</v>
      </c>
      <c r="N2257" s="17" t="s">
        <v>9010</v>
      </c>
      <c r="O2257" s="71"/>
      <c r="P2257" s="71"/>
      <c r="Q2257" s="71"/>
      <c r="R2257" s="71"/>
      <c r="S2257" s="71"/>
      <c r="T2257" s="40"/>
      <c r="U2257" s="40"/>
      <c r="V2257" s="11" t="s">
        <v>76</v>
      </c>
      <c r="W2257" s="31"/>
      <c r="X2257" s="31"/>
      <c r="Y2257" s="31"/>
      <c r="Z2257" s="31"/>
      <c r="AA2257" s="31"/>
    </row>
    <row r="2258" spans="1:27" ht="15.75" customHeight="1">
      <c r="A2258" s="13" t="s">
        <v>8986</v>
      </c>
      <c r="B2258" s="13" t="s">
        <v>104</v>
      </c>
      <c r="C2258" s="13" t="s">
        <v>8987</v>
      </c>
      <c r="D2258" s="71"/>
      <c r="E2258" s="26" t="s">
        <v>9144</v>
      </c>
      <c r="F2258" s="13" t="s">
        <v>8299</v>
      </c>
      <c r="G2258" s="13" t="s">
        <v>8299</v>
      </c>
      <c r="H2258" s="13" t="s">
        <v>9025</v>
      </c>
      <c r="I2258" s="13" t="s">
        <v>109</v>
      </c>
      <c r="J2258" s="40" t="s">
        <v>47</v>
      </c>
      <c r="K2258" s="13" t="s">
        <v>8658</v>
      </c>
      <c r="L2258" s="14" t="s">
        <v>9145</v>
      </c>
      <c r="M2258" s="14" t="s">
        <v>9050</v>
      </c>
      <c r="N2258" s="17" t="s">
        <v>9088</v>
      </c>
      <c r="O2258" s="71"/>
      <c r="P2258" s="71"/>
      <c r="Q2258" s="71"/>
      <c r="R2258" s="71"/>
      <c r="S2258" s="71"/>
      <c r="T2258" s="40"/>
      <c r="U2258" s="40"/>
      <c r="V2258" s="11" t="s">
        <v>76</v>
      </c>
      <c r="W2258" s="31"/>
      <c r="X2258" s="31"/>
      <c r="Y2258" s="31"/>
      <c r="Z2258" s="31"/>
      <c r="AA2258" s="31"/>
    </row>
    <row r="2259" spans="1:27" ht="15.75" customHeight="1">
      <c r="A2259" s="13" t="s">
        <v>8986</v>
      </c>
      <c r="B2259" s="13" t="s">
        <v>104</v>
      </c>
      <c r="C2259" s="13" t="s">
        <v>8987</v>
      </c>
      <c r="D2259" s="71"/>
      <c r="E2259" s="26" t="s">
        <v>9146</v>
      </c>
      <c r="F2259" s="13" t="s">
        <v>8299</v>
      </c>
      <c r="G2259" s="13" t="s">
        <v>8299</v>
      </c>
      <c r="H2259" s="13" t="s">
        <v>8325</v>
      </c>
      <c r="I2259" s="13" t="s">
        <v>109</v>
      </c>
      <c r="J2259" s="40" t="s">
        <v>47</v>
      </c>
      <c r="K2259" s="13" t="s">
        <v>8658</v>
      </c>
      <c r="L2259" s="14" t="s">
        <v>9147</v>
      </c>
      <c r="M2259" s="14" t="s">
        <v>9053</v>
      </c>
      <c r="N2259" s="13" t="s">
        <v>9148</v>
      </c>
      <c r="O2259" s="71"/>
      <c r="P2259" s="71"/>
      <c r="Q2259" s="71"/>
      <c r="R2259" s="71"/>
      <c r="S2259" s="71"/>
      <c r="T2259" s="40"/>
      <c r="U2259" s="40"/>
      <c r="V2259" s="11" t="s">
        <v>76</v>
      </c>
      <c r="W2259" s="31"/>
      <c r="X2259" s="31"/>
      <c r="Y2259" s="31"/>
      <c r="Z2259" s="31"/>
      <c r="AA2259" s="31"/>
    </row>
    <row r="2260" spans="1:27" ht="15.75" customHeight="1">
      <c r="A2260" s="13" t="s">
        <v>8986</v>
      </c>
      <c r="B2260" s="13" t="s">
        <v>42</v>
      </c>
      <c r="C2260" s="13" t="s">
        <v>8987</v>
      </c>
      <c r="D2260" s="71"/>
      <c r="E2260" s="26" t="s">
        <v>9149</v>
      </c>
      <c r="F2260" s="13" t="s">
        <v>3058</v>
      </c>
      <c r="G2260" s="13" t="s">
        <v>3058</v>
      </c>
      <c r="H2260" s="13" t="s">
        <v>9150</v>
      </c>
      <c r="I2260" s="13" t="s">
        <v>109</v>
      </c>
      <c r="J2260" s="40" t="s">
        <v>47</v>
      </c>
      <c r="K2260" s="13" t="s">
        <v>8658</v>
      </c>
      <c r="L2260" s="14" t="s">
        <v>9151</v>
      </c>
      <c r="M2260" s="14" t="s">
        <v>9152</v>
      </c>
      <c r="N2260" s="71"/>
      <c r="O2260" s="71"/>
      <c r="P2260" s="71"/>
      <c r="Q2260" s="71"/>
      <c r="R2260" s="71"/>
      <c r="S2260" s="71"/>
      <c r="T2260" s="40"/>
      <c r="U2260" s="40"/>
      <c r="V2260" s="11" t="s">
        <v>76</v>
      </c>
      <c r="W2260" s="31"/>
      <c r="X2260" s="31"/>
      <c r="Y2260" s="31"/>
      <c r="Z2260" s="31"/>
      <c r="AA2260" s="31"/>
    </row>
    <row r="2261" spans="1:27" ht="15.75" customHeight="1">
      <c r="A2261" s="13" t="s">
        <v>8986</v>
      </c>
      <c r="B2261" s="13" t="s">
        <v>104</v>
      </c>
      <c r="C2261" s="13" t="s">
        <v>9153</v>
      </c>
      <c r="D2261" s="71"/>
      <c r="E2261" s="26" t="s">
        <v>9154</v>
      </c>
      <c r="F2261" s="24" t="s">
        <v>86</v>
      </c>
      <c r="G2261" s="13" t="s">
        <v>86</v>
      </c>
      <c r="H2261" s="13" t="s">
        <v>86</v>
      </c>
      <c r="I2261" s="13" t="s">
        <v>109</v>
      </c>
      <c r="J2261" s="40" t="s">
        <v>47</v>
      </c>
      <c r="K2261" s="13" t="s">
        <v>8901</v>
      </c>
      <c r="L2261" s="14" t="s">
        <v>9155</v>
      </c>
      <c r="M2261" s="14" t="s">
        <v>9156</v>
      </c>
      <c r="N2261" s="13" t="s">
        <v>9157</v>
      </c>
      <c r="O2261" s="71"/>
      <c r="P2261" s="71"/>
      <c r="Q2261" s="71"/>
      <c r="R2261" s="71"/>
      <c r="S2261" s="71"/>
      <c r="T2261" s="40"/>
      <c r="U2261" s="40"/>
      <c r="V2261" s="11" t="s">
        <v>76</v>
      </c>
      <c r="W2261" s="31"/>
      <c r="X2261" s="31"/>
      <c r="Y2261" s="31"/>
      <c r="Z2261" s="31"/>
      <c r="AA2261" s="31"/>
    </row>
    <row r="2262" spans="1:27" ht="15.75" customHeight="1">
      <c r="A2262" s="13" t="s">
        <v>8986</v>
      </c>
      <c r="B2262" s="11" t="s">
        <v>104</v>
      </c>
      <c r="C2262" s="13" t="s">
        <v>9153</v>
      </c>
      <c r="D2262" s="11"/>
      <c r="E2262" s="26" t="s">
        <v>9158</v>
      </c>
      <c r="F2262" s="71" t="s">
        <v>86</v>
      </c>
      <c r="G2262" s="71" t="s">
        <v>86</v>
      </c>
      <c r="H2262" s="71" t="s">
        <v>166</v>
      </c>
      <c r="I2262" s="71" t="s">
        <v>46</v>
      </c>
      <c r="J2262" s="71" t="s">
        <v>47</v>
      </c>
      <c r="K2262" s="13" t="s">
        <v>8901</v>
      </c>
      <c r="L2262" s="14" t="s">
        <v>9159</v>
      </c>
      <c r="M2262" s="14" t="s">
        <v>9160</v>
      </c>
      <c r="N2262" s="13" t="s">
        <v>9157</v>
      </c>
      <c r="O2262" s="71"/>
      <c r="P2262" s="71"/>
      <c r="Q2262" s="71"/>
      <c r="R2262" s="71"/>
      <c r="S2262" s="71"/>
      <c r="T2262" s="40"/>
      <c r="U2262" s="40"/>
      <c r="V2262" s="11" t="s">
        <v>76</v>
      </c>
      <c r="W2262" s="10" t="s">
        <v>76</v>
      </c>
      <c r="X2262" s="31"/>
      <c r="Y2262" s="31"/>
      <c r="Z2262" s="31"/>
      <c r="AA2262" s="31"/>
    </row>
    <row r="2263" spans="1:27" ht="15.75" customHeight="1">
      <c r="A2263" s="13" t="s">
        <v>8986</v>
      </c>
      <c r="B2263" s="11" t="s">
        <v>104</v>
      </c>
      <c r="C2263" s="13" t="s">
        <v>9153</v>
      </c>
      <c r="D2263" s="11"/>
      <c r="E2263" s="26" t="s">
        <v>9161</v>
      </c>
      <c r="F2263" s="71" t="s">
        <v>86</v>
      </c>
      <c r="G2263" s="71" t="s">
        <v>86</v>
      </c>
      <c r="H2263" s="13" t="s">
        <v>9162</v>
      </c>
      <c r="I2263" s="71" t="s">
        <v>46</v>
      </c>
      <c r="J2263" s="71" t="s">
        <v>47</v>
      </c>
      <c r="K2263" s="13" t="s">
        <v>8901</v>
      </c>
      <c r="L2263" s="14" t="s">
        <v>9163</v>
      </c>
      <c r="M2263" s="14" t="s">
        <v>9164</v>
      </c>
      <c r="N2263" s="13" t="s">
        <v>9157</v>
      </c>
      <c r="O2263" s="71"/>
      <c r="P2263" s="71"/>
      <c r="Q2263" s="71"/>
      <c r="R2263" s="71"/>
      <c r="S2263" s="71"/>
      <c r="T2263" s="40"/>
      <c r="U2263" s="40"/>
      <c r="V2263" s="11" t="s">
        <v>76</v>
      </c>
      <c r="W2263" s="31"/>
      <c r="X2263" s="31"/>
      <c r="Y2263" s="31"/>
      <c r="Z2263" s="31"/>
      <c r="AA2263" s="31"/>
    </row>
    <row r="2264" spans="1:27" ht="15.75" customHeight="1">
      <c r="A2264" s="13" t="s">
        <v>8986</v>
      </c>
      <c r="B2264" s="13" t="s">
        <v>42</v>
      </c>
      <c r="C2264" s="13" t="s">
        <v>9153</v>
      </c>
      <c r="D2264" s="71"/>
      <c r="E2264" s="26" t="s">
        <v>9165</v>
      </c>
      <c r="F2264" s="71" t="s">
        <v>86</v>
      </c>
      <c r="G2264" s="71" t="s">
        <v>86</v>
      </c>
      <c r="H2264" s="13" t="s">
        <v>171</v>
      </c>
      <c r="I2264" s="71" t="s">
        <v>46</v>
      </c>
      <c r="J2264" s="71" t="s">
        <v>47</v>
      </c>
      <c r="K2264" s="13" t="s">
        <v>8901</v>
      </c>
      <c r="L2264" s="14" t="s">
        <v>9166</v>
      </c>
      <c r="M2264" s="14" t="s">
        <v>9167</v>
      </c>
      <c r="N2264" s="13" t="s">
        <v>9157</v>
      </c>
      <c r="O2264" s="71"/>
      <c r="P2264" s="71"/>
      <c r="Q2264" s="71"/>
      <c r="R2264" s="71"/>
      <c r="S2264" s="71"/>
      <c r="T2264" s="40"/>
      <c r="U2264" s="40"/>
      <c r="V2264" s="11" t="s">
        <v>76</v>
      </c>
      <c r="W2264" s="31"/>
      <c r="X2264" s="31"/>
      <c r="Y2264" s="31"/>
      <c r="Z2264" s="31"/>
      <c r="AA2264" s="31"/>
    </row>
    <row r="2265" spans="1:27" ht="15.75" customHeight="1">
      <c r="A2265" s="13" t="s">
        <v>8986</v>
      </c>
      <c r="B2265" s="13" t="s">
        <v>42</v>
      </c>
      <c r="C2265" s="13" t="s">
        <v>9153</v>
      </c>
      <c r="D2265" s="71"/>
      <c r="E2265" s="26" t="s">
        <v>9168</v>
      </c>
      <c r="F2265" s="71" t="s">
        <v>86</v>
      </c>
      <c r="G2265" s="71" t="s">
        <v>86</v>
      </c>
      <c r="H2265" s="13" t="s">
        <v>176</v>
      </c>
      <c r="I2265" s="71" t="s">
        <v>46</v>
      </c>
      <c r="J2265" s="71" t="s">
        <v>47</v>
      </c>
      <c r="K2265" s="13" t="s">
        <v>8901</v>
      </c>
      <c r="L2265" s="14" t="s">
        <v>9169</v>
      </c>
      <c r="M2265" s="14" t="s">
        <v>9170</v>
      </c>
      <c r="N2265" s="13" t="s">
        <v>9157</v>
      </c>
      <c r="O2265" s="71"/>
      <c r="P2265" s="71"/>
      <c r="Q2265" s="71"/>
      <c r="R2265" s="71"/>
      <c r="S2265" s="71"/>
      <c r="T2265" s="40"/>
      <c r="U2265" s="40"/>
      <c r="V2265" s="11" t="s">
        <v>76</v>
      </c>
      <c r="W2265" s="31"/>
      <c r="X2265" s="31"/>
      <c r="Y2265" s="31"/>
      <c r="Z2265" s="31"/>
      <c r="AA2265" s="31"/>
    </row>
    <row r="2266" spans="1:27" ht="15.75" customHeight="1">
      <c r="A2266" s="40" t="s">
        <v>3573</v>
      </c>
      <c r="B2266" s="13" t="s">
        <v>104</v>
      </c>
      <c r="C2266" s="13" t="s">
        <v>9171</v>
      </c>
      <c r="D2266" s="71"/>
      <c r="E2266" s="26" t="s">
        <v>9172</v>
      </c>
      <c r="F2266" s="40" t="s">
        <v>182</v>
      </c>
      <c r="G2266" s="40" t="s">
        <v>183</v>
      </c>
      <c r="H2266" s="40" t="s">
        <v>108</v>
      </c>
      <c r="I2266" s="40" t="s">
        <v>109</v>
      </c>
      <c r="J2266" s="40" t="s">
        <v>47</v>
      </c>
      <c r="K2266" s="40" t="s">
        <v>8901</v>
      </c>
      <c r="L2266" s="74" t="s">
        <v>9173</v>
      </c>
      <c r="M2266" s="74" t="s">
        <v>9174</v>
      </c>
      <c r="N2266" s="40" t="s">
        <v>9175</v>
      </c>
      <c r="O2266" s="71"/>
      <c r="P2266" s="71"/>
      <c r="Q2266" s="71"/>
      <c r="R2266" s="71" t="s">
        <v>76</v>
      </c>
      <c r="S2266" s="71" t="s">
        <v>96</v>
      </c>
      <c r="T2266" s="40"/>
      <c r="U2266" s="40"/>
      <c r="V2266" s="11" t="s">
        <v>76</v>
      </c>
      <c r="W2266" s="31"/>
      <c r="X2266" s="31"/>
      <c r="Y2266" s="31"/>
      <c r="Z2266" s="31"/>
      <c r="AA2266" s="31"/>
    </row>
    <row r="2267" spans="1:27" ht="15.75" customHeight="1">
      <c r="A2267" s="40" t="s">
        <v>8986</v>
      </c>
      <c r="B2267" s="13" t="s">
        <v>42</v>
      </c>
      <c r="C2267" s="13" t="s">
        <v>9176</v>
      </c>
      <c r="D2267" s="71"/>
      <c r="E2267" s="26" t="s">
        <v>9177</v>
      </c>
      <c r="F2267" s="40" t="s">
        <v>182</v>
      </c>
      <c r="G2267" s="40" t="s">
        <v>8899</v>
      </c>
      <c r="H2267" s="13" t="s">
        <v>9178</v>
      </c>
      <c r="I2267" s="40" t="s">
        <v>46</v>
      </c>
      <c r="J2267" s="40" t="s">
        <v>47</v>
      </c>
      <c r="K2267" s="40" t="s">
        <v>8901</v>
      </c>
      <c r="L2267" s="14" t="s">
        <v>9179</v>
      </c>
      <c r="M2267" s="14" t="s">
        <v>9180</v>
      </c>
      <c r="N2267" s="17" t="s">
        <v>9181</v>
      </c>
      <c r="O2267" s="71"/>
      <c r="P2267" s="71"/>
      <c r="Q2267" s="71"/>
      <c r="R2267" s="40" t="s">
        <v>76</v>
      </c>
      <c r="S2267" s="71"/>
      <c r="T2267" s="40"/>
      <c r="U2267" s="40"/>
      <c r="V2267" s="11" t="s">
        <v>76</v>
      </c>
      <c r="W2267" s="31"/>
      <c r="X2267" s="31"/>
      <c r="Y2267" s="31"/>
      <c r="Z2267" s="31"/>
      <c r="AA2267" s="31"/>
    </row>
    <row r="2268" spans="1:27" ht="15.75" customHeight="1">
      <c r="A2268" s="40" t="s">
        <v>8986</v>
      </c>
      <c r="B2268" s="13" t="s">
        <v>42</v>
      </c>
      <c r="C2268" s="13" t="s">
        <v>9176</v>
      </c>
      <c r="D2268" s="71"/>
      <c r="E2268" s="26" t="s">
        <v>9182</v>
      </c>
      <c r="F2268" s="40" t="s">
        <v>182</v>
      </c>
      <c r="G2268" s="40" t="s">
        <v>8899</v>
      </c>
      <c r="H2268" s="13" t="s">
        <v>9178</v>
      </c>
      <c r="I2268" s="40" t="s">
        <v>46</v>
      </c>
      <c r="J2268" s="40" t="s">
        <v>47</v>
      </c>
      <c r="K2268" s="40" t="s">
        <v>8901</v>
      </c>
      <c r="L2268" s="14" t="s">
        <v>9183</v>
      </c>
      <c r="M2268" s="14" t="s">
        <v>9184</v>
      </c>
      <c r="N2268" s="13"/>
      <c r="O2268" s="71"/>
      <c r="P2268" s="71"/>
      <c r="Q2268" s="71"/>
      <c r="R2268" s="40"/>
      <c r="S2268" s="71"/>
      <c r="T2268" s="40"/>
      <c r="U2268" s="40"/>
      <c r="V2268" s="11" t="s">
        <v>76</v>
      </c>
      <c r="W2268" s="31"/>
      <c r="X2268" s="31"/>
      <c r="Y2268" s="31"/>
      <c r="Z2268" s="31"/>
      <c r="AA2268" s="31"/>
    </row>
    <row r="2269" spans="1:27" ht="15.75" customHeight="1">
      <c r="A2269" s="40" t="s">
        <v>8986</v>
      </c>
      <c r="B2269" s="13" t="s">
        <v>42</v>
      </c>
      <c r="C2269" s="13" t="s">
        <v>9176</v>
      </c>
      <c r="D2269" s="71"/>
      <c r="E2269" s="26" t="s">
        <v>9185</v>
      </c>
      <c r="F2269" s="40" t="s">
        <v>182</v>
      </c>
      <c r="G2269" s="40" t="s">
        <v>8899</v>
      </c>
      <c r="H2269" s="13" t="s">
        <v>9178</v>
      </c>
      <c r="I2269" s="40" t="s">
        <v>46</v>
      </c>
      <c r="J2269" s="40" t="s">
        <v>47</v>
      </c>
      <c r="K2269" s="40" t="s">
        <v>8901</v>
      </c>
      <c r="L2269" s="14" t="s">
        <v>9186</v>
      </c>
      <c r="M2269" s="14" t="s">
        <v>9187</v>
      </c>
      <c r="N2269" s="13"/>
      <c r="O2269" s="71"/>
      <c r="P2269" s="71"/>
      <c r="Q2269" s="71"/>
      <c r="R2269" s="40"/>
      <c r="S2269" s="71"/>
      <c r="T2269" s="40"/>
      <c r="U2269" s="40"/>
      <c r="V2269" s="11" t="s">
        <v>76</v>
      </c>
      <c r="W2269" s="31"/>
      <c r="X2269" s="31"/>
      <c r="Y2269" s="31"/>
      <c r="Z2269" s="31"/>
      <c r="AA2269" s="31"/>
    </row>
    <row r="2270" spans="1:27" ht="15.75" customHeight="1">
      <c r="A2270" s="40" t="s">
        <v>8986</v>
      </c>
      <c r="B2270" s="13" t="s">
        <v>42</v>
      </c>
      <c r="C2270" s="13" t="s">
        <v>9176</v>
      </c>
      <c r="D2270" s="71"/>
      <c r="E2270" s="26" t="s">
        <v>9188</v>
      </c>
      <c r="F2270" s="40" t="s">
        <v>182</v>
      </c>
      <c r="G2270" s="40" t="s">
        <v>8899</v>
      </c>
      <c r="H2270" s="13" t="s">
        <v>9178</v>
      </c>
      <c r="I2270" s="40" t="s">
        <v>46</v>
      </c>
      <c r="J2270" s="40" t="s">
        <v>47</v>
      </c>
      <c r="K2270" s="40" t="s">
        <v>8901</v>
      </c>
      <c r="L2270" s="14" t="s">
        <v>9189</v>
      </c>
      <c r="M2270" s="14" t="s">
        <v>9190</v>
      </c>
      <c r="N2270" s="13"/>
      <c r="O2270" s="71"/>
      <c r="P2270" s="71"/>
      <c r="Q2270" s="71"/>
      <c r="R2270" s="40"/>
      <c r="S2270" s="71"/>
      <c r="T2270" s="40"/>
      <c r="U2270" s="40"/>
      <c r="V2270" s="11" t="s">
        <v>76</v>
      </c>
      <c r="W2270" s="31"/>
      <c r="X2270" s="31"/>
      <c r="Y2270" s="31"/>
      <c r="Z2270" s="31"/>
      <c r="AA2270" s="31"/>
    </row>
    <row r="2271" spans="1:27" ht="15.75" customHeight="1">
      <c r="A2271" s="40" t="s">
        <v>8986</v>
      </c>
      <c r="B2271" s="13" t="s">
        <v>42</v>
      </c>
      <c r="C2271" s="13" t="s">
        <v>9176</v>
      </c>
      <c r="D2271" s="71"/>
      <c r="E2271" s="26" t="s">
        <v>9191</v>
      </c>
      <c r="F2271" s="40" t="s">
        <v>182</v>
      </c>
      <c r="G2271" s="40" t="s">
        <v>8899</v>
      </c>
      <c r="H2271" s="13" t="s">
        <v>9192</v>
      </c>
      <c r="I2271" s="40" t="s">
        <v>46</v>
      </c>
      <c r="J2271" s="40" t="s">
        <v>47</v>
      </c>
      <c r="K2271" s="40" t="s">
        <v>8901</v>
      </c>
      <c r="L2271" s="14" t="s">
        <v>9193</v>
      </c>
      <c r="M2271" s="14" t="s">
        <v>9194</v>
      </c>
      <c r="N2271" s="17" t="s">
        <v>9181</v>
      </c>
      <c r="O2271" s="71"/>
      <c r="P2271" s="71"/>
      <c r="Q2271" s="71"/>
      <c r="R2271" s="40" t="s">
        <v>76</v>
      </c>
      <c r="S2271" s="71"/>
      <c r="T2271" s="40"/>
      <c r="U2271" s="40"/>
      <c r="V2271" s="11" t="s">
        <v>76</v>
      </c>
      <c r="W2271" s="31"/>
      <c r="X2271" s="31"/>
      <c r="Y2271" s="31"/>
      <c r="Z2271" s="31"/>
      <c r="AA2271" s="31"/>
    </row>
    <row r="2272" spans="1:27" ht="15.75" customHeight="1">
      <c r="A2272" s="13" t="s">
        <v>81</v>
      </c>
      <c r="B2272" s="13" t="s">
        <v>104</v>
      </c>
      <c r="C2272" s="13" t="s">
        <v>9195</v>
      </c>
      <c r="D2272" s="13" t="s">
        <v>684</v>
      </c>
      <c r="E2272" s="26" t="s">
        <v>9196</v>
      </c>
      <c r="F2272" s="13" t="s">
        <v>176</v>
      </c>
      <c r="G2272" s="13" t="s">
        <v>176</v>
      </c>
      <c r="H2272" s="13" t="s">
        <v>108</v>
      </c>
      <c r="I2272" s="13" t="s">
        <v>109</v>
      </c>
      <c r="J2272" s="13" t="s">
        <v>47</v>
      </c>
      <c r="K2272" s="40" t="s">
        <v>8901</v>
      </c>
      <c r="L2272" s="14" t="s">
        <v>9197</v>
      </c>
      <c r="M2272" s="14" t="s">
        <v>9198</v>
      </c>
      <c r="N2272" s="17" t="s">
        <v>9199</v>
      </c>
      <c r="O2272" s="71"/>
      <c r="P2272" s="71"/>
      <c r="Q2272" s="71"/>
      <c r="R2272" s="71"/>
      <c r="S2272" s="71" t="s">
        <v>138</v>
      </c>
      <c r="T2272" s="40" t="s">
        <v>5891</v>
      </c>
      <c r="U2272" s="40"/>
      <c r="V2272" s="11" t="s">
        <v>76</v>
      </c>
      <c r="W2272" s="31"/>
      <c r="X2272" s="31"/>
      <c r="Y2272" s="31"/>
      <c r="Z2272" s="31"/>
      <c r="AA2272" s="31"/>
    </row>
    <row r="2273" spans="1:27" ht="15.75" customHeight="1">
      <c r="A2273" s="13" t="s">
        <v>81</v>
      </c>
      <c r="B2273" s="13" t="s">
        <v>42</v>
      </c>
      <c r="C2273" s="13" t="s">
        <v>9195</v>
      </c>
      <c r="D2273" s="13" t="s">
        <v>684</v>
      </c>
      <c r="E2273" s="26" t="s">
        <v>9200</v>
      </c>
      <c r="F2273" s="13" t="s">
        <v>176</v>
      </c>
      <c r="G2273" s="13" t="s">
        <v>176</v>
      </c>
      <c r="H2273" s="13" t="s">
        <v>797</v>
      </c>
      <c r="I2273" s="13" t="s">
        <v>46</v>
      </c>
      <c r="J2273" s="13" t="s">
        <v>47</v>
      </c>
      <c r="K2273" s="40" t="s">
        <v>8901</v>
      </c>
      <c r="L2273" s="14" t="s">
        <v>9201</v>
      </c>
      <c r="M2273" s="14" t="s">
        <v>9202</v>
      </c>
      <c r="N2273" s="13" t="s">
        <v>728</v>
      </c>
      <c r="O2273" s="71"/>
      <c r="P2273" s="71"/>
      <c r="Q2273" s="71"/>
      <c r="R2273" s="71"/>
      <c r="S2273" s="71"/>
      <c r="T2273" s="40"/>
      <c r="U2273" s="40"/>
      <c r="V2273" s="11" t="s">
        <v>76</v>
      </c>
      <c r="W2273" s="31"/>
      <c r="X2273" s="31"/>
      <c r="Y2273" s="31"/>
      <c r="Z2273" s="31"/>
      <c r="AA2273" s="31"/>
    </row>
    <row r="2274" spans="1:27" ht="15.75" customHeight="1">
      <c r="A2274" s="40" t="s">
        <v>8986</v>
      </c>
      <c r="B2274" s="13" t="s">
        <v>42</v>
      </c>
      <c r="C2274" s="13" t="s">
        <v>9176</v>
      </c>
      <c r="D2274" s="71"/>
      <c r="E2274" s="26" t="s">
        <v>9203</v>
      </c>
      <c r="F2274" s="40" t="s">
        <v>182</v>
      </c>
      <c r="G2274" s="40" t="s">
        <v>8899</v>
      </c>
      <c r="H2274" s="13" t="s">
        <v>9192</v>
      </c>
      <c r="I2274" s="40" t="s">
        <v>46</v>
      </c>
      <c r="J2274" s="40" t="s">
        <v>47</v>
      </c>
      <c r="K2274" s="40" t="s">
        <v>8901</v>
      </c>
      <c r="L2274" s="14" t="s">
        <v>9204</v>
      </c>
      <c r="M2274" s="14" t="s">
        <v>9205</v>
      </c>
      <c r="N2274" s="13"/>
      <c r="O2274" s="71"/>
      <c r="P2274" s="71"/>
      <c r="Q2274" s="71"/>
      <c r="R2274" s="71"/>
      <c r="S2274" s="71"/>
      <c r="T2274" s="40"/>
      <c r="U2274" s="40"/>
      <c r="V2274" s="11" t="s">
        <v>76</v>
      </c>
      <c r="W2274" s="31"/>
      <c r="X2274" s="31"/>
      <c r="Y2274" s="31"/>
      <c r="Z2274" s="31"/>
      <c r="AA2274" s="31"/>
    </row>
    <row r="2275" spans="1:27" ht="15.75" customHeight="1">
      <c r="A2275" s="40" t="s">
        <v>8986</v>
      </c>
      <c r="B2275" s="13" t="s">
        <v>42</v>
      </c>
      <c r="C2275" s="13" t="s">
        <v>9176</v>
      </c>
      <c r="D2275" s="71"/>
      <c r="E2275" s="26" t="s">
        <v>9206</v>
      </c>
      <c r="F2275" s="40" t="s">
        <v>182</v>
      </c>
      <c r="G2275" s="40" t="s">
        <v>8899</v>
      </c>
      <c r="H2275" s="13" t="s">
        <v>9192</v>
      </c>
      <c r="I2275" s="40" t="s">
        <v>46</v>
      </c>
      <c r="J2275" s="40" t="s">
        <v>47</v>
      </c>
      <c r="K2275" s="40" t="s">
        <v>8901</v>
      </c>
      <c r="L2275" s="14" t="s">
        <v>9207</v>
      </c>
      <c r="M2275" s="14" t="s">
        <v>9190</v>
      </c>
      <c r="N2275" s="13"/>
      <c r="O2275" s="71"/>
      <c r="P2275" s="71"/>
      <c r="Q2275" s="71"/>
      <c r="R2275" s="40"/>
      <c r="S2275" s="71"/>
      <c r="T2275" s="40"/>
      <c r="U2275" s="40"/>
      <c r="V2275" s="11" t="s">
        <v>76</v>
      </c>
      <c r="W2275" s="31"/>
      <c r="X2275" s="31"/>
      <c r="Y2275" s="31"/>
      <c r="Z2275" s="31"/>
      <c r="AA2275" s="31"/>
    </row>
    <row r="2276" spans="1:27" ht="15.75" customHeight="1">
      <c r="A2276" s="40" t="s">
        <v>8986</v>
      </c>
      <c r="B2276" s="13" t="s">
        <v>42</v>
      </c>
      <c r="C2276" s="13" t="s">
        <v>9176</v>
      </c>
      <c r="D2276" s="71"/>
      <c r="E2276" s="26" t="s">
        <v>9208</v>
      </c>
      <c r="F2276" s="40" t="s">
        <v>182</v>
      </c>
      <c r="G2276" s="40" t="s">
        <v>8899</v>
      </c>
      <c r="H2276" s="13" t="s">
        <v>9209</v>
      </c>
      <c r="I2276" s="40" t="s">
        <v>46</v>
      </c>
      <c r="J2276" s="40" t="s">
        <v>47</v>
      </c>
      <c r="K2276" s="40" t="s">
        <v>8901</v>
      </c>
      <c r="L2276" s="14" t="s">
        <v>9210</v>
      </c>
      <c r="M2276" s="14" t="s">
        <v>9211</v>
      </c>
      <c r="N2276" s="13"/>
      <c r="O2276" s="71"/>
      <c r="P2276" s="71"/>
      <c r="Q2276" s="71"/>
      <c r="R2276" s="40"/>
      <c r="S2276" s="71"/>
      <c r="T2276" s="40"/>
      <c r="U2276" s="40"/>
      <c r="V2276" s="11" t="s">
        <v>76</v>
      </c>
      <c r="W2276" s="31"/>
      <c r="X2276" s="31"/>
      <c r="Y2276" s="31"/>
      <c r="Z2276" s="31"/>
      <c r="AA2276" s="31"/>
    </row>
    <row r="2277" spans="1:27" ht="15.75" customHeight="1">
      <c r="A2277" s="13" t="s">
        <v>8986</v>
      </c>
      <c r="B2277" s="13" t="s">
        <v>42</v>
      </c>
      <c r="C2277" s="13" t="s">
        <v>9176</v>
      </c>
      <c r="D2277" s="71"/>
      <c r="E2277" s="26" t="s">
        <v>9212</v>
      </c>
      <c r="F2277" s="13" t="s">
        <v>3325</v>
      </c>
      <c r="G2277" s="13" t="s">
        <v>8969</v>
      </c>
      <c r="H2277" s="13" t="s">
        <v>9213</v>
      </c>
      <c r="I2277" s="13" t="s">
        <v>46</v>
      </c>
      <c r="J2277" s="71" t="s">
        <v>47</v>
      </c>
      <c r="K2277" s="13" t="s">
        <v>8658</v>
      </c>
      <c r="L2277" s="14" t="s">
        <v>9214</v>
      </c>
      <c r="M2277" s="279" t="s">
        <v>9215</v>
      </c>
      <c r="N2277" s="13"/>
      <c r="O2277" s="71"/>
      <c r="P2277" s="71"/>
      <c r="Q2277" s="71"/>
      <c r="R2277" s="71"/>
      <c r="S2277" s="71"/>
      <c r="T2277" s="40"/>
      <c r="U2277" s="40"/>
      <c r="V2277" s="11" t="s">
        <v>76</v>
      </c>
      <c r="W2277" s="31"/>
      <c r="X2277" s="31"/>
      <c r="Y2277" s="31"/>
      <c r="Z2277" s="31"/>
      <c r="AA2277" s="31"/>
    </row>
    <row r="2278" spans="1:27" ht="15.75" customHeight="1">
      <c r="A2278" s="13" t="s">
        <v>8986</v>
      </c>
      <c r="B2278" s="13" t="s">
        <v>42</v>
      </c>
      <c r="C2278" s="13" t="s">
        <v>9176</v>
      </c>
      <c r="D2278" s="71"/>
      <c r="E2278" s="26" t="s">
        <v>9216</v>
      </c>
      <c r="F2278" s="13" t="s">
        <v>3325</v>
      </c>
      <c r="G2278" s="13" t="s">
        <v>8969</v>
      </c>
      <c r="H2278" s="13" t="s">
        <v>9217</v>
      </c>
      <c r="I2278" s="13" t="s">
        <v>46</v>
      </c>
      <c r="J2278" s="71" t="s">
        <v>47</v>
      </c>
      <c r="K2278" s="13" t="s">
        <v>8658</v>
      </c>
      <c r="L2278" s="14" t="s">
        <v>9218</v>
      </c>
      <c r="M2278" s="279" t="s">
        <v>9219</v>
      </c>
      <c r="N2278" s="13"/>
      <c r="O2278" s="71"/>
      <c r="P2278" s="71"/>
      <c r="Q2278" s="71"/>
      <c r="R2278" s="71"/>
      <c r="S2278" s="71"/>
      <c r="T2278" s="40"/>
      <c r="U2278" s="40"/>
      <c r="V2278" s="11" t="s">
        <v>76</v>
      </c>
      <c r="W2278" s="31"/>
      <c r="X2278" s="31"/>
      <c r="Y2278" s="31"/>
      <c r="Z2278" s="31"/>
      <c r="AA2278" s="31"/>
    </row>
    <row r="2279" spans="1:27" ht="15.75" customHeight="1">
      <c r="A2279" s="13" t="s">
        <v>8986</v>
      </c>
      <c r="B2279" s="13" t="s">
        <v>42</v>
      </c>
      <c r="C2279" s="13" t="s">
        <v>9176</v>
      </c>
      <c r="D2279" s="71"/>
      <c r="E2279" s="26" t="s">
        <v>9220</v>
      </c>
      <c r="F2279" s="13" t="s">
        <v>3325</v>
      </c>
      <c r="G2279" s="13" t="s">
        <v>8969</v>
      </c>
      <c r="H2279" s="13" t="s">
        <v>9221</v>
      </c>
      <c r="I2279" s="13" t="s">
        <v>46</v>
      </c>
      <c r="J2279" s="71" t="s">
        <v>47</v>
      </c>
      <c r="K2279" s="13" t="s">
        <v>8658</v>
      </c>
      <c r="L2279" s="14" t="s">
        <v>9222</v>
      </c>
      <c r="M2279" s="279" t="s">
        <v>9223</v>
      </c>
      <c r="N2279" s="13"/>
      <c r="O2279" s="71"/>
      <c r="P2279" s="71"/>
      <c r="Q2279" s="71"/>
      <c r="R2279" s="71"/>
      <c r="S2279" s="71"/>
      <c r="T2279" s="40"/>
      <c r="U2279" s="40"/>
      <c r="V2279" s="11" t="s">
        <v>76</v>
      </c>
      <c r="W2279" s="31"/>
      <c r="X2279" s="31"/>
      <c r="Y2279" s="31"/>
      <c r="Z2279" s="31"/>
      <c r="AA2279" s="31"/>
    </row>
    <row r="2280" spans="1:27" ht="15.75" customHeight="1">
      <c r="A2280" s="13" t="s">
        <v>8986</v>
      </c>
      <c r="B2280" s="13" t="s">
        <v>42</v>
      </c>
      <c r="C2280" s="13" t="s">
        <v>9176</v>
      </c>
      <c r="D2280" s="13"/>
      <c r="E2280" s="26" t="s">
        <v>9224</v>
      </c>
      <c r="F2280" s="13" t="s">
        <v>176</v>
      </c>
      <c r="G2280" s="13" t="s">
        <v>176</v>
      </c>
      <c r="H2280" s="13" t="s">
        <v>9178</v>
      </c>
      <c r="I2280" s="13" t="s">
        <v>46</v>
      </c>
      <c r="J2280" s="13" t="s">
        <v>47</v>
      </c>
      <c r="K2280" s="40" t="s">
        <v>8901</v>
      </c>
      <c r="L2280" s="14" t="s">
        <v>9225</v>
      </c>
      <c r="M2280" s="14" t="s">
        <v>9226</v>
      </c>
      <c r="N2280" s="13" t="s">
        <v>9227</v>
      </c>
      <c r="O2280" s="71"/>
      <c r="P2280" s="71"/>
      <c r="Q2280" s="71"/>
      <c r="R2280" s="71"/>
      <c r="S2280" s="71"/>
      <c r="T2280" s="40"/>
      <c r="U2280" s="40"/>
      <c r="V2280" s="11" t="s">
        <v>76</v>
      </c>
      <c r="W2280" s="31"/>
      <c r="X2280" s="31"/>
      <c r="Y2280" s="31"/>
      <c r="Z2280" s="31"/>
      <c r="AA2280" s="31"/>
    </row>
    <row r="2281" spans="1:27" ht="15.75" customHeight="1">
      <c r="A2281" s="40" t="s">
        <v>8986</v>
      </c>
      <c r="B2281" s="13" t="s">
        <v>42</v>
      </c>
      <c r="C2281" s="13" t="s">
        <v>9176</v>
      </c>
      <c r="D2281" s="71"/>
      <c r="E2281" s="26" t="s">
        <v>9228</v>
      </c>
      <c r="F2281" s="13" t="s">
        <v>176</v>
      </c>
      <c r="G2281" s="13" t="s">
        <v>176</v>
      </c>
      <c r="H2281" s="13" t="s">
        <v>9178</v>
      </c>
      <c r="I2281" s="40" t="s">
        <v>46</v>
      </c>
      <c r="J2281" s="40" t="s">
        <v>47</v>
      </c>
      <c r="K2281" s="40" t="s">
        <v>8901</v>
      </c>
      <c r="L2281" s="14" t="s">
        <v>9229</v>
      </c>
      <c r="M2281" s="14" t="s">
        <v>9184</v>
      </c>
      <c r="N2281" s="13"/>
      <c r="O2281" s="71"/>
      <c r="P2281" s="71"/>
      <c r="Q2281" s="71"/>
      <c r="R2281" s="40"/>
      <c r="S2281" s="71"/>
      <c r="T2281" s="40"/>
      <c r="U2281" s="40"/>
      <c r="V2281" s="11" t="s">
        <v>76</v>
      </c>
      <c r="W2281" s="31"/>
      <c r="X2281" s="31"/>
      <c r="Y2281" s="31"/>
      <c r="Z2281" s="31"/>
      <c r="AA2281" s="31"/>
    </row>
    <row r="2282" spans="1:27" ht="15.75" customHeight="1">
      <c r="A2282" s="40" t="s">
        <v>8986</v>
      </c>
      <c r="B2282" s="13" t="s">
        <v>42</v>
      </c>
      <c r="C2282" s="13" t="s">
        <v>9176</v>
      </c>
      <c r="D2282" s="71"/>
      <c r="E2282" s="26" t="s">
        <v>9230</v>
      </c>
      <c r="F2282" s="13" t="s">
        <v>176</v>
      </c>
      <c r="G2282" s="13" t="s">
        <v>176</v>
      </c>
      <c r="H2282" s="13" t="s">
        <v>9178</v>
      </c>
      <c r="I2282" s="40" t="s">
        <v>46</v>
      </c>
      <c r="J2282" s="40" t="s">
        <v>47</v>
      </c>
      <c r="K2282" s="40" t="s">
        <v>8901</v>
      </c>
      <c r="L2282" s="14" t="s">
        <v>9231</v>
      </c>
      <c r="M2282" s="14" t="s">
        <v>9187</v>
      </c>
      <c r="N2282" s="13"/>
      <c r="O2282" s="71"/>
      <c r="P2282" s="71"/>
      <c r="Q2282" s="71"/>
      <c r="R2282" s="40"/>
      <c r="S2282" s="71"/>
      <c r="T2282" s="40"/>
      <c r="U2282" s="40"/>
      <c r="V2282" s="11" t="s">
        <v>76</v>
      </c>
      <c r="W2282" s="31"/>
      <c r="X2282" s="31"/>
      <c r="Y2282" s="31"/>
      <c r="Z2282" s="31"/>
      <c r="AA2282" s="31"/>
    </row>
    <row r="2283" spans="1:27" ht="15.75" customHeight="1">
      <c r="A2283" s="40" t="s">
        <v>8986</v>
      </c>
      <c r="B2283" s="13" t="s">
        <v>42</v>
      </c>
      <c r="C2283" s="13" t="s">
        <v>9176</v>
      </c>
      <c r="D2283" s="71"/>
      <c r="E2283" s="26" t="s">
        <v>9232</v>
      </c>
      <c r="F2283" s="13" t="s">
        <v>176</v>
      </c>
      <c r="G2283" s="13" t="s">
        <v>176</v>
      </c>
      <c r="H2283" s="13" t="s">
        <v>9178</v>
      </c>
      <c r="I2283" s="40" t="s">
        <v>46</v>
      </c>
      <c r="J2283" s="40" t="s">
        <v>47</v>
      </c>
      <c r="K2283" s="40" t="s">
        <v>8901</v>
      </c>
      <c r="L2283" s="14" t="s">
        <v>9233</v>
      </c>
      <c r="M2283" s="14" t="s">
        <v>9190</v>
      </c>
      <c r="N2283" s="13"/>
      <c r="O2283" s="71"/>
      <c r="P2283" s="71"/>
      <c r="Q2283" s="71"/>
      <c r="R2283" s="40"/>
      <c r="S2283" s="71"/>
      <c r="T2283" s="40"/>
      <c r="U2283" s="40"/>
      <c r="V2283" s="11" t="s">
        <v>76</v>
      </c>
      <c r="W2283" s="31"/>
      <c r="X2283" s="31"/>
      <c r="Y2283" s="31"/>
      <c r="Z2283" s="31"/>
      <c r="AA2283" s="31"/>
    </row>
    <row r="2284" spans="1:27" ht="15.75" customHeight="1">
      <c r="A2284" s="13" t="s">
        <v>8986</v>
      </c>
      <c r="B2284" s="13" t="s">
        <v>42</v>
      </c>
      <c r="C2284" s="13" t="s">
        <v>9176</v>
      </c>
      <c r="D2284" s="13"/>
      <c r="E2284" s="26" t="s">
        <v>9234</v>
      </c>
      <c r="F2284" s="13" t="s">
        <v>176</v>
      </c>
      <c r="G2284" s="13" t="s">
        <v>176</v>
      </c>
      <c r="H2284" s="13" t="s">
        <v>9192</v>
      </c>
      <c r="I2284" s="13" t="s">
        <v>46</v>
      </c>
      <c r="J2284" s="13" t="s">
        <v>47</v>
      </c>
      <c r="K2284" s="40" t="s">
        <v>8901</v>
      </c>
      <c r="L2284" s="14" t="s">
        <v>9235</v>
      </c>
      <c r="M2284" s="14" t="s">
        <v>9236</v>
      </c>
      <c r="N2284" s="13" t="s">
        <v>9227</v>
      </c>
      <c r="O2284" s="71"/>
      <c r="P2284" s="71"/>
      <c r="Q2284" s="71"/>
      <c r="R2284" s="71"/>
      <c r="S2284" s="71"/>
      <c r="T2284" s="40"/>
      <c r="U2284" s="40"/>
      <c r="V2284" s="11" t="s">
        <v>76</v>
      </c>
      <c r="W2284" s="31"/>
      <c r="X2284" s="31"/>
      <c r="Y2284" s="31"/>
      <c r="Z2284" s="31"/>
      <c r="AA2284" s="31"/>
    </row>
    <row r="2285" spans="1:27" ht="15.75" customHeight="1">
      <c r="A2285" s="40" t="s">
        <v>8986</v>
      </c>
      <c r="B2285" s="13" t="s">
        <v>42</v>
      </c>
      <c r="C2285" s="13" t="s">
        <v>9176</v>
      </c>
      <c r="D2285" s="71"/>
      <c r="E2285" s="26" t="s">
        <v>9237</v>
      </c>
      <c r="F2285" s="13" t="s">
        <v>176</v>
      </c>
      <c r="G2285" s="13" t="s">
        <v>176</v>
      </c>
      <c r="H2285" s="13" t="s">
        <v>9192</v>
      </c>
      <c r="I2285" s="40" t="s">
        <v>46</v>
      </c>
      <c r="J2285" s="40" t="s">
        <v>47</v>
      </c>
      <c r="K2285" s="40" t="s">
        <v>8901</v>
      </c>
      <c r="L2285" s="14" t="s">
        <v>9238</v>
      </c>
      <c r="M2285" s="14" t="s">
        <v>9205</v>
      </c>
      <c r="N2285" s="71"/>
      <c r="O2285" s="71"/>
      <c r="P2285" s="71"/>
      <c r="Q2285" s="71"/>
      <c r="R2285" s="71"/>
      <c r="S2285" s="71"/>
      <c r="T2285" s="40"/>
      <c r="U2285" s="40"/>
      <c r="V2285" s="11" t="s">
        <v>76</v>
      </c>
      <c r="W2285" s="31"/>
      <c r="X2285" s="31"/>
      <c r="Y2285" s="31"/>
      <c r="Z2285" s="31"/>
      <c r="AA2285" s="31"/>
    </row>
    <row r="2286" spans="1:27" ht="15.75" customHeight="1">
      <c r="A2286" s="40" t="s">
        <v>8986</v>
      </c>
      <c r="B2286" s="13" t="s">
        <v>42</v>
      </c>
      <c r="C2286" s="13" t="s">
        <v>9176</v>
      </c>
      <c r="D2286" s="71"/>
      <c r="E2286" s="26" t="s">
        <v>9239</v>
      </c>
      <c r="F2286" s="13" t="s">
        <v>176</v>
      </c>
      <c r="G2286" s="13" t="s">
        <v>176</v>
      </c>
      <c r="H2286" s="13" t="s">
        <v>9192</v>
      </c>
      <c r="I2286" s="40" t="s">
        <v>46</v>
      </c>
      <c r="J2286" s="40" t="s">
        <v>47</v>
      </c>
      <c r="K2286" s="40" t="s">
        <v>8901</v>
      </c>
      <c r="L2286" s="14" t="s">
        <v>9240</v>
      </c>
      <c r="M2286" s="14" t="s">
        <v>9190</v>
      </c>
      <c r="N2286" s="71"/>
      <c r="O2286" s="71"/>
      <c r="P2286" s="71"/>
      <c r="Q2286" s="71"/>
      <c r="R2286" s="40"/>
      <c r="S2286" s="71"/>
      <c r="T2286" s="40"/>
      <c r="U2286" s="40"/>
      <c r="V2286" s="11" t="s">
        <v>76</v>
      </c>
      <c r="W2286" s="31"/>
      <c r="X2286" s="31"/>
      <c r="Y2286" s="31"/>
      <c r="Z2286" s="31"/>
      <c r="AA2286" s="31"/>
    </row>
    <row r="2287" spans="1:27" ht="15.75" customHeight="1">
      <c r="A2287" s="40" t="s">
        <v>8986</v>
      </c>
      <c r="B2287" s="13" t="s">
        <v>42</v>
      </c>
      <c r="C2287" s="13" t="s">
        <v>9176</v>
      </c>
      <c r="D2287" s="71"/>
      <c r="E2287" s="26" t="s">
        <v>9241</v>
      </c>
      <c r="F2287" s="13" t="s">
        <v>176</v>
      </c>
      <c r="G2287" s="13" t="s">
        <v>176</v>
      </c>
      <c r="H2287" s="13" t="s">
        <v>9209</v>
      </c>
      <c r="I2287" s="40" t="s">
        <v>46</v>
      </c>
      <c r="J2287" s="40" t="s">
        <v>47</v>
      </c>
      <c r="K2287" s="40" t="s">
        <v>8901</v>
      </c>
      <c r="L2287" s="14" t="s">
        <v>9242</v>
      </c>
      <c r="M2287" s="14" t="s">
        <v>9243</v>
      </c>
      <c r="N2287" s="71"/>
      <c r="O2287" s="71"/>
      <c r="P2287" s="71"/>
      <c r="Q2287" s="71"/>
      <c r="R2287" s="40"/>
      <c r="S2287" s="71"/>
      <c r="T2287" s="40"/>
      <c r="U2287" s="40"/>
      <c r="V2287" s="11" t="s">
        <v>76</v>
      </c>
      <c r="W2287" s="31"/>
      <c r="X2287" s="31"/>
      <c r="Y2287" s="31"/>
      <c r="Z2287" s="31"/>
      <c r="AA2287" s="31"/>
    </row>
    <row r="2288" spans="1:27" ht="15.75" customHeight="1">
      <c r="A2288" s="13" t="s">
        <v>8986</v>
      </c>
      <c r="B2288" s="13" t="s">
        <v>42</v>
      </c>
      <c r="C2288" s="13" t="s">
        <v>9176</v>
      </c>
      <c r="D2288" s="13" t="s">
        <v>9244</v>
      </c>
      <c r="E2288" s="26" t="s">
        <v>9245</v>
      </c>
      <c r="F2288" s="13" t="s">
        <v>3325</v>
      </c>
      <c r="G2288" s="13" t="s">
        <v>8969</v>
      </c>
      <c r="H2288" s="13" t="s">
        <v>9246</v>
      </c>
      <c r="I2288" s="13" t="s">
        <v>46</v>
      </c>
      <c r="J2288" s="71" t="s">
        <v>47</v>
      </c>
      <c r="K2288" s="13" t="s">
        <v>8658</v>
      </c>
      <c r="L2288" s="14" t="s">
        <v>9247</v>
      </c>
      <c r="M2288" s="14" t="s">
        <v>9248</v>
      </c>
      <c r="N2288" s="71"/>
      <c r="O2288" s="71"/>
      <c r="P2288" s="71"/>
      <c r="Q2288" s="71"/>
      <c r="R2288" s="71"/>
      <c r="S2288" s="71"/>
      <c r="T2288" s="40"/>
      <c r="U2288" s="40"/>
      <c r="V2288" s="11" t="s">
        <v>76</v>
      </c>
      <c r="W2288" s="31"/>
      <c r="X2288" s="31"/>
      <c r="Y2288" s="31"/>
      <c r="Z2288" s="31"/>
      <c r="AA2288" s="31"/>
    </row>
    <row r="2289" spans="1:27" ht="15.75" customHeight="1">
      <c r="A2289" s="13" t="s">
        <v>8986</v>
      </c>
      <c r="B2289" s="13" t="s">
        <v>42</v>
      </c>
      <c r="C2289" s="13" t="s">
        <v>9176</v>
      </c>
      <c r="D2289" s="13" t="s">
        <v>9244</v>
      </c>
      <c r="E2289" s="26" t="s">
        <v>9249</v>
      </c>
      <c r="F2289" s="13" t="s">
        <v>3325</v>
      </c>
      <c r="G2289" s="13" t="s">
        <v>8969</v>
      </c>
      <c r="H2289" s="13" t="s">
        <v>9250</v>
      </c>
      <c r="I2289" s="13" t="s">
        <v>46</v>
      </c>
      <c r="J2289" s="71" t="s">
        <v>47</v>
      </c>
      <c r="K2289" s="13" t="s">
        <v>8658</v>
      </c>
      <c r="L2289" s="14" t="s">
        <v>9251</v>
      </c>
      <c r="M2289" s="14" t="s">
        <v>9248</v>
      </c>
      <c r="N2289" s="71"/>
      <c r="O2289" s="71"/>
      <c r="P2289" s="71"/>
      <c r="Q2289" s="71"/>
      <c r="R2289" s="71"/>
      <c r="S2289" s="71"/>
      <c r="T2289" s="40"/>
      <c r="U2289" s="40"/>
      <c r="V2289" s="11" t="s">
        <v>76</v>
      </c>
      <c r="W2289" s="31"/>
      <c r="X2289" s="31"/>
      <c r="Y2289" s="31"/>
      <c r="Z2289" s="31"/>
      <c r="AA2289" s="31"/>
    </row>
    <row r="2290" spans="1:27" ht="15.75" customHeight="1">
      <c r="A2290" s="13" t="s">
        <v>8986</v>
      </c>
      <c r="B2290" s="13" t="s">
        <v>42</v>
      </c>
      <c r="C2290" s="13" t="s">
        <v>9176</v>
      </c>
      <c r="D2290" s="13" t="s">
        <v>9252</v>
      </c>
      <c r="E2290" s="26" t="s">
        <v>9253</v>
      </c>
      <c r="F2290" s="13" t="s">
        <v>3325</v>
      </c>
      <c r="G2290" s="13" t="s">
        <v>8969</v>
      </c>
      <c r="H2290" s="13" t="s">
        <v>9254</v>
      </c>
      <c r="I2290" s="13" t="s">
        <v>46</v>
      </c>
      <c r="J2290" s="71" t="s">
        <v>47</v>
      </c>
      <c r="K2290" s="13" t="s">
        <v>8658</v>
      </c>
      <c r="L2290" s="14" t="s">
        <v>9255</v>
      </c>
      <c r="M2290" s="14" t="s">
        <v>9256</v>
      </c>
      <c r="N2290" s="71"/>
      <c r="O2290" s="71"/>
      <c r="P2290" s="71"/>
      <c r="Q2290" s="71"/>
      <c r="R2290" s="71"/>
      <c r="S2290" s="71"/>
      <c r="T2290" s="40"/>
      <c r="U2290" s="40"/>
      <c r="V2290" s="11" t="s">
        <v>76</v>
      </c>
      <c r="W2290" s="31"/>
      <c r="X2290" s="31"/>
      <c r="Y2290" s="31"/>
      <c r="Z2290" s="31"/>
      <c r="AA2290" s="31"/>
    </row>
    <row r="2291" spans="1:27" ht="15.75" customHeight="1">
      <c r="A2291" s="171" t="s">
        <v>8986</v>
      </c>
      <c r="B2291" s="13" t="s">
        <v>42</v>
      </c>
      <c r="C2291" s="13" t="s">
        <v>9176</v>
      </c>
      <c r="D2291" s="13" t="s">
        <v>9252</v>
      </c>
      <c r="E2291" s="26" t="s">
        <v>9257</v>
      </c>
      <c r="F2291" s="13" t="s">
        <v>3325</v>
      </c>
      <c r="G2291" s="13" t="s">
        <v>8969</v>
      </c>
      <c r="H2291" s="13" t="s">
        <v>9258</v>
      </c>
      <c r="I2291" s="13" t="s">
        <v>46</v>
      </c>
      <c r="J2291" s="71" t="s">
        <v>47</v>
      </c>
      <c r="K2291" s="13" t="s">
        <v>8658</v>
      </c>
      <c r="L2291" s="14" t="s">
        <v>9259</v>
      </c>
      <c r="M2291" s="14" t="s">
        <v>9256</v>
      </c>
      <c r="N2291" s="71"/>
      <c r="O2291" s="71"/>
      <c r="P2291" s="71"/>
      <c r="Q2291" s="71"/>
      <c r="R2291" s="71"/>
      <c r="S2291" s="71"/>
      <c r="T2291" s="40"/>
      <c r="U2291" s="40"/>
      <c r="V2291" s="11" t="s">
        <v>76</v>
      </c>
      <c r="W2291" s="31"/>
      <c r="X2291" s="31"/>
      <c r="Y2291" s="31"/>
      <c r="Z2291" s="31"/>
      <c r="AA2291" s="31"/>
    </row>
    <row r="2292" spans="1:27" ht="15.75" customHeight="1">
      <c r="A2292" s="13" t="s">
        <v>8986</v>
      </c>
      <c r="B2292" s="13" t="s">
        <v>42</v>
      </c>
      <c r="C2292" s="13" t="s">
        <v>9176</v>
      </c>
      <c r="D2292" s="13" t="s">
        <v>9252</v>
      </c>
      <c r="E2292" s="26" t="s">
        <v>9260</v>
      </c>
      <c r="F2292" s="13" t="s">
        <v>3325</v>
      </c>
      <c r="G2292" s="13" t="s">
        <v>8969</v>
      </c>
      <c r="H2292" s="13" t="s">
        <v>9261</v>
      </c>
      <c r="I2292" s="13" t="s">
        <v>46</v>
      </c>
      <c r="J2292" s="71" t="s">
        <v>47</v>
      </c>
      <c r="K2292" s="13" t="s">
        <v>8658</v>
      </c>
      <c r="L2292" s="14" t="s">
        <v>9262</v>
      </c>
      <c r="M2292" s="14" t="s">
        <v>9263</v>
      </c>
      <c r="N2292" s="71"/>
      <c r="O2292" s="71"/>
      <c r="P2292" s="71"/>
      <c r="Q2292" s="71"/>
      <c r="R2292" s="71"/>
      <c r="S2292" s="71"/>
      <c r="T2292" s="40"/>
      <c r="U2292" s="40"/>
      <c r="V2292" s="11" t="s">
        <v>76</v>
      </c>
      <c r="W2292" s="31"/>
      <c r="X2292" s="31"/>
      <c r="Y2292" s="31"/>
      <c r="Z2292" s="31"/>
      <c r="AA2292" s="31"/>
    </row>
    <row r="2293" spans="1:27" ht="15.75" customHeight="1">
      <c r="A2293" s="13" t="s">
        <v>8986</v>
      </c>
      <c r="B2293" s="13" t="s">
        <v>188</v>
      </c>
      <c r="C2293" s="13" t="s">
        <v>9176</v>
      </c>
      <c r="D2293" s="13" t="s">
        <v>9252</v>
      </c>
      <c r="E2293" s="26" t="s">
        <v>9264</v>
      </c>
      <c r="F2293" s="13" t="s">
        <v>3325</v>
      </c>
      <c r="G2293" s="13" t="s">
        <v>8969</v>
      </c>
      <c r="H2293" s="13" t="s">
        <v>9261</v>
      </c>
      <c r="I2293" s="13" t="s">
        <v>46</v>
      </c>
      <c r="J2293" s="71" t="s">
        <v>47</v>
      </c>
      <c r="K2293" s="13" t="s">
        <v>8658</v>
      </c>
      <c r="L2293" s="14" t="s">
        <v>9265</v>
      </c>
      <c r="M2293" s="14" t="s">
        <v>9266</v>
      </c>
      <c r="N2293" s="71"/>
      <c r="O2293" s="71"/>
      <c r="P2293" s="71"/>
      <c r="Q2293" s="71"/>
      <c r="R2293" s="71"/>
      <c r="S2293" s="71"/>
      <c r="T2293" s="71"/>
      <c r="U2293" s="71"/>
      <c r="V2293" s="71"/>
      <c r="W2293" s="31"/>
      <c r="X2293" s="31"/>
      <c r="Y2293" s="31"/>
      <c r="Z2293" s="31"/>
      <c r="AA2293" s="31"/>
    </row>
    <row r="2294" spans="1:27" ht="15.75" customHeight="1">
      <c r="A2294" s="13" t="s">
        <v>8986</v>
      </c>
      <c r="B2294" s="13" t="s">
        <v>42</v>
      </c>
      <c r="C2294" s="13" t="s">
        <v>9176</v>
      </c>
      <c r="D2294" s="13" t="s">
        <v>9252</v>
      </c>
      <c r="E2294" s="26" t="s">
        <v>9267</v>
      </c>
      <c r="F2294" s="13" t="s">
        <v>3325</v>
      </c>
      <c r="G2294" s="13" t="s">
        <v>8969</v>
      </c>
      <c r="H2294" s="13" t="s">
        <v>9261</v>
      </c>
      <c r="I2294" s="13" t="s">
        <v>46</v>
      </c>
      <c r="J2294" s="71" t="s">
        <v>47</v>
      </c>
      <c r="K2294" s="13" t="s">
        <v>8658</v>
      </c>
      <c r="L2294" s="14" t="s">
        <v>9268</v>
      </c>
      <c r="M2294" s="14" t="s">
        <v>9269</v>
      </c>
      <c r="N2294" s="71"/>
      <c r="O2294" s="71"/>
      <c r="P2294" s="71"/>
      <c r="Q2294" s="71"/>
      <c r="R2294" s="71"/>
      <c r="S2294" s="71"/>
      <c r="T2294" s="40"/>
      <c r="U2294" s="40"/>
      <c r="V2294" s="11" t="s">
        <v>76</v>
      </c>
      <c r="W2294" s="31"/>
      <c r="X2294" s="31"/>
      <c r="Y2294" s="31"/>
      <c r="Z2294" s="31"/>
      <c r="AA2294" s="31"/>
    </row>
    <row r="2295" spans="1:27" ht="15.75" customHeight="1">
      <c r="A2295" s="13" t="s">
        <v>8986</v>
      </c>
      <c r="B2295" s="13" t="s">
        <v>42</v>
      </c>
      <c r="C2295" s="13" t="s">
        <v>9176</v>
      </c>
      <c r="D2295" s="13" t="s">
        <v>9252</v>
      </c>
      <c r="E2295" s="26" t="s">
        <v>9270</v>
      </c>
      <c r="F2295" s="13" t="s">
        <v>3325</v>
      </c>
      <c r="G2295" s="13" t="s">
        <v>8969</v>
      </c>
      <c r="H2295" s="13" t="s">
        <v>9261</v>
      </c>
      <c r="I2295" s="13" t="s">
        <v>46</v>
      </c>
      <c r="J2295" s="71" t="s">
        <v>47</v>
      </c>
      <c r="K2295" s="13" t="s">
        <v>8658</v>
      </c>
      <c r="L2295" s="74" t="s">
        <v>9271</v>
      </c>
      <c r="M2295" s="74" t="s">
        <v>9272</v>
      </c>
      <c r="N2295" s="71"/>
      <c r="O2295" s="71"/>
      <c r="P2295" s="71"/>
      <c r="Q2295" s="71"/>
      <c r="R2295" s="71"/>
      <c r="S2295" s="71"/>
      <c r="T2295" s="40"/>
      <c r="U2295" s="40"/>
      <c r="V2295" s="11" t="s">
        <v>76</v>
      </c>
      <c r="W2295" s="31"/>
      <c r="X2295" s="31"/>
      <c r="Y2295" s="31"/>
      <c r="Z2295" s="31"/>
      <c r="AA2295" s="31"/>
    </row>
    <row r="2296" spans="1:27" ht="15.75" customHeight="1">
      <c r="A2296" s="13" t="s">
        <v>8986</v>
      </c>
      <c r="B2296" s="13" t="s">
        <v>42</v>
      </c>
      <c r="C2296" s="13" t="s">
        <v>9176</v>
      </c>
      <c r="D2296" s="13" t="s">
        <v>9252</v>
      </c>
      <c r="E2296" s="26" t="s">
        <v>9273</v>
      </c>
      <c r="F2296" s="13" t="s">
        <v>3325</v>
      </c>
      <c r="G2296" s="13" t="s">
        <v>8969</v>
      </c>
      <c r="H2296" s="13" t="s">
        <v>9274</v>
      </c>
      <c r="I2296" s="13" t="s">
        <v>46</v>
      </c>
      <c r="J2296" s="71" t="s">
        <v>47</v>
      </c>
      <c r="K2296" s="13" t="s">
        <v>8658</v>
      </c>
      <c r="L2296" s="14" t="s">
        <v>9275</v>
      </c>
      <c r="M2296" s="14" t="s">
        <v>9263</v>
      </c>
      <c r="N2296" s="71"/>
      <c r="O2296" s="71"/>
      <c r="P2296" s="71"/>
      <c r="Q2296" s="71"/>
      <c r="R2296" s="71"/>
      <c r="S2296" s="71"/>
      <c r="T2296" s="40"/>
      <c r="U2296" s="40"/>
      <c r="V2296" s="11" t="s">
        <v>76</v>
      </c>
      <c r="W2296" s="31"/>
      <c r="X2296" s="31"/>
      <c r="Y2296" s="31"/>
      <c r="Z2296" s="31"/>
      <c r="AA2296" s="31"/>
    </row>
    <row r="2297" spans="1:27" ht="15.75" customHeight="1">
      <c r="A2297" s="13" t="s">
        <v>8986</v>
      </c>
      <c r="B2297" s="13" t="s">
        <v>188</v>
      </c>
      <c r="C2297" s="13" t="s">
        <v>9176</v>
      </c>
      <c r="D2297" s="13" t="s">
        <v>9252</v>
      </c>
      <c r="E2297" s="26" t="s">
        <v>9276</v>
      </c>
      <c r="F2297" s="13" t="s">
        <v>3325</v>
      </c>
      <c r="G2297" s="13" t="s">
        <v>8969</v>
      </c>
      <c r="H2297" s="13" t="s">
        <v>9274</v>
      </c>
      <c r="I2297" s="13" t="s">
        <v>46</v>
      </c>
      <c r="J2297" s="71" t="s">
        <v>47</v>
      </c>
      <c r="K2297" s="13" t="s">
        <v>8658</v>
      </c>
      <c r="L2297" s="14" t="s">
        <v>9277</v>
      </c>
      <c r="M2297" s="14" t="s">
        <v>9266</v>
      </c>
      <c r="N2297" s="71"/>
      <c r="O2297" s="71"/>
      <c r="P2297" s="71"/>
      <c r="Q2297" s="71"/>
      <c r="R2297" s="71"/>
      <c r="S2297" s="71"/>
      <c r="T2297" s="71"/>
      <c r="U2297" s="71"/>
      <c r="V2297" s="71"/>
      <c r="W2297" s="31"/>
      <c r="X2297" s="31"/>
      <c r="Y2297" s="31"/>
      <c r="Z2297" s="31"/>
      <c r="AA2297" s="31"/>
    </row>
    <row r="2298" spans="1:27" ht="15.75" customHeight="1">
      <c r="A2298" s="13" t="s">
        <v>8986</v>
      </c>
      <c r="B2298" s="13" t="s">
        <v>42</v>
      </c>
      <c r="C2298" s="13" t="s">
        <v>9176</v>
      </c>
      <c r="D2298" s="13" t="s">
        <v>9252</v>
      </c>
      <c r="E2298" s="26" t="s">
        <v>9278</v>
      </c>
      <c r="F2298" s="13" t="s">
        <v>3325</v>
      </c>
      <c r="G2298" s="13" t="s">
        <v>8969</v>
      </c>
      <c r="H2298" s="13" t="s">
        <v>9274</v>
      </c>
      <c r="I2298" s="13" t="s">
        <v>46</v>
      </c>
      <c r="J2298" s="71" t="s">
        <v>47</v>
      </c>
      <c r="K2298" s="13" t="s">
        <v>8658</v>
      </c>
      <c r="L2298" s="14" t="s">
        <v>9279</v>
      </c>
      <c r="M2298" s="14" t="s">
        <v>9280</v>
      </c>
      <c r="N2298" s="71"/>
      <c r="O2298" s="71"/>
      <c r="P2298" s="71"/>
      <c r="Q2298" s="71"/>
      <c r="R2298" s="71"/>
      <c r="S2298" s="71"/>
      <c r="T2298" s="40"/>
      <c r="U2298" s="40"/>
      <c r="V2298" s="11" t="s">
        <v>76</v>
      </c>
      <c r="W2298" s="31"/>
      <c r="X2298" s="31"/>
      <c r="Y2298" s="31"/>
      <c r="Z2298" s="31"/>
      <c r="AA2298" s="31"/>
    </row>
    <row r="2299" spans="1:27" ht="15.75" customHeight="1">
      <c r="A2299" s="13" t="s">
        <v>8986</v>
      </c>
      <c r="B2299" s="13" t="s">
        <v>42</v>
      </c>
      <c r="C2299" s="13" t="s">
        <v>9176</v>
      </c>
      <c r="D2299" s="13" t="s">
        <v>9252</v>
      </c>
      <c r="E2299" s="26" t="s">
        <v>9281</v>
      </c>
      <c r="F2299" s="13" t="s">
        <v>3325</v>
      </c>
      <c r="G2299" s="13" t="s">
        <v>8969</v>
      </c>
      <c r="H2299" s="13" t="s">
        <v>9274</v>
      </c>
      <c r="I2299" s="13" t="s">
        <v>46</v>
      </c>
      <c r="J2299" s="71" t="s">
        <v>47</v>
      </c>
      <c r="K2299" s="13" t="s">
        <v>8658</v>
      </c>
      <c r="L2299" s="74" t="s">
        <v>9282</v>
      </c>
      <c r="M2299" s="74" t="s">
        <v>9272</v>
      </c>
      <c r="N2299" s="71"/>
      <c r="O2299" s="71"/>
      <c r="P2299" s="71"/>
      <c r="Q2299" s="71"/>
      <c r="R2299" s="71"/>
      <c r="S2299" s="71"/>
      <c r="T2299" s="40"/>
      <c r="U2299" s="40"/>
      <c r="V2299" s="11" t="s">
        <v>76</v>
      </c>
      <c r="W2299" s="31"/>
      <c r="X2299" s="31"/>
      <c r="Y2299" s="31"/>
      <c r="Z2299" s="31"/>
      <c r="AA2299" s="31"/>
    </row>
    <row r="2300" spans="1:27" ht="15.75" customHeight="1">
      <c r="A2300" s="13" t="s">
        <v>8986</v>
      </c>
      <c r="B2300" s="13" t="s">
        <v>42</v>
      </c>
      <c r="C2300" s="13" t="s">
        <v>9176</v>
      </c>
      <c r="D2300" s="13" t="s">
        <v>9252</v>
      </c>
      <c r="E2300" s="26" t="s">
        <v>9283</v>
      </c>
      <c r="F2300" s="13" t="s">
        <v>3278</v>
      </c>
      <c r="G2300" s="13" t="s">
        <v>3292</v>
      </c>
      <c r="H2300" s="13" t="s">
        <v>9261</v>
      </c>
      <c r="I2300" s="13" t="s">
        <v>46</v>
      </c>
      <c r="J2300" s="71" t="s">
        <v>47</v>
      </c>
      <c r="K2300" s="13" t="s">
        <v>8658</v>
      </c>
      <c r="L2300" s="14" t="s">
        <v>9284</v>
      </c>
      <c r="M2300" s="14" t="s">
        <v>9263</v>
      </c>
      <c r="N2300" s="71"/>
      <c r="O2300" s="71"/>
      <c r="P2300" s="71"/>
      <c r="Q2300" s="71"/>
      <c r="R2300" s="71"/>
      <c r="S2300" s="71"/>
      <c r="T2300" s="40"/>
      <c r="U2300" s="40"/>
      <c r="V2300" s="11" t="s">
        <v>76</v>
      </c>
      <c r="W2300" s="31"/>
      <c r="X2300" s="31"/>
      <c r="Y2300" s="31"/>
      <c r="Z2300" s="31"/>
      <c r="AA2300" s="31"/>
    </row>
    <row r="2301" spans="1:27" ht="15.75" customHeight="1">
      <c r="A2301" s="13" t="s">
        <v>8986</v>
      </c>
      <c r="B2301" s="13" t="s">
        <v>188</v>
      </c>
      <c r="C2301" s="13" t="s">
        <v>9176</v>
      </c>
      <c r="D2301" s="13" t="s">
        <v>9252</v>
      </c>
      <c r="E2301" s="26" t="s">
        <v>9285</v>
      </c>
      <c r="F2301" s="13" t="s">
        <v>3278</v>
      </c>
      <c r="G2301" s="13" t="s">
        <v>3292</v>
      </c>
      <c r="H2301" s="13" t="s">
        <v>9261</v>
      </c>
      <c r="I2301" s="13" t="s">
        <v>46</v>
      </c>
      <c r="J2301" s="71" t="s">
        <v>47</v>
      </c>
      <c r="K2301" s="13" t="s">
        <v>8658</v>
      </c>
      <c r="L2301" s="14" t="s">
        <v>9286</v>
      </c>
      <c r="M2301" s="14" t="s">
        <v>9266</v>
      </c>
      <c r="N2301" s="71"/>
      <c r="O2301" s="71"/>
      <c r="P2301" s="71"/>
      <c r="Q2301" s="71"/>
      <c r="R2301" s="71"/>
      <c r="S2301" s="71"/>
      <c r="T2301" s="71"/>
      <c r="U2301" s="71"/>
      <c r="V2301" s="71"/>
      <c r="W2301" s="31"/>
      <c r="X2301" s="31"/>
      <c r="Y2301" s="31"/>
      <c r="Z2301" s="31"/>
      <c r="AA2301" s="31"/>
    </row>
    <row r="2302" spans="1:27" ht="15.75" customHeight="1">
      <c r="A2302" s="13" t="s">
        <v>8986</v>
      </c>
      <c r="B2302" s="13" t="s">
        <v>42</v>
      </c>
      <c r="C2302" s="13" t="s">
        <v>9176</v>
      </c>
      <c r="D2302" s="13" t="s">
        <v>9252</v>
      </c>
      <c r="E2302" s="26" t="s">
        <v>9287</v>
      </c>
      <c r="F2302" s="13" t="s">
        <v>3278</v>
      </c>
      <c r="G2302" s="13" t="s">
        <v>3292</v>
      </c>
      <c r="H2302" s="13" t="s">
        <v>9261</v>
      </c>
      <c r="I2302" s="13" t="s">
        <v>46</v>
      </c>
      <c r="J2302" s="71" t="s">
        <v>47</v>
      </c>
      <c r="K2302" s="13" t="s">
        <v>8658</v>
      </c>
      <c r="L2302" s="14" t="s">
        <v>9288</v>
      </c>
      <c r="M2302" s="14" t="s">
        <v>9269</v>
      </c>
      <c r="N2302" s="71"/>
      <c r="O2302" s="71"/>
      <c r="P2302" s="71"/>
      <c r="Q2302" s="71"/>
      <c r="R2302" s="71"/>
      <c r="S2302" s="71"/>
      <c r="T2302" s="40"/>
      <c r="U2302" s="40"/>
      <c r="V2302" s="11" t="s">
        <v>76</v>
      </c>
      <c r="W2302" s="31"/>
      <c r="X2302" s="31"/>
      <c r="Y2302" s="31"/>
      <c r="Z2302" s="31"/>
      <c r="AA2302" s="31"/>
    </row>
    <row r="2303" spans="1:27" ht="15.75" customHeight="1">
      <c r="A2303" s="13" t="s">
        <v>8986</v>
      </c>
      <c r="B2303" s="13" t="s">
        <v>42</v>
      </c>
      <c r="C2303" s="13" t="s">
        <v>9176</v>
      </c>
      <c r="D2303" s="13" t="s">
        <v>9252</v>
      </c>
      <c r="E2303" s="26" t="s">
        <v>9289</v>
      </c>
      <c r="F2303" s="13" t="s">
        <v>3278</v>
      </c>
      <c r="G2303" s="13" t="s">
        <v>3292</v>
      </c>
      <c r="H2303" s="13" t="s">
        <v>9261</v>
      </c>
      <c r="I2303" s="13" t="s">
        <v>46</v>
      </c>
      <c r="J2303" s="71" t="s">
        <v>47</v>
      </c>
      <c r="K2303" s="13" t="s">
        <v>8658</v>
      </c>
      <c r="L2303" s="74" t="s">
        <v>9290</v>
      </c>
      <c r="M2303" s="74" t="s">
        <v>9272</v>
      </c>
      <c r="N2303" s="71"/>
      <c r="O2303" s="71"/>
      <c r="P2303" s="71"/>
      <c r="Q2303" s="71"/>
      <c r="R2303" s="71"/>
      <c r="S2303" s="71"/>
      <c r="T2303" s="40"/>
      <c r="U2303" s="40"/>
      <c r="V2303" s="11" t="s">
        <v>76</v>
      </c>
      <c r="W2303" s="31"/>
      <c r="X2303" s="31"/>
      <c r="Y2303" s="31"/>
      <c r="Z2303" s="31"/>
      <c r="AA2303" s="31"/>
    </row>
    <row r="2304" spans="1:27" ht="15.75" customHeight="1">
      <c r="A2304" s="13" t="s">
        <v>8986</v>
      </c>
      <c r="B2304" s="13" t="s">
        <v>42</v>
      </c>
      <c r="C2304" s="13" t="s">
        <v>9176</v>
      </c>
      <c r="D2304" s="13" t="s">
        <v>9252</v>
      </c>
      <c r="E2304" s="26" t="s">
        <v>9291</v>
      </c>
      <c r="F2304" s="13" t="s">
        <v>3278</v>
      </c>
      <c r="G2304" s="13" t="s">
        <v>3292</v>
      </c>
      <c r="H2304" s="13" t="s">
        <v>9274</v>
      </c>
      <c r="I2304" s="13" t="s">
        <v>46</v>
      </c>
      <c r="J2304" s="71" t="s">
        <v>47</v>
      </c>
      <c r="K2304" s="13" t="s">
        <v>8658</v>
      </c>
      <c r="L2304" s="14" t="s">
        <v>9292</v>
      </c>
      <c r="M2304" s="14" t="s">
        <v>9263</v>
      </c>
      <c r="N2304" s="71"/>
      <c r="O2304" s="71"/>
      <c r="P2304" s="71"/>
      <c r="Q2304" s="71"/>
      <c r="R2304" s="71"/>
      <c r="S2304" s="71"/>
      <c r="T2304" s="40"/>
      <c r="U2304" s="40"/>
      <c r="V2304" s="11" t="s">
        <v>76</v>
      </c>
      <c r="W2304" s="31"/>
      <c r="X2304" s="31"/>
      <c r="Y2304" s="31"/>
      <c r="Z2304" s="31"/>
      <c r="AA2304" s="31"/>
    </row>
    <row r="2305" spans="1:27" ht="15.75" customHeight="1">
      <c r="A2305" s="13" t="s">
        <v>8986</v>
      </c>
      <c r="B2305" s="13" t="s">
        <v>188</v>
      </c>
      <c r="C2305" s="13" t="s">
        <v>9176</v>
      </c>
      <c r="D2305" s="13" t="s">
        <v>9252</v>
      </c>
      <c r="E2305" s="26" t="s">
        <v>9293</v>
      </c>
      <c r="F2305" s="13" t="s">
        <v>3278</v>
      </c>
      <c r="G2305" s="13" t="s">
        <v>3292</v>
      </c>
      <c r="H2305" s="13" t="s">
        <v>9274</v>
      </c>
      <c r="I2305" s="13" t="s">
        <v>46</v>
      </c>
      <c r="J2305" s="71" t="s">
        <v>47</v>
      </c>
      <c r="K2305" s="13" t="s">
        <v>8658</v>
      </c>
      <c r="L2305" s="14" t="s">
        <v>9294</v>
      </c>
      <c r="M2305" s="14" t="s">
        <v>9266</v>
      </c>
      <c r="N2305" s="71"/>
      <c r="O2305" s="71"/>
      <c r="P2305" s="71"/>
      <c r="Q2305" s="71"/>
      <c r="R2305" s="71"/>
      <c r="S2305" s="71"/>
      <c r="T2305" s="71"/>
      <c r="U2305" s="71"/>
      <c r="V2305" s="71"/>
      <c r="W2305" s="31"/>
      <c r="X2305" s="31"/>
      <c r="Y2305" s="31"/>
      <c r="Z2305" s="31"/>
      <c r="AA2305" s="31"/>
    </row>
    <row r="2306" spans="1:27" ht="15.75" customHeight="1">
      <c r="A2306" s="13" t="s">
        <v>8986</v>
      </c>
      <c r="B2306" s="13" t="s">
        <v>42</v>
      </c>
      <c r="C2306" s="13" t="s">
        <v>9176</v>
      </c>
      <c r="D2306" s="13" t="s">
        <v>9252</v>
      </c>
      <c r="E2306" s="26" t="s">
        <v>9295</v>
      </c>
      <c r="F2306" s="13" t="s">
        <v>3278</v>
      </c>
      <c r="G2306" s="13" t="s">
        <v>3292</v>
      </c>
      <c r="H2306" s="13" t="s">
        <v>9274</v>
      </c>
      <c r="I2306" s="13" t="s">
        <v>46</v>
      </c>
      <c r="J2306" s="71" t="s">
        <v>47</v>
      </c>
      <c r="K2306" s="13" t="s">
        <v>8658</v>
      </c>
      <c r="L2306" s="14" t="s">
        <v>9296</v>
      </c>
      <c r="M2306" s="14" t="s">
        <v>9280</v>
      </c>
      <c r="N2306" s="71"/>
      <c r="O2306" s="71"/>
      <c r="P2306" s="71"/>
      <c r="Q2306" s="71"/>
      <c r="R2306" s="71"/>
      <c r="S2306" s="71"/>
      <c r="T2306" s="40"/>
      <c r="U2306" s="40"/>
      <c r="V2306" s="11" t="s">
        <v>76</v>
      </c>
      <c r="W2306" s="31"/>
      <c r="X2306" s="31"/>
      <c r="Y2306" s="31"/>
      <c r="Z2306" s="31"/>
      <c r="AA2306" s="31"/>
    </row>
    <row r="2307" spans="1:27" ht="15.75" customHeight="1">
      <c r="A2307" s="13" t="s">
        <v>8986</v>
      </c>
      <c r="B2307" s="13" t="s">
        <v>42</v>
      </c>
      <c r="C2307" s="13" t="s">
        <v>9176</v>
      </c>
      <c r="D2307" s="13" t="s">
        <v>9252</v>
      </c>
      <c r="E2307" s="26" t="s">
        <v>9297</v>
      </c>
      <c r="F2307" s="13" t="s">
        <v>3278</v>
      </c>
      <c r="G2307" s="13" t="s">
        <v>3292</v>
      </c>
      <c r="H2307" s="13" t="s">
        <v>9274</v>
      </c>
      <c r="I2307" s="13" t="s">
        <v>46</v>
      </c>
      <c r="J2307" s="71" t="s">
        <v>47</v>
      </c>
      <c r="K2307" s="13" t="s">
        <v>8658</v>
      </c>
      <c r="L2307" s="74" t="s">
        <v>9298</v>
      </c>
      <c r="M2307" s="74" t="s">
        <v>9272</v>
      </c>
      <c r="N2307" s="71"/>
      <c r="O2307" s="71"/>
      <c r="P2307" s="71"/>
      <c r="Q2307" s="71"/>
      <c r="R2307" s="71"/>
      <c r="S2307" s="71"/>
      <c r="T2307" s="40"/>
      <c r="U2307" s="40"/>
      <c r="V2307" s="11" t="s">
        <v>76</v>
      </c>
      <c r="W2307" s="31"/>
      <c r="X2307" s="31"/>
      <c r="Y2307" s="31"/>
      <c r="Z2307" s="31"/>
      <c r="AA2307" s="31"/>
    </row>
    <row r="2308" spans="1:27" ht="15.75" customHeight="1">
      <c r="A2308" s="13" t="s">
        <v>8986</v>
      </c>
      <c r="B2308" s="13" t="s">
        <v>104</v>
      </c>
      <c r="C2308" s="13" t="s">
        <v>9299</v>
      </c>
      <c r="D2308" s="71"/>
      <c r="E2308" s="26" t="s">
        <v>9300</v>
      </c>
      <c r="F2308" s="13" t="s">
        <v>1366</v>
      </c>
      <c r="G2308" s="13" t="s">
        <v>2108</v>
      </c>
      <c r="H2308" s="13" t="s">
        <v>1570</v>
      </c>
      <c r="I2308" s="13" t="s">
        <v>46</v>
      </c>
      <c r="J2308" s="13" t="s">
        <v>47</v>
      </c>
      <c r="K2308" s="13" t="s">
        <v>8658</v>
      </c>
      <c r="L2308" s="74" t="s">
        <v>9301</v>
      </c>
      <c r="M2308" s="74" t="s">
        <v>9302</v>
      </c>
      <c r="N2308" s="13" t="s">
        <v>9303</v>
      </c>
      <c r="O2308" s="71"/>
      <c r="P2308" s="71"/>
      <c r="Q2308" s="71"/>
      <c r="R2308" s="71"/>
      <c r="S2308" s="71"/>
      <c r="T2308" s="40"/>
      <c r="U2308" s="40"/>
      <c r="V2308" s="11" t="s">
        <v>76</v>
      </c>
      <c r="W2308" s="31"/>
      <c r="X2308" s="31"/>
      <c r="Y2308" s="31"/>
      <c r="Z2308" s="31"/>
      <c r="AA2308" s="31"/>
    </row>
    <row r="2309" spans="1:27" ht="15.75" customHeight="1">
      <c r="A2309" s="13" t="s">
        <v>8986</v>
      </c>
      <c r="B2309" s="13" t="s">
        <v>42</v>
      </c>
      <c r="C2309" s="13" t="s">
        <v>9299</v>
      </c>
      <c r="D2309" s="71"/>
      <c r="E2309" s="26" t="s">
        <v>9304</v>
      </c>
      <c r="F2309" s="13" t="s">
        <v>1366</v>
      </c>
      <c r="G2309" s="13" t="s">
        <v>2108</v>
      </c>
      <c r="H2309" s="13" t="s">
        <v>1570</v>
      </c>
      <c r="I2309" s="13" t="s">
        <v>46</v>
      </c>
      <c r="J2309" s="13" t="s">
        <v>47</v>
      </c>
      <c r="K2309" s="13" t="s">
        <v>8658</v>
      </c>
      <c r="L2309" s="74" t="s">
        <v>9305</v>
      </c>
      <c r="M2309" s="74" t="s">
        <v>9306</v>
      </c>
      <c r="N2309" s="13" t="s">
        <v>9303</v>
      </c>
      <c r="O2309" s="71"/>
      <c r="P2309" s="71"/>
      <c r="Q2309" s="71"/>
      <c r="R2309" s="71"/>
      <c r="S2309" s="71"/>
      <c r="T2309" s="40"/>
      <c r="U2309" s="40"/>
      <c r="V2309" s="11" t="s">
        <v>76</v>
      </c>
      <c r="W2309" s="31"/>
      <c r="X2309" s="31"/>
      <c r="Y2309" s="31"/>
      <c r="Z2309" s="31"/>
      <c r="AA2309" s="31"/>
    </row>
    <row r="2310" spans="1:27" ht="15.75" customHeight="1">
      <c r="A2310" s="13" t="s">
        <v>8986</v>
      </c>
      <c r="B2310" s="13" t="s">
        <v>104</v>
      </c>
      <c r="C2310" s="13" t="s">
        <v>9299</v>
      </c>
      <c r="D2310" s="71"/>
      <c r="E2310" s="26" t="s">
        <v>9307</v>
      </c>
      <c r="F2310" s="13" t="s">
        <v>1366</v>
      </c>
      <c r="G2310" s="13" t="s">
        <v>2108</v>
      </c>
      <c r="H2310" s="13" t="s">
        <v>1570</v>
      </c>
      <c r="I2310" s="13" t="s">
        <v>46</v>
      </c>
      <c r="J2310" s="13" t="s">
        <v>47</v>
      </c>
      <c r="K2310" s="13" t="s">
        <v>8658</v>
      </c>
      <c r="L2310" s="74" t="s">
        <v>9308</v>
      </c>
      <c r="M2310" s="74" t="s">
        <v>9309</v>
      </c>
      <c r="N2310" s="13" t="s">
        <v>9303</v>
      </c>
      <c r="O2310" s="71"/>
      <c r="P2310" s="71"/>
      <c r="Q2310" s="71"/>
      <c r="R2310" s="71"/>
      <c r="S2310" s="71"/>
      <c r="T2310" s="40"/>
      <c r="U2310" s="40"/>
      <c r="V2310" s="11" t="s">
        <v>76</v>
      </c>
      <c r="W2310" s="31"/>
      <c r="X2310" s="31"/>
      <c r="Y2310" s="31"/>
      <c r="Z2310" s="31"/>
      <c r="AA2310" s="31"/>
    </row>
    <row r="2311" spans="1:27" ht="15.75" customHeight="1">
      <c r="A2311" s="13" t="s">
        <v>8986</v>
      </c>
      <c r="B2311" s="13" t="s">
        <v>104</v>
      </c>
      <c r="C2311" s="13" t="s">
        <v>9299</v>
      </c>
      <c r="D2311" s="71"/>
      <c r="E2311" s="26" t="s">
        <v>9310</v>
      </c>
      <c r="F2311" s="13" t="s">
        <v>2273</v>
      </c>
      <c r="G2311" s="13" t="s">
        <v>2108</v>
      </c>
      <c r="H2311" s="13" t="s">
        <v>1570</v>
      </c>
      <c r="I2311" s="13" t="s">
        <v>46</v>
      </c>
      <c r="J2311" s="13" t="s">
        <v>47</v>
      </c>
      <c r="K2311" s="13" t="s">
        <v>8658</v>
      </c>
      <c r="L2311" s="74" t="s">
        <v>9311</v>
      </c>
      <c r="M2311" s="74" t="s">
        <v>9302</v>
      </c>
      <c r="N2311" s="13" t="s">
        <v>9303</v>
      </c>
      <c r="O2311" s="71"/>
      <c r="P2311" s="71"/>
      <c r="Q2311" s="71"/>
      <c r="R2311" s="71"/>
      <c r="S2311" s="71"/>
      <c r="T2311" s="40"/>
      <c r="U2311" s="40"/>
      <c r="V2311" s="11" t="s">
        <v>76</v>
      </c>
      <c r="W2311" s="31"/>
      <c r="X2311" s="31"/>
      <c r="Y2311" s="31"/>
      <c r="Z2311" s="31"/>
      <c r="AA2311" s="31"/>
    </row>
    <row r="2312" spans="1:27" ht="15.75" customHeight="1">
      <c r="A2312" s="13" t="s">
        <v>8986</v>
      </c>
      <c r="B2312" s="13" t="s">
        <v>42</v>
      </c>
      <c r="C2312" s="13" t="s">
        <v>9299</v>
      </c>
      <c r="D2312" s="71"/>
      <c r="E2312" s="26" t="s">
        <v>9312</v>
      </c>
      <c r="F2312" s="13" t="s">
        <v>2273</v>
      </c>
      <c r="G2312" s="13" t="s">
        <v>2108</v>
      </c>
      <c r="H2312" s="13" t="s">
        <v>1570</v>
      </c>
      <c r="I2312" s="13" t="s">
        <v>46</v>
      </c>
      <c r="J2312" s="13" t="s">
        <v>47</v>
      </c>
      <c r="K2312" s="13" t="s">
        <v>8658</v>
      </c>
      <c r="L2312" s="74" t="s">
        <v>9313</v>
      </c>
      <c r="M2312" s="74" t="s">
        <v>9314</v>
      </c>
      <c r="N2312" s="13" t="s">
        <v>9303</v>
      </c>
      <c r="O2312" s="71"/>
      <c r="P2312" s="71"/>
      <c r="Q2312" s="71"/>
      <c r="R2312" s="71"/>
      <c r="S2312" s="71"/>
      <c r="T2312" s="40"/>
      <c r="U2312" s="40"/>
      <c r="V2312" s="11" t="s">
        <v>76</v>
      </c>
      <c r="W2312" s="31"/>
      <c r="X2312" s="31"/>
      <c r="Y2312" s="31"/>
      <c r="Z2312" s="31"/>
      <c r="AA2312" s="31"/>
    </row>
    <row r="2313" spans="1:27" ht="15.75" customHeight="1">
      <c r="A2313" s="13" t="s">
        <v>8986</v>
      </c>
      <c r="B2313" s="13" t="s">
        <v>104</v>
      </c>
      <c r="C2313" s="13" t="s">
        <v>9299</v>
      </c>
      <c r="D2313" s="71"/>
      <c r="E2313" s="26" t="s">
        <v>9315</v>
      </c>
      <c r="F2313" s="13" t="s">
        <v>2273</v>
      </c>
      <c r="G2313" s="13" t="s">
        <v>2108</v>
      </c>
      <c r="H2313" s="13" t="s">
        <v>1570</v>
      </c>
      <c r="I2313" s="13" t="s">
        <v>46</v>
      </c>
      <c r="J2313" s="13" t="s">
        <v>47</v>
      </c>
      <c r="K2313" s="13" t="s">
        <v>8658</v>
      </c>
      <c r="L2313" s="74" t="s">
        <v>9316</v>
      </c>
      <c r="M2313" s="74" t="s">
        <v>9317</v>
      </c>
      <c r="N2313" s="13" t="s">
        <v>9303</v>
      </c>
      <c r="O2313" s="71"/>
      <c r="P2313" s="71"/>
      <c r="Q2313" s="71"/>
      <c r="R2313" s="71"/>
      <c r="S2313" s="71"/>
      <c r="T2313" s="40"/>
      <c r="U2313" s="40"/>
      <c r="V2313" s="11" t="s">
        <v>76</v>
      </c>
      <c r="W2313" s="31"/>
      <c r="X2313" s="31"/>
      <c r="Y2313" s="31"/>
      <c r="Z2313" s="31"/>
      <c r="AA2313" s="31"/>
    </row>
    <row r="2314" spans="1:27" ht="15.75" customHeight="1">
      <c r="A2314" s="13" t="s">
        <v>8986</v>
      </c>
      <c r="B2314" s="13" t="s">
        <v>104</v>
      </c>
      <c r="C2314" s="13" t="s">
        <v>9299</v>
      </c>
      <c r="D2314" s="71"/>
      <c r="E2314" s="26" t="s">
        <v>9318</v>
      </c>
      <c r="F2314" s="90" t="s">
        <v>8262</v>
      </c>
      <c r="G2314" s="13" t="s">
        <v>2108</v>
      </c>
      <c r="H2314" s="13" t="s">
        <v>1570</v>
      </c>
      <c r="I2314" s="13" t="s">
        <v>46</v>
      </c>
      <c r="J2314" s="13" t="s">
        <v>47</v>
      </c>
      <c r="K2314" s="13" t="s">
        <v>8658</v>
      </c>
      <c r="L2314" s="74" t="s">
        <v>9319</v>
      </c>
      <c r="M2314" s="74" t="s">
        <v>9302</v>
      </c>
      <c r="N2314" s="13" t="s">
        <v>9303</v>
      </c>
      <c r="O2314" s="71"/>
      <c r="P2314" s="71"/>
      <c r="Q2314" s="71"/>
      <c r="R2314" s="71"/>
      <c r="S2314" s="71"/>
      <c r="T2314" s="40"/>
      <c r="U2314" s="40"/>
      <c r="V2314" s="11" t="s">
        <v>76</v>
      </c>
      <c r="W2314" s="31"/>
      <c r="X2314" s="31"/>
      <c r="Y2314" s="31"/>
      <c r="Z2314" s="31"/>
      <c r="AA2314" s="31"/>
    </row>
    <row r="2315" spans="1:27" ht="15.75" customHeight="1">
      <c r="A2315" s="13" t="s">
        <v>8986</v>
      </c>
      <c r="B2315" s="13" t="s">
        <v>42</v>
      </c>
      <c r="C2315" s="13" t="s">
        <v>9299</v>
      </c>
      <c r="D2315" s="71"/>
      <c r="E2315" s="26" t="s">
        <v>9320</v>
      </c>
      <c r="F2315" s="90" t="s">
        <v>8262</v>
      </c>
      <c r="G2315" s="13" t="s">
        <v>2108</v>
      </c>
      <c r="H2315" s="13" t="s">
        <v>1570</v>
      </c>
      <c r="I2315" s="13" t="s">
        <v>46</v>
      </c>
      <c r="J2315" s="13" t="s">
        <v>47</v>
      </c>
      <c r="K2315" s="13" t="s">
        <v>8658</v>
      </c>
      <c r="L2315" s="74" t="s">
        <v>9321</v>
      </c>
      <c r="M2315" s="74" t="s">
        <v>9322</v>
      </c>
      <c r="N2315" s="13" t="s">
        <v>9303</v>
      </c>
      <c r="O2315" s="71"/>
      <c r="P2315" s="71"/>
      <c r="Q2315" s="71"/>
      <c r="R2315" s="71"/>
      <c r="S2315" s="71"/>
      <c r="T2315" s="40"/>
      <c r="U2315" s="40"/>
      <c r="V2315" s="11" t="s">
        <v>76</v>
      </c>
      <c r="W2315" s="31"/>
      <c r="X2315" s="31"/>
      <c r="Y2315" s="31"/>
      <c r="Z2315" s="31"/>
      <c r="AA2315" s="31"/>
    </row>
    <row r="2316" spans="1:27" ht="15.75" customHeight="1">
      <c r="A2316" s="13" t="s">
        <v>8986</v>
      </c>
      <c r="B2316" s="13" t="s">
        <v>104</v>
      </c>
      <c r="C2316" s="13" t="s">
        <v>9299</v>
      </c>
      <c r="D2316" s="71"/>
      <c r="E2316" s="26" t="s">
        <v>9323</v>
      </c>
      <c r="F2316" s="90" t="s">
        <v>8262</v>
      </c>
      <c r="G2316" s="13" t="s">
        <v>2108</v>
      </c>
      <c r="H2316" s="13" t="s">
        <v>1570</v>
      </c>
      <c r="I2316" s="13" t="s">
        <v>46</v>
      </c>
      <c r="J2316" s="13" t="s">
        <v>47</v>
      </c>
      <c r="K2316" s="13" t="s">
        <v>8658</v>
      </c>
      <c r="L2316" s="74" t="s">
        <v>9324</v>
      </c>
      <c r="M2316" s="74" t="s">
        <v>9325</v>
      </c>
      <c r="N2316" s="13" t="s">
        <v>9303</v>
      </c>
      <c r="O2316" s="71"/>
      <c r="P2316" s="71"/>
      <c r="Q2316" s="71"/>
      <c r="R2316" s="71"/>
      <c r="S2316" s="71"/>
      <c r="T2316" s="40"/>
      <c r="U2316" s="40"/>
      <c r="V2316" s="11" t="s">
        <v>76</v>
      </c>
      <c r="W2316" s="31"/>
      <c r="X2316" s="31"/>
      <c r="Y2316" s="31"/>
      <c r="Z2316" s="31"/>
      <c r="AA2316" s="31"/>
    </row>
    <row r="2317" spans="1:27" ht="15.75" customHeight="1">
      <c r="A2317" s="13" t="s">
        <v>8986</v>
      </c>
      <c r="B2317" s="13" t="s">
        <v>104</v>
      </c>
      <c r="C2317" s="13" t="s">
        <v>9299</v>
      </c>
      <c r="D2317" s="71"/>
      <c r="E2317" s="26" t="s">
        <v>9326</v>
      </c>
      <c r="F2317" s="13" t="s">
        <v>1373</v>
      </c>
      <c r="G2317" s="13" t="s">
        <v>1373</v>
      </c>
      <c r="H2317" s="13" t="s">
        <v>1570</v>
      </c>
      <c r="I2317" s="13" t="s">
        <v>46</v>
      </c>
      <c r="J2317" s="13" t="s">
        <v>47</v>
      </c>
      <c r="K2317" s="13" t="s">
        <v>8658</v>
      </c>
      <c r="L2317" s="74" t="s">
        <v>9327</v>
      </c>
      <c r="M2317" s="74" t="s">
        <v>9302</v>
      </c>
      <c r="N2317" s="13" t="s">
        <v>9328</v>
      </c>
      <c r="O2317" s="71"/>
      <c r="P2317" s="71"/>
      <c r="Q2317" s="71"/>
      <c r="R2317" s="71"/>
      <c r="S2317" s="71"/>
      <c r="T2317" s="40"/>
      <c r="U2317" s="40"/>
      <c r="V2317" s="11" t="s">
        <v>76</v>
      </c>
      <c r="W2317" s="31"/>
      <c r="X2317" s="31"/>
      <c r="Y2317" s="31"/>
      <c r="Z2317" s="31"/>
      <c r="AA2317" s="31"/>
    </row>
    <row r="2318" spans="1:27" ht="15.75" customHeight="1">
      <c r="A2318" s="13" t="s">
        <v>8986</v>
      </c>
      <c r="B2318" s="13" t="s">
        <v>42</v>
      </c>
      <c r="C2318" s="13" t="s">
        <v>9299</v>
      </c>
      <c r="D2318" s="71"/>
      <c r="E2318" s="26" t="s">
        <v>9329</v>
      </c>
      <c r="F2318" s="13" t="s">
        <v>1373</v>
      </c>
      <c r="G2318" s="13" t="s">
        <v>1373</v>
      </c>
      <c r="H2318" s="13" t="s">
        <v>1570</v>
      </c>
      <c r="I2318" s="13" t="s">
        <v>46</v>
      </c>
      <c r="J2318" s="13" t="s">
        <v>47</v>
      </c>
      <c r="K2318" s="13" t="s">
        <v>8658</v>
      </c>
      <c r="L2318" s="74" t="s">
        <v>9330</v>
      </c>
      <c r="M2318" s="74" t="s">
        <v>9331</v>
      </c>
      <c r="N2318" s="13" t="s">
        <v>9328</v>
      </c>
      <c r="O2318" s="71"/>
      <c r="P2318" s="71"/>
      <c r="Q2318" s="71"/>
      <c r="R2318" s="71"/>
      <c r="S2318" s="71"/>
      <c r="T2318" s="40"/>
      <c r="U2318" s="40"/>
      <c r="V2318" s="11" t="s">
        <v>76</v>
      </c>
      <c r="W2318" s="31"/>
      <c r="X2318" s="31"/>
      <c r="Y2318" s="31"/>
      <c r="Z2318" s="31"/>
      <c r="AA2318" s="31"/>
    </row>
    <row r="2319" spans="1:27" ht="15.75" customHeight="1">
      <c r="A2319" s="13" t="s">
        <v>8986</v>
      </c>
      <c r="B2319" s="13" t="s">
        <v>104</v>
      </c>
      <c r="C2319" s="13" t="s">
        <v>9299</v>
      </c>
      <c r="D2319" s="71"/>
      <c r="E2319" s="26" t="s">
        <v>9332</v>
      </c>
      <c r="F2319" s="13" t="s">
        <v>1373</v>
      </c>
      <c r="G2319" s="13" t="s">
        <v>1373</v>
      </c>
      <c r="H2319" s="13" t="s">
        <v>1570</v>
      </c>
      <c r="I2319" s="13" t="s">
        <v>46</v>
      </c>
      <c r="J2319" s="13" t="s">
        <v>47</v>
      </c>
      <c r="K2319" s="13" t="s">
        <v>8658</v>
      </c>
      <c r="L2319" s="74" t="s">
        <v>9333</v>
      </c>
      <c r="M2319" s="74" t="s">
        <v>9334</v>
      </c>
      <c r="N2319" s="13" t="s">
        <v>9328</v>
      </c>
      <c r="O2319" s="71"/>
      <c r="P2319" s="71"/>
      <c r="Q2319" s="71"/>
      <c r="R2319" s="71"/>
      <c r="S2319" s="71"/>
      <c r="T2319" s="40"/>
      <c r="U2319" s="40"/>
      <c r="V2319" s="11" t="s">
        <v>76</v>
      </c>
      <c r="W2319" s="31"/>
      <c r="X2319" s="31"/>
      <c r="Y2319" s="31"/>
      <c r="Z2319" s="31"/>
      <c r="AA2319" s="31"/>
    </row>
    <row r="2320" spans="1:27" ht="15.75" customHeight="1">
      <c r="A2320" s="13" t="s">
        <v>8986</v>
      </c>
      <c r="B2320" s="13" t="s">
        <v>104</v>
      </c>
      <c r="C2320" s="13" t="s">
        <v>9299</v>
      </c>
      <c r="D2320" s="71"/>
      <c r="E2320" s="26" t="s">
        <v>9335</v>
      </c>
      <c r="F2320" s="13" t="s">
        <v>8299</v>
      </c>
      <c r="G2320" s="13" t="s">
        <v>8299</v>
      </c>
      <c r="H2320" s="13" t="s">
        <v>1570</v>
      </c>
      <c r="I2320" s="13" t="s">
        <v>46</v>
      </c>
      <c r="J2320" s="13" t="s">
        <v>47</v>
      </c>
      <c r="K2320" s="13" t="s">
        <v>8658</v>
      </c>
      <c r="L2320" s="74" t="s">
        <v>9336</v>
      </c>
      <c r="M2320" s="74" t="s">
        <v>9302</v>
      </c>
      <c r="N2320" s="13" t="s">
        <v>9328</v>
      </c>
      <c r="O2320" s="71"/>
      <c r="P2320" s="71"/>
      <c r="Q2320" s="71"/>
      <c r="R2320" s="71"/>
      <c r="S2320" s="71"/>
      <c r="T2320" s="40"/>
      <c r="U2320" s="40"/>
      <c r="V2320" s="11" t="s">
        <v>76</v>
      </c>
      <c r="W2320" s="31"/>
      <c r="X2320" s="31"/>
      <c r="Y2320" s="31"/>
      <c r="Z2320" s="31"/>
      <c r="AA2320" s="31"/>
    </row>
    <row r="2321" spans="1:27" ht="15.75" customHeight="1">
      <c r="A2321" s="13" t="s">
        <v>8986</v>
      </c>
      <c r="B2321" s="13" t="s">
        <v>42</v>
      </c>
      <c r="C2321" s="13" t="s">
        <v>9299</v>
      </c>
      <c r="D2321" s="71"/>
      <c r="E2321" s="26" t="s">
        <v>9337</v>
      </c>
      <c r="F2321" s="13" t="s">
        <v>8299</v>
      </c>
      <c r="G2321" s="13" t="s">
        <v>8299</v>
      </c>
      <c r="H2321" s="13" t="s">
        <v>1570</v>
      </c>
      <c r="I2321" s="13" t="s">
        <v>46</v>
      </c>
      <c r="J2321" s="13" t="s">
        <v>47</v>
      </c>
      <c r="K2321" s="13" t="s">
        <v>8658</v>
      </c>
      <c r="L2321" s="74" t="s">
        <v>9338</v>
      </c>
      <c r="M2321" s="74" t="s">
        <v>9339</v>
      </c>
      <c r="N2321" s="13" t="s">
        <v>9328</v>
      </c>
      <c r="O2321" s="71"/>
      <c r="P2321" s="71"/>
      <c r="Q2321" s="71"/>
      <c r="R2321" s="71"/>
      <c r="S2321" s="71"/>
      <c r="T2321" s="40"/>
      <c r="U2321" s="40"/>
      <c r="V2321" s="11" t="s">
        <v>76</v>
      </c>
      <c r="W2321" s="31"/>
      <c r="X2321" s="31"/>
      <c r="Y2321" s="31"/>
      <c r="Z2321" s="31"/>
      <c r="AA2321" s="31"/>
    </row>
    <row r="2322" spans="1:27" ht="15.75" customHeight="1">
      <c r="A2322" s="13" t="s">
        <v>8986</v>
      </c>
      <c r="B2322" s="13" t="s">
        <v>104</v>
      </c>
      <c r="C2322" s="13" t="s">
        <v>9299</v>
      </c>
      <c r="D2322" s="71"/>
      <c r="E2322" s="26" t="s">
        <v>9340</v>
      </c>
      <c r="F2322" s="13" t="s">
        <v>8299</v>
      </c>
      <c r="G2322" s="13" t="s">
        <v>8299</v>
      </c>
      <c r="H2322" s="13" t="s">
        <v>1570</v>
      </c>
      <c r="I2322" s="13" t="s">
        <v>46</v>
      </c>
      <c r="J2322" s="13" t="s">
        <v>47</v>
      </c>
      <c r="K2322" s="13" t="s">
        <v>8658</v>
      </c>
      <c r="L2322" s="74" t="s">
        <v>9341</v>
      </c>
      <c r="M2322" s="74" t="s">
        <v>9342</v>
      </c>
      <c r="N2322" s="13" t="s">
        <v>9328</v>
      </c>
      <c r="O2322" s="71"/>
      <c r="P2322" s="71"/>
      <c r="Q2322" s="71"/>
      <c r="R2322" s="71"/>
      <c r="S2322" s="71"/>
      <c r="T2322" s="40"/>
      <c r="U2322" s="40"/>
      <c r="V2322" s="11" t="s">
        <v>76</v>
      </c>
      <c r="W2322" s="31"/>
      <c r="X2322" s="31"/>
      <c r="Y2322" s="31"/>
      <c r="Z2322" s="31"/>
      <c r="AA2322" s="31"/>
    </row>
    <row r="2323" spans="1:27" ht="15.75" customHeight="1">
      <c r="A2323" s="13" t="s">
        <v>8986</v>
      </c>
      <c r="B2323" s="13" t="s">
        <v>104</v>
      </c>
      <c r="C2323" s="13" t="s">
        <v>9299</v>
      </c>
      <c r="D2323" s="71"/>
      <c r="E2323" s="26" t="s">
        <v>9343</v>
      </c>
      <c r="F2323" s="13" t="s">
        <v>1468</v>
      </c>
      <c r="G2323" s="13" t="s">
        <v>1468</v>
      </c>
      <c r="H2323" s="13" t="s">
        <v>1570</v>
      </c>
      <c r="I2323" s="13" t="s">
        <v>46</v>
      </c>
      <c r="J2323" s="13" t="s">
        <v>47</v>
      </c>
      <c r="K2323" s="13" t="s">
        <v>8658</v>
      </c>
      <c r="L2323" s="74" t="s">
        <v>9344</v>
      </c>
      <c r="M2323" s="74" t="s">
        <v>9302</v>
      </c>
      <c r="N2323" s="13" t="s">
        <v>9345</v>
      </c>
      <c r="O2323" s="71"/>
      <c r="P2323" s="71"/>
      <c r="Q2323" s="71"/>
      <c r="R2323" s="71"/>
      <c r="S2323" s="71"/>
      <c r="T2323" s="40"/>
      <c r="U2323" s="40"/>
      <c r="V2323" s="11" t="s">
        <v>76</v>
      </c>
      <c r="W2323" s="31"/>
      <c r="X2323" s="31"/>
      <c r="Y2323" s="31"/>
      <c r="Z2323" s="31"/>
      <c r="AA2323" s="31"/>
    </row>
    <row r="2324" spans="1:27" ht="15.75" customHeight="1">
      <c r="A2324" s="13" t="s">
        <v>8986</v>
      </c>
      <c r="B2324" s="13" t="s">
        <v>42</v>
      </c>
      <c r="C2324" s="13" t="s">
        <v>9299</v>
      </c>
      <c r="D2324" s="71"/>
      <c r="E2324" s="26" t="s">
        <v>9346</v>
      </c>
      <c r="F2324" s="13" t="s">
        <v>1468</v>
      </c>
      <c r="G2324" s="13" t="s">
        <v>1468</v>
      </c>
      <c r="H2324" s="13" t="s">
        <v>1570</v>
      </c>
      <c r="I2324" s="13" t="s">
        <v>46</v>
      </c>
      <c r="J2324" s="13" t="s">
        <v>47</v>
      </c>
      <c r="K2324" s="13" t="s">
        <v>8658</v>
      </c>
      <c r="L2324" s="74" t="s">
        <v>9347</v>
      </c>
      <c r="M2324" s="74" t="s">
        <v>9348</v>
      </c>
      <c r="N2324" s="13" t="s">
        <v>9328</v>
      </c>
      <c r="O2324" s="71"/>
      <c r="P2324" s="71"/>
      <c r="Q2324" s="71"/>
      <c r="R2324" s="71"/>
      <c r="S2324" s="71"/>
      <c r="T2324" s="40"/>
      <c r="U2324" s="40"/>
      <c r="V2324" s="11" t="s">
        <v>76</v>
      </c>
      <c r="W2324" s="31"/>
      <c r="X2324" s="31"/>
      <c r="Y2324" s="31"/>
      <c r="Z2324" s="31"/>
      <c r="AA2324" s="31"/>
    </row>
    <row r="2325" spans="1:27" ht="15.75" customHeight="1">
      <c r="A2325" s="13" t="s">
        <v>8986</v>
      </c>
      <c r="B2325" s="13" t="s">
        <v>104</v>
      </c>
      <c r="C2325" s="13" t="s">
        <v>9299</v>
      </c>
      <c r="D2325" s="71"/>
      <c r="E2325" s="26" t="s">
        <v>9349</v>
      </c>
      <c r="F2325" s="13" t="s">
        <v>1468</v>
      </c>
      <c r="G2325" s="13" t="s">
        <v>1468</v>
      </c>
      <c r="H2325" s="13" t="s">
        <v>1570</v>
      </c>
      <c r="I2325" s="13" t="s">
        <v>46</v>
      </c>
      <c r="J2325" s="13" t="s">
        <v>47</v>
      </c>
      <c r="K2325" s="13" t="s">
        <v>8658</v>
      </c>
      <c r="L2325" s="74" t="s">
        <v>9350</v>
      </c>
      <c r="M2325" s="74" t="s">
        <v>9351</v>
      </c>
      <c r="N2325" s="13" t="s">
        <v>9328</v>
      </c>
      <c r="O2325" s="71"/>
      <c r="P2325" s="71"/>
      <c r="Q2325" s="71"/>
      <c r="R2325" s="71"/>
      <c r="S2325" s="71"/>
      <c r="T2325" s="40"/>
      <c r="U2325" s="40"/>
      <c r="V2325" s="11" t="s">
        <v>76</v>
      </c>
      <c r="W2325" s="31"/>
      <c r="X2325" s="31"/>
      <c r="Y2325" s="31"/>
      <c r="Z2325" s="31"/>
      <c r="AA2325" s="31"/>
    </row>
    <row r="2326" spans="1:27" ht="15.75" customHeight="1">
      <c r="A2326" s="13" t="s">
        <v>8986</v>
      </c>
      <c r="B2326" s="13" t="s">
        <v>104</v>
      </c>
      <c r="C2326" s="13" t="s">
        <v>9299</v>
      </c>
      <c r="D2326" s="71"/>
      <c r="E2326" s="26" t="s">
        <v>9352</v>
      </c>
      <c r="F2326" s="13" t="s">
        <v>3058</v>
      </c>
      <c r="G2326" s="13" t="s">
        <v>3059</v>
      </c>
      <c r="H2326" s="13" t="s">
        <v>1570</v>
      </c>
      <c r="I2326" s="13" t="s">
        <v>46</v>
      </c>
      <c r="J2326" s="13" t="s">
        <v>47</v>
      </c>
      <c r="K2326" s="13" t="s">
        <v>8658</v>
      </c>
      <c r="L2326" s="74" t="s">
        <v>9353</v>
      </c>
      <c r="M2326" s="74" t="s">
        <v>9302</v>
      </c>
      <c r="N2326" s="13" t="s">
        <v>9345</v>
      </c>
      <c r="O2326" s="71"/>
      <c r="P2326" s="71"/>
      <c r="Q2326" s="71"/>
      <c r="R2326" s="71"/>
      <c r="S2326" s="71"/>
      <c r="T2326" s="40"/>
      <c r="U2326" s="40"/>
      <c r="V2326" s="11" t="s">
        <v>76</v>
      </c>
      <c r="W2326" s="31"/>
      <c r="X2326" s="31"/>
      <c r="Y2326" s="31"/>
      <c r="Z2326" s="31"/>
      <c r="AA2326" s="31"/>
    </row>
    <row r="2327" spans="1:27" ht="15.75" customHeight="1">
      <c r="A2327" s="13" t="s">
        <v>8986</v>
      </c>
      <c r="B2327" s="13" t="s">
        <v>42</v>
      </c>
      <c r="C2327" s="13" t="s">
        <v>9299</v>
      </c>
      <c r="D2327" s="71"/>
      <c r="E2327" s="26" t="s">
        <v>9354</v>
      </c>
      <c r="F2327" s="13" t="s">
        <v>3058</v>
      </c>
      <c r="G2327" s="13" t="s">
        <v>3059</v>
      </c>
      <c r="H2327" s="13" t="s">
        <v>1570</v>
      </c>
      <c r="I2327" s="13" t="s">
        <v>46</v>
      </c>
      <c r="J2327" s="13" t="s">
        <v>47</v>
      </c>
      <c r="K2327" s="13" t="s">
        <v>8658</v>
      </c>
      <c r="L2327" s="74" t="s">
        <v>9355</v>
      </c>
      <c r="M2327" s="74" t="s">
        <v>9356</v>
      </c>
      <c r="N2327" s="13" t="s">
        <v>9328</v>
      </c>
      <c r="O2327" s="71"/>
      <c r="P2327" s="71"/>
      <c r="Q2327" s="71"/>
      <c r="R2327" s="71"/>
      <c r="S2327" s="71"/>
      <c r="T2327" s="40"/>
      <c r="U2327" s="40"/>
      <c r="V2327" s="11" t="s">
        <v>76</v>
      </c>
      <c r="W2327" s="31"/>
      <c r="X2327" s="31"/>
      <c r="Y2327" s="31"/>
      <c r="Z2327" s="31"/>
      <c r="AA2327" s="31"/>
    </row>
    <row r="2328" spans="1:27" ht="15.75" customHeight="1">
      <c r="A2328" s="13" t="s">
        <v>8986</v>
      </c>
      <c r="B2328" s="13" t="s">
        <v>104</v>
      </c>
      <c r="C2328" s="13" t="s">
        <v>9299</v>
      </c>
      <c r="D2328" s="71"/>
      <c r="E2328" s="26" t="s">
        <v>9357</v>
      </c>
      <c r="F2328" s="13" t="s">
        <v>3058</v>
      </c>
      <c r="G2328" s="13" t="s">
        <v>3059</v>
      </c>
      <c r="H2328" s="13" t="s">
        <v>1570</v>
      </c>
      <c r="I2328" s="13" t="s">
        <v>46</v>
      </c>
      <c r="J2328" s="13" t="s">
        <v>47</v>
      </c>
      <c r="K2328" s="13" t="s">
        <v>8658</v>
      </c>
      <c r="L2328" s="74" t="s">
        <v>9358</v>
      </c>
      <c r="M2328" s="74" t="s">
        <v>9359</v>
      </c>
      <c r="N2328" s="13" t="s">
        <v>9328</v>
      </c>
      <c r="O2328" s="71"/>
      <c r="P2328" s="71"/>
      <c r="Q2328" s="71"/>
      <c r="R2328" s="71"/>
      <c r="S2328" s="71"/>
      <c r="T2328" s="40"/>
      <c r="U2328" s="40"/>
      <c r="V2328" s="11" t="s">
        <v>76</v>
      </c>
      <c r="W2328" s="31"/>
      <c r="X2328" s="31"/>
      <c r="Y2328" s="31"/>
      <c r="Z2328" s="31"/>
      <c r="AA2328" s="31"/>
    </row>
    <row r="2329" spans="1:27" ht="15.75" customHeight="1">
      <c r="A2329" s="13" t="s">
        <v>8986</v>
      </c>
      <c r="B2329" s="13" t="s">
        <v>188</v>
      </c>
      <c r="C2329" s="13" t="s">
        <v>9360</v>
      </c>
      <c r="D2329" s="71"/>
      <c r="E2329" s="26" t="s">
        <v>9361</v>
      </c>
      <c r="F2329" s="13" t="s">
        <v>182</v>
      </c>
      <c r="G2329" s="13" t="s">
        <v>9362</v>
      </c>
      <c r="H2329" s="13" t="s">
        <v>9363</v>
      </c>
      <c r="I2329" s="13" t="s">
        <v>109</v>
      </c>
      <c r="J2329" s="40" t="s">
        <v>47</v>
      </c>
      <c r="K2329" s="13" t="s">
        <v>8901</v>
      </c>
      <c r="L2329" s="14" t="s">
        <v>9364</v>
      </c>
      <c r="M2329" s="14" t="s">
        <v>9365</v>
      </c>
      <c r="N2329" s="71"/>
      <c r="O2329" s="71"/>
      <c r="P2329" s="71"/>
      <c r="Q2329" s="71"/>
      <c r="R2329" s="71"/>
      <c r="S2329" s="71"/>
      <c r="T2329" s="71"/>
      <c r="U2329" s="71"/>
      <c r="V2329" s="71"/>
      <c r="W2329" s="31"/>
      <c r="X2329" s="31"/>
      <c r="Y2329" s="31"/>
      <c r="Z2329" s="31"/>
      <c r="AA2329" s="31"/>
    </row>
    <row r="2330" spans="1:27" ht="15.75" customHeight="1">
      <c r="A2330" s="13" t="s">
        <v>8986</v>
      </c>
      <c r="B2330" s="13" t="s">
        <v>188</v>
      </c>
      <c r="C2330" s="13" t="s">
        <v>9360</v>
      </c>
      <c r="D2330" s="71"/>
      <c r="E2330" s="26" t="s">
        <v>9366</v>
      </c>
      <c r="F2330" s="13" t="s">
        <v>182</v>
      </c>
      <c r="G2330" s="13" t="s">
        <v>9362</v>
      </c>
      <c r="H2330" s="13" t="s">
        <v>9363</v>
      </c>
      <c r="I2330" s="13" t="s">
        <v>109</v>
      </c>
      <c r="J2330" s="40" t="s">
        <v>47</v>
      </c>
      <c r="K2330" s="13" t="s">
        <v>8901</v>
      </c>
      <c r="L2330" s="14" t="s">
        <v>9367</v>
      </c>
      <c r="M2330" s="14" t="s">
        <v>9368</v>
      </c>
      <c r="N2330" s="71"/>
      <c r="O2330" s="71"/>
      <c r="P2330" s="71"/>
      <c r="Q2330" s="71"/>
      <c r="R2330" s="71"/>
      <c r="S2330" s="71"/>
      <c r="T2330" s="71"/>
      <c r="U2330" s="71"/>
      <c r="V2330" s="71"/>
      <c r="W2330" s="31"/>
      <c r="X2330" s="31"/>
      <c r="Y2330" s="31"/>
      <c r="Z2330" s="31"/>
      <c r="AA2330" s="31"/>
    </row>
    <row r="2331" spans="1:27" ht="15.75" customHeight="1">
      <c r="A2331" s="13" t="s">
        <v>8986</v>
      </c>
      <c r="B2331" s="13" t="s">
        <v>188</v>
      </c>
      <c r="C2331" s="13" t="s">
        <v>9360</v>
      </c>
      <c r="D2331" s="71"/>
      <c r="E2331" s="26" t="s">
        <v>9369</v>
      </c>
      <c r="F2331" s="13" t="s">
        <v>182</v>
      </c>
      <c r="G2331" s="13" t="s">
        <v>9362</v>
      </c>
      <c r="H2331" s="13" t="s">
        <v>9363</v>
      </c>
      <c r="I2331" s="13" t="s">
        <v>109</v>
      </c>
      <c r="J2331" s="40" t="s">
        <v>47</v>
      </c>
      <c r="K2331" s="13" t="s">
        <v>8901</v>
      </c>
      <c r="L2331" s="14" t="s">
        <v>9370</v>
      </c>
      <c r="M2331" s="14" t="s">
        <v>9371</v>
      </c>
      <c r="N2331" s="71"/>
      <c r="O2331" s="71"/>
      <c r="P2331" s="71"/>
      <c r="Q2331" s="71"/>
      <c r="R2331" s="71"/>
      <c r="S2331" s="71"/>
      <c r="T2331" s="71"/>
      <c r="U2331" s="71"/>
      <c r="V2331" s="71"/>
      <c r="W2331" s="31"/>
      <c r="X2331" s="31"/>
      <c r="Y2331" s="31"/>
      <c r="Z2331" s="31"/>
      <c r="AA2331" s="31"/>
    </row>
    <row r="2332" spans="1:27" ht="15.75" customHeight="1">
      <c r="A2332" s="13" t="s">
        <v>8986</v>
      </c>
      <c r="B2332" s="13" t="s">
        <v>188</v>
      </c>
      <c r="C2332" s="13" t="s">
        <v>9360</v>
      </c>
      <c r="D2332" s="71"/>
      <c r="E2332" s="26" t="s">
        <v>9372</v>
      </c>
      <c r="F2332" s="13" t="s">
        <v>182</v>
      </c>
      <c r="G2332" s="13" t="s">
        <v>9362</v>
      </c>
      <c r="H2332" s="13" t="s">
        <v>9363</v>
      </c>
      <c r="I2332" s="13" t="s">
        <v>109</v>
      </c>
      <c r="J2332" s="40" t="s">
        <v>47</v>
      </c>
      <c r="K2332" s="13" t="s">
        <v>8901</v>
      </c>
      <c r="L2332" s="14" t="s">
        <v>9373</v>
      </c>
      <c r="M2332" s="14" t="s">
        <v>9374</v>
      </c>
      <c r="N2332" s="71"/>
      <c r="O2332" s="71"/>
      <c r="P2332" s="71"/>
      <c r="Q2332" s="71"/>
      <c r="R2332" s="71"/>
      <c r="S2332" s="71"/>
      <c r="T2332" s="71"/>
      <c r="U2332" s="71"/>
      <c r="V2332" s="71"/>
      <c r="W2332" s="31"/>
      <c r="X2332" s="31"/>
      <c r="Y2332" s="31"/>
      <c r="Z2332" s="31"/>
      <c r="AA2332" s="31"/>
    </row>
    <row r="2333" spans="1:27" ht="15.75" customHeight="1">
      <c r="A2333" s="13" t="s">
        <v>8986</v>
      </c>
      <c r="B2333" s="13" t="s">
        <v>188</v>
      </c>
      <c r="C2333" s="13" t="s">
        <v>9360</v>
      </c>
      <c r="D2333" s="71"/>
      <c r="E2333" s="26" t="s">
        <v>9375</v>
      </c>
      <c r="F2333" s="13" t="s">
        <v>182</v>
      </c>
      <c r="G2333" s="13" t="s">
        <v>9362</v>
      </c>
      <c r="H2333" s="13" t="s">
        <v>9363</v>
      </c>
      <c r="I2333" s="13" t="s">
        <v>109</v>
      </c>
      <c r="J2333" s="40" t="s">
        <v>47</v>
      </c>
      <c r="K2333" s="13" t="s">
        <v>8901</v>
      </c>
      <c r="L2333" s="14" t="s">
        <v>9376</v>
      </c>
      <c r="M2333" s="280"/>
      <c r="N2333" s="71"/>
      <c r="O2333" s="71"/>
      <c r="P2333" s="71"/>
      <c r="Q2333" s="71"/>
      <c r="R2333" s="71"/>
      <c r="S2333" s="71"/>
      <c r="T2333" s="71"/>
      <c r="U2333" s="71"/>
      <c r="V2333" s="71"/>
      <c r="W2333" s="31"/>
      <c r="X2333" s="31"/>
      <c r="Y2333" s="31"/>
      <c r="Z2333" s="31"/>
      <c r="AA2333" s="31"/>
    </row>
    <row r="2334" spans="1:27" ht="15.75" customHeight="1">
      <c r="A2334" s="13" t="s">
        <v>8986</v>
      </c>
      <c r="B2334" s="13" t="s">
        <v>104</v>
      </c>
      <c r="C2334" s="13" t="s">
        <v>9360</v>
      </c>
      <c r="D2334" s="71"/>
      <c r="E2334" s="26" t="s">
        <v>9377</v>
      </c>
      <c r="F2334" s="13" t="s">
        <v>182</v>
      </c>
      <c r="G2334" s="13" t="s">
        <v>9362</v>
      </c>
      <c r="H2334" s="13" t="s">
        <v>9363</v>
      </c>
      <c r="I2334" s="13" t="s">
        <v>109</v>
      </c>
      <c r="J2334" s="40" t="s">
        <v>47</v>
      </c>
      <c r="K2334" s="13" t="s">
        <v>8901</v>
      </c>
      <c r="L2334" s="14" t="s">
        <v>9378</v>
      </c>
      <c r="M2334" s="14" t="s">
        <v>9379</v>
      </c>
      <c r="N2334" s="71"/>
      <c r="O2334" s="71"/>
      <c r="P2334" s="71"/>
      <c r="Q2334" s="71"/>
      <c r="R2334" s="71"/>
      <c r="S2334" s="71"/>
      <c r="T2334" s="40"/>
      <c r="U2334" s="40"/>
      <c r="V2334" s="11" t="s">
        <v>76</v>
      </c>
      <c r="W2334" s="31"/>
      <c r="X2334" s="31"/>
      <c r="Y2334" s="31"/>
      <c r="Z2334" s="31"/>
      <c r="AA2334" s="31"/>
    </row>
    <row r="2335" spans="1:27" ht="15.75" customHeight="1">
      <c r="A2335" s="13" t="s">
        <v>8986</v>
      </c>
      <c r="B2335" s="13" t="s">
        <v>188</v>
      </c>
      <c r="C2335" s="13" t="s">
        <v>9360</v>
      </c>
      <c r="D2335" s="71"/>
      <c r="E2335" s="26" t="s">
        <v>9380</v>
      </c>
      <c r="F2335" s="13" t="s">
        <v>3278</v>
      </c>
      <c r="G2335" s="13" t="s">
        <v>9362</v>
      </c>
      <c r="H2335" s="13" t="s">
        <v>9363</v>
      </c>
      <c r="I2335" s="13" t="s">
        <v>109</v>
      </c>
      <c r="J2335" s="40" t="s">
        <v>47</v>
      </c>
      <c r="K2335" s="13" t="s">
        <v>8901</v>
      </c>
      <c r="L2335" s="14" t="s">
        <v>9381</v>
      </c>
      <c r="M2335" s="14" t="s">
        <v>9365</v>
      </c>
      <c r="N2335" s="71"/>
      <c r="O2335" s="71"/>
      <c r="P2335" s="71"/>
      <c r="Q2335" s="71"/>
      <c r="R2335" s="71"/>
      <c r="S2335" s="71"/>
      <c r="T2335" s="71"/>
      <c r="U2335" s="71"/>
      <c r="V2335" s="71"/>
      <c r="W2335" s="31"/>
      <c r="X2335" s="31"/>
      <c r="Y2335" s="31"/>
      <c r="Z2335" s="31"/>
      <c r="AA2335" s="31"/>
    </row>
    <row r="2336" spans="1:27" ht="15.75" customHeight="1">
      <c r="A2336" s="13" t="s">
        <v>8986</v>
      </c>
      <c r="B2336" s="13" t="s">
        <v>188</v>
      </c>
      <c r="C2336" s="13" t="s">
        <v>9360</v>
      </c>
      <c r="D2336" s="71"/>
      <c r="E2336" s="26" t="s">
        <v>9382</v>
      </c>
      <c r="F2336" s="13" t="s">
        <v>3278</v>
      </c>
      <c r="G2336" s="13" t="s">
        <v>9362</v>
      </c>
      <c r="H2336" s="13" t="s">
        <v>9363</v>
      </c>
      <c r="I2336" s="13" t="s">
        <v>109</v>
      </c>
      <c r="J2336" s="40" t="s">
        <v>47</v>
      </c>
      <c r="K2336" s="13" t="s">
        <v>8901</v>
      </c>
      <c r="L2336" s="14" t="s">
        <v>9383</v>
      </c>
      <c r="M2336" s="14" t="s">
        <v>9368</v>
      </c>
      <c r="N2336" s="71"/>
      <c r="O2336" s="71"/>
      <c r="P2336" s="71"/>
      <c r="Q2336" s="71"/>
      <c r="R2336" s="71"/>
      <c r="S2336" s="71"/>
      <c r="T2336" s="71"/>
      <c r="U2336" s="71"/>
      <c r="V2336" s="71"/>
      <c r="W2336" s="31"/>
      <c r="X2336" s="31"/>
      <c r="Y2336" s="31"/>
      <c r="Z2336" s="31"/>
      <c r="AA2336" s="31"/>
    </row>
    <row r="2337" spans="1:27" ht="15.75" customHeight="1">
      <c r="A2337" s="13" t="s">
        <v>8986</v>
      </c>
      <c r="B2337" s="13" t="s">
        <v>188</v>
      </c>
      <c r="C2337" s="13" t="s">
        <v>9360</v>
      </c>
      <c r="D2337" s="71"/>
      <c r="E2337" s="26" t="s">
        <v>9384</v>
      </c>
      <c r="F2337" s="13" t="s">
        <v>3278</v>
      </c>
      <c r="G2337" s="13" t="s">
        <v>9362</v>
      </c>
      <c r="H2337" s="13" t="s">
        <v>9363</v>
      </c>
      <c r="I2337" s="13" t="s">
        <v>109</v>
      </c>
      <c r="J2337" s="40" t="s">
        <v>47</v>
      </c>
      <c r="K2337" s="13" t="s">
        <v>8901</v>
      </c>
      <c r="L2337" s="14" t="s">
        <v>9385</v>
      </c>
      <c r="M2337" s="14" t="s">
        <v>9371</v>
      </c>
      <c r="N2337" s="71"/>
      <c r="O2337" s="71"/>
      <c r="P2337" s="71"/>
      <c r="Q2337" s="71"/>
      <c r="R2337" s="71"/>
      <c r="S2337" s="71"/>
      <c r="T2337" s="71"/>
      <c r="U2337" s="71"/>
      <c r="V2337" s="71"/>
      <c r="W2337" s="31"/>
      <c r="X2337" s="31"/>
      <c r="Y2337" s="31"/>
      <c r="Z2337" s="31"/>
      <c r="AA2337" s="31"/>
    </row>
    <row r="2338" spans="1:27" ht="15.75" customHeight="1">
      <c r="A2338" s="13" t="s">
        <v>8986</v>
      </c>
      <c r="B2338" s="13" t="s">
        <v>188</v>
      </c>
      <c r="C2338" s="13" t="s">
        <v>9360</v>
      </c>
      <c r="D2338" s="71"/>
      <c r="E2338" s="26" t="s">
        <v>9386</v>
      </c>
      <c r="F2338" s="13" t="s">
        <v>3278</v>
      </c>
      <c r="G2338" s="13" t="s">
        <v>9362</v>
      </c>
      <c r="H2338" s="13" t="s">
        <v>9363</v>
      </c>
      <c r="I2338" s="13" t="s">
        <v>109</v>
      </c>
      <c r="J2338" s="40" t="s">
        <v>47</v>
      </c>
      <c r="K2338" s="13" t="s">
        <v>8901</v>
      </c>
      <c r="L2338" s="14" t="s">
        <v>9387</v>
      </c>
      <c r="M2338" s="14" t="s">
        <v>9374</v>
      </c>
      <c r="N2338" s="71"/>
      <c r="O2338" s="71"/>
      <c r="P2338" s="71"/>
      <c r="Q2338" s="71"/>
      <c r="R2338" s="71"/>
      <c r="S2338" s="71"/>
      <c r="T2338" s="71"/>
      <c r="U2338" s="71"/>
      <c r="V2338" s="71"/>
      <c r="W2338" s="31"/>
      <c r="X2338" s="31"/>
      <c r="Y2338" s="31"/>
      <c r="Z2338" s="31"/>
      <c r="AA2338" s="31"/>
    </row>
    <row r="2339" spans="1:27" ht="15.75" customHeight="1">
      <c r="A2339" s="13" t="s">
        <v>8986</v>
      </c>
      <c r="B2339" s="13" t="s">
        <v>188</v>
      </c>
      <c r="C2339" s="13" t="s">
        <v>9360</v>
      </c>
      <c r="D2339" s="71"/>
      <c r="E2339" s="26" t="s">
        <v>9388</v>
      </c>
      <c r="F2339" s="13" t="s">
        <v>3278</v>
      </c>
      <c r="G2339" s="13" t="s">
        <v>9362</v>
      </c>
      <c r="H2339" s="13" t="s">
        <v>9363</v>
      </c>
      <c r="I2339" s="13" t="s">
        <v>109</v>
      </c>
      <c r="J2339" s="40" t="s">
        <v>47</v>
      </c>
      <c r="K2339" s="13" t="s">
        <v>8901</v>
      </c>
      <c r="L2339" s="14" t="s">
        <v>9389</v>
      </c>
      <c r="M2339" s="280"/>
      <c r="N2339" s="71"/>
      <c r="O2339" s="71"/>
      <c r="P2339" s="71"/>
      <c r="Q2339" s="71"/>
      <c r="R2339" s="71"/>
      <c r="S2339" s="71"/>
      <c r="T2339" s="71"/>
      <c r="U2339" s="71"/>
      <c r="V2339" s="71"/>
      <c r="W2339" s="31"/>
      <c r="X2339" s="31"/>
      <c r="Y2339" s="31"/>
      <c r="Z2339" s="31"/>
      <c r="AA2339" s="31"/>
    </row>
    <row r="2340" spans="1:27" ht="15.75" customHeight="1">
      <c r="A2340" s="13" t="s">
        <v>8986</v>
      </c>
      <c r="B2340" s="13" t="s">
        <v>104</v>
      </c>
      <c r="C2340" s="13" t="s">
        <v>9360</v>
      </c>
      <c r="D2340" s="71"/>
      <c r="E2340" s="26" t="s">
        <v>9390</v>
      </c>
      <c r="F2340" s="13" t="s">
        <v>3278</v>
      </c>
      <c r="G2340" s="13" t="s">
        <v>9362</v>
      </c>
      <c r="H2340" s="13" t="s">
        <v>9363</v>
      </c>
      <c r="I2340" s="13" t="s">
        <v>109</v>
      </c>
      <c r="J2340" s="40" t="s">
        <v>47</v>
      </c>
      <c r="K2340" s="13" t="s">
        <v>8901</v>
      </c>
      <c r="L2340" s="28" t="s">
        <v>9391</v>
      </c>
      <c r="M2340" s="14" t="s">
        <v>9379</v>
      </c>
      <c r="N2340" s="71"/>
      <c r="O2340" s="71"/>
      <c r="P2340" s="71"/>
      <c r="Q2340" s="71"/>
      <c r="R2340" s="71"/>
      <c r="S2340" s="71"/>
      <c r="T2340" s="40"/>
      <c r="U2340" s="40"/>
      <c r="V2340" s="11" t="s">
        <v>76</v>
      </c>
      <c r="W2340" s="31"/>
      <c r="X2340" s="31"/>
      <c r="Y2340" s="31"/>
      <c r="Z2340" s="31"/>
      <c r="AA2340" s="31"/>
    </row>
    <row r="2341" spans="1:27" ht="15.75" customHeight="1">
      <c r="A2341" s="13" t="s">
        <v>8986</v>
      </c>
      <c r="B2341" s="13" t="s">
        <v>188</v>
      </c>
      <c r="C2341" s="13" t="s">
        <v>9360</v>
      </c>
      <c r="D2341" s="71"/>
      <c r="E2341" s="26" t="s">
        <v>9392</v>
      </c>
      <c r="F2341" s="13" t="s">
        <v>3325</v>
      </c>
      <c r="G2341" s="13" t="s">
        <v>9393</v>
      </c>
      <c r="H2341" s="13" t="s">
        <v>9363</v>
      </c>
      <c r="I2341" s="13" t="s">
        <v>109</v>
      </c>
      <c r="J2341" s="40" t="s">
        <v>47</v>
      </c>
      <c r="K2341" s="13" t="s">
        <v>8901</v>
      </c>
      <c r="L2341" s="14" t="s">
        <v>9394</v>
      </c>
      <c r="M2341" s="14" t="s">
        <v>9365</v>
      </c>
      <c r="N2341" s="71"/>
      <c r="O2341" s="71"/>
      <c r="P2341" s="71"/>
      <c r="Q2341" s="71"/>
      <c r="R2341" s="71"/>
      <c r="S2341" s="71"/>
      <c r="T2341" s="71"/>
      <c r="U2341" s="71"/>
      <c r="V2341" s="71"/>
      <c r="W2341" s="31"/>
      <c r="X2341" s="31"/>
      <c r="Y2341" s="31"/>
      <c r="Z2341" s="31"/>
      <c r="AA2341" s="31"/>
    </row>
    <row r="2342" spans="1:27" ht="15.75" customHeight="1">
      <c r="A2342" s="13" t="s">
        <v>8986</v>
      </c>
      <c r="B2342" s="13" t="s">
        <v>188</v>
      </c>
      <c r="C2342" s="13" t="s">
        <v>9360</v>
      </c>
      <c r="D2342" s="71"/>
      <c r="E2342" s="26" t="s">
        <v>9395</v>
      </c>
      <c r="F2342" s="13" t="s">
        <v>3325</v>
      </c>
      <c r="G2342" s="13" t="s">
        <v>9393</v>
      </c>
      <c r="H2342" s="13" t="s">
        <v>9363</v>
      </c>
      <c r="I2342" s="13" t="s">
        <v>109</v>
      </c>
      <c r="J2342" s="40" t="s">
        <v>47</v>
      </c>
      <c r="K2342" s="13" t="s">
        <v>8901</v>
      </c>
      <c r="L2342" s="14" t="s">
        <v>9396</v>
      </c>
      <c r="M2342" s="14" t="s">
        <v>9368</v>
      </c>
      <c r="N2342" s="71"/>
      <c r="O2342" s="71"/>
      <c r="P2342" s="71"/>
      <c r="Q2342" s="71"/>
      <c r="R2342" s="71"/>
      <c r="S2342" s="71"/>
      <c r="T2342" s="71"/>
      <c r="U2342" s="71"/>
      <c r="V2342" s="71"/>
      <c r="W2342" s="31"/>
      <c r="X2342" s="31"/>
      <c r="Y2342" s="31"/>
      <c r="Z2342" s="31"/>
      <c r="AA2342" s="31"/>
    </row>
    <row r="2343" spans="1:27" ht="15.75" customHeight="1">
      <c r="A2343" s="13" t="s">
        <v>8986</v>
      </c>
      <c r="B2343" s="13" t="s">
        <v>188</v>
      </c>
      <c r="C2343" s="13" t="s">
        <v>9360</v>
      </c>
      <c r="D2343" s="71"/>
      <c r="E2343" s="26" t="s">
        <v>9397</v>
      </c>
      <c r="F2343" s="13" t="s">
        <v>3325</v>
      </c>
      <c r="G2343" s="13" t="s">
        <v>9393</v>
      </c>
      <c r="H2343" s="13" t="s">
        <v>9363</v>
      </c>
      <c r="I2343" s="13" t="s">
        <v>109</v>
      </c>
      <c r="J2343" s="40" t="s">
        <v>47</v>
      </c>
      <c r="K2343" s="13" t="s">
        <v>8901</v>
      </c>
      <c r="L2343" s="14" t="s">
        <v>9398</v>
      </c>
      <c r="M2343" s="14" t="s">
        <v>9371</v>
      </c>
      <c r="N2343" s="71"/>
      <c r="O2343" s="71"/>
      <c r="P2343" s="71"/>
      <c r="Q2343" s="71"/>
      <c r="R2343" s="71"/>
      <c r="S2343" s="71"/>
      <c r="T2343" s="71"/>
      <c r="U2343" s="71"/>
      <c r="V2343" s="71"/>
      <c r="W2343" s="31"/>
      <c r="X2343" s="31"/>
      <c r="Y2343" s="31"/>
      <c r="Z2343" s="31"/>
      <c r="AA2343" s="31"/>
    </row>
    <row r="2344" spans="1:27" ht="15.75" customHeight="1">
      <c r="A2344" s="13" t="s">
        <v>8986</v>
      </c>
      <c r="B2344" s="13" t="s">
        <v>188</v>
      </c>
      <c r="C2344" s="13" t="s">
        <v>9360</v>
      </c>
      <c r="D2344" s="71"/>
      <c r="E2344" s="26" t="s">
        <v>9399</v>
      </c>
      <c r="F2344" s="13" t="s">
        <v>3325</v>
      </c>
      <c r="G2344" s="13" t="s">
        <v>9393</v>
      </c>
      <c r="H2344" s="13" t="s">
        <v>9363</v>
      </c>
      <c r="I2344" s="13" t="s">
        <v>109</v>
      </c>
      <c r="J2344" s="40" t="s">
        <v>47</v>
      </c>
      <c r="K2344" s="13" t="s">
        <v>8901</v>
      </c>
      <c r="L2344" s="14" t="s">
        <v>9400</v>
      </c>
      <c r="M2344" s="14" t="s">
        <v>9374</v>
      </c>
      <c r="N2344" s="71"/>
      <c r="O2344" s="71"/>
      <c r="P2344" s="71"/>
      <c r="Q2344" s="71"/>
      <c r="R2344" s="71"/>
      <c r="S2344" s="71"/>
      <c r="T2344" s="71"/>
      <c r="U2344" s="71"/>
      <c r="V2344" s="71"/>
      <c r="W2344" s="31"/>
      <c r="X2344" s="31"/>
      <c r="Y2344" s="31"/>
      <c r="Z2344" s="31"/>
      <c r="AA2344" s="31"/>
    </row>
    <row r="2345" spans="1:27" ht="15.75" customHeight="1">
      <c r="A2345" s="13" t="s">
        <v>8986</v>
      </c>
      <c r="B2345" s="13" t="s">
        <v>188</v>
      </c>
      <c r="C2345" s="13" t="s">
        <v>9360</v>
      </c>
      <c r="D2345" s="71"/>
      <c r="E2345" s="26" t="s">
        <v>9401</v>
      </c>
      <c r="F2345" s="13" t="s">
        <v>3325</v>
      </c>
      <c r="G2345" s="13" t="s">
        <v>9393</v>
      </c>
      <c r="H2345" s="13" t="s">
        <v>9363</v>
      </c>
      <c r="I2345" s="13" t="s">
        <v>109</v>
      </c>
      <c r="J2345" s="40" t="s">
        <v>47</v>
      </c>
      <c r="K2345" s="13" t="s">
        <v>8901</v>
      </c>
      <c r="L2345" s="14" t="s">
        <v>9402</v>
      </c>
      <c r="M2345" s="280" t="s">
        <v>9403</v>
      </c>
      <c r="N2345" s="71"/>
      <c r="O2345" s="71"/>
      <c r="P2345" s="71"/>
      <c r="Q2345" s="71"/>
      <c r="R2345" s="71"/>
      <c r="S2345" s="71"/>
      <c r="T2345" s="71"/>
      <c r="U2345" s="71"/>
      <c r="V2345" s="71"/>
      <c r="W2345" s="31"/>
      <c r="X2345" s="31"/>
      <c r="Y2345" s="31"/>
      <c r="Z2345" s="31"/>
      <c r="AA2345" s="31"/>
    </row>
    <row r="2346" spans="1:27" ht="15.75" customHeight="1">
      <c r="A2346" s="13" t="s">
        <v>8986</v>
      </c>
      <c r="B2346" s="13" t="s">
        <v>104</v>
      </c>
      <c r="C2346" s="13" t="s">
        <v>9360</v>
      </c>
      <c r="D2346" s="71"/>
      <c r="E2346" s="26" t="s">
        <v>9404</v>
      </c>
      <c r="F2346" s="13" t="s">
        <v>3325</v>
      </c>
      <c r="G2346" s="13" t="s">
        <v>9393</v>
      </c>
      <c r="H2346" s="13" t="s">
        <v>9363</v>
      </c>
      <c r="I2346" s="13" t="s">
        <v>109</v>
      </c>
      <c r="J2346" s="40" t="s">
        <v>47</v>
      </c>
      <c r="K2346" s="13" t="s">
        <v>8901</v>
      </c>
      <c r="L2346" s="14" t="s">
        <v>9405</v>
      </c>
      <c r="M2346" s="14" t="s">
        <v>9379</v>
      </c>
      <c r="N2346" s="71"/>
      <c r="O2346" s="71"/>
      <c r="P2346" s="71"/>
      <c r="Q2346" s="71"/>
      <c r="R2346" s="71"/>
      <c r="S2346" s="71"/>
      <c r="T2346" s="40"/>
      <c r="U2346" s="40"/>
      <c r="V2346" s="11" t="s">
        <v>76</v>
      </c>
      <c r="W2346" s="31"/>
      <c r="X2346" s="31"/>
      <c r="Y2346" s="31"/>
      <c r="Z2346" s="31"/>
      <c r="AA2346" s="31"/>
    </row>
    <row r="2347" spans="1:27" ht="15.75" customHeight="1">
      <c r="A2347" s="40" t="s">
        <v>3573</v>
      </c>
      <c r="B2347" s="13" t="s">
        <v>42</v>
      </c>
      <c r="C2347" s="13" t="s">
        <v>8122</v>
      </c>
      <c r="D2347" s="71"/>
      <c r="E2347" s="26" t="s">
        <v>9406</v>
      </c>
      <c r="F2347" s="40" t="s">
        <v>182</v>
      </c>
      <c r="G2347" s="40" t="s">
        <v>183</v>
      </c>
      <c r="H2347" s="40" t="s">
        <v>8085</v>
      </c>
      <c r="I2347" s="40" t="s">
        <v>46</v>
      </c>
      <c r="J2347" s="40" t="s">
        <v>47</v>
      </c>
      <c r="K2347" s="40" t="s">
        <v>8901</v>
      </c>
      <c r="L2347" s="74" t="s">
        <v>9407</v>
      </c>
      <c r="M2347" s="74" t="s">
        <v>8124</v>
      </c>
      <c r="N2347" s="40" t="s">
        <v>9175</v>
      </c>
      <c r="O2347" s="71"/>
      <c r="P2347" s="71"/>
      <c r="Q2347" s="71"/>
      <c r="R2347" s="40" t="s">
        <v>65</v>
      </c>
      <c r="S2347" s="71"/>
      <c r="T2347" s="40"/>
      <c r="U2347" s="40"/>
      <c r="V2347" s="11" t="s">
        <v>76</v>
      </c>
      <c r="W2347" s="31"/>
      <c r="X2347" s="31"/>
      <c r="Y2347" s="31"/>
      <c r="Z2347" s="31"/>
      <c r="AA2347" s="31"/>
    </row>
    <row r="2348" spans="1:27" ht="15.75" customHeight="1">
      <c r="A2348" s="40" t="s">
        <v>3573</v>
      </c>
      <c r="B2348" s="13" t="s">
        <v>188</v>
      </c>
      <c r="C2348" s="13" t="s">
        <v>8122</v>
      </c>
      <c r="D2348" s="71"/>
      <c r="E2348" s="26" t="s">
        <v>9408</v>
      </c>
      <c r="F2348" s="40" t="s">
        <v>182</v>
      </c>
      <c r="G2348" s="40" t="s">
        <v>183</v>
      </c>
      <c r="H2348" s="40" t="s">
        <v>8126</v>
      </c>
      <c r="I2348" s="40" t="s">
        <v>46</v>
      </c>
      <c r="J2348" s="40" t="s">
        <v>47</v>
      </c>
      <c r="K2348" s="40" t="s">
        <v>8901</v>
      </c>
      <c r="L2348" s="74" t="s">
        <v>9409</v>
      </c>
      <c r="M2348" s="74" t="s">
        <v>9410</v>
      </c>
      <c r="N2348" s="17" t="s">
        <v>9411</v>
      </c>
      <c r="O2348" s="71"/>
      <c r="P2348" s="71"/>
      <c r="Q2348" s="71"/>
      <c r="R2348" s="40" t="s">
        <v>65</v>
      </c>
      <c r="S2348" s="71"/>
      <c r="T2348" s="71"/>
      <c r="U2348" s="71"/>
      <c r="V2348" s="71"/>
      <c r="W2348" s="31"/>
      <c r="X2348" s="31"/>
      <c r="Y2348" s="31"/>
      <c r="Z2348" s="31"/>
      <c r="AA2348" s="31"/>
    </row>
    <row r="2349" spans="1:27" ht="15.75" customHeight="1">
      <c r="A2349" s="13" t="s">
        <v>8986</v>
      </c>
      <c r="B2349" s="13" t="s">
        <v>42</v>
      </c>
      <c r="C2349" s="13" t="s">
        <v>9412</v>
      </c>
      <c r="D2349" s="71"/>
      <c r="E2349" s="26" t="s">
        <v>9413</v>
      </c>
      <c r="F2349" s="13" t="s">
        <v>5532</v>
      </c>
      <c r="G2349" s="13" t="s">
        <v>5532</v>
      </c>
      <c r="H2349" s="13" t="s">
        <v>9414</v>
      </c>
      <c r="I2349" s="13" t="s">
        <v>46</v>
      </c>
      <c r="J2349" s="71" t="s">
        <v>47</v>
      </c>
      <c r="K2349" s="13" t="s">
        <v>8658</v>
      </c>
      <c r="L2349" s="14" t="s">
        <v>9415</v>
      </c>
      <c r="M2349" s="14" t="s">
        <v>9416</v>
      </c>
      <c r="N2349" s="71"/>
      <c r="O2349" s="71"/>
      <c r="P2349" s="71"/>
      <c r="Q2349" s="71"/>
      <c r="R2349" s="71"/>
      <c r="S2349" s="71"/>
      <c r="T2349" s="40"/>
      <c r="U2349" s="40"/>
      <c r="V2349" s="11" t="s">
        <v>76</v>
      </c>
      <c r="W2349" s="31"/>
      <c r="X2349" s="31"/>
      <c r="Y2349" s="31"/>
      <c r="Z2349" s="31"/>
      <c r="AA2349" s="31"/>
    </row>
    <row r="2350" spans="1:27" ht="15.75" customHeight="1">
      <c r="A2350" s="13" t="s">
        <v>8986</v>
      </c>
      <c r="B2350" s="13" t="s">
        <v>42</v>
      </c>
      <c r="C2350" s="13" t="s">
        <v>9412</v>
      </c>
      <c r="D2350" s="71"/>
      <c r="E2350" s="26" t="s">
        <v>9417</v>
      </c>
      <c r="F2350" s="13" t="s">
        <v>5532</v>
      </c>
      <c r="G2350" s="13" t="s">
        <v>5532</v>
      </c>
      <c r="H2350" s="13" t="s">
        <v>9414</v>
      </c>
      <c r="I2350" s="13" t="s">
        <v>46</v>
      </c>
      <c r="J2350" s="71" t="s">
        <v>47</v>
      </c>
      <c r="K2350" s="13" t="s">
        <v>8658</v>
      </c>
      <c r="L2350" s="14" t="s">
        <v>9418</v>
      </c>
      <c r="M2350" s="14" t="s">
        <v>9419</v>
      </c>
      <c r="N2350" s="13" t="s">
        <v>9420</v>
      </c>
      <c r="O2350" s="71"/>
      <c r="P2350" s="71"/>
      <c r="Q2350" s="71"/>
      <c r="R2350" s="71"/>
      <c r="S2350" s="71"/>
      <c r="T2350" s="40"/>
      <c r="U2350" s="40"/>
      <c r="V2350" s="11" t="s">
        <v>76</v>
      </c>
      <c r="W2350" s="31"/>
      <c r="X2350" s="31"/>
      <c r="Y2350" s="31"/>
      <c r="Z2350" s="31"/>
      <c r="AA2350" s="31"/>
    </row>
    <row r="2351" spans="1:27" ht="15.75" customHeight="1">
      <c r="A2351" s="13" t="s">
        <v>8986</v>
      </c>
      <c r="B2351" s="13" t="s">
        <v>42</v>
      </c>
      <c r="C2351" s="13" t="s">
        <v>9412</v>
      </c>
      <c r="D2351" s="71"/>
      <c r="E2351" s="26" t="s">
        <v>9421</v>
      </c>
      <c r="F2351" s="13" t="s">
        <v>5532</v>
      </c>
      <c r="G2351" s="13" t="s">
        <v>5532</v>
      </c>
      <c r="H2351" s="13" t="s">
        <v>9414</v>
      </c>
      <c r="I2351" s="13" t="s">
        <v>46</v>
      </c>
      <c r="J2351" s="71" t="s">
        <v>47</v>
      </c>
      <c r="K2351" s="13" t="s">
        <v>8658</v>
      </c>
      <c r="L2351" s="14" t="s">
        <v>9422</v>
      </c>
      <c r="M2351" s="14" t="s">
        <v>9423</v>
      </c>
      <c r="N2351" s="71"/>
      <c r="O2351" s="71"/>
      <c r="P2351" s="71"/>
      <c r="Q2351" s="71"/>
      <c r="R2351" s="71"/>
      <c r="S2351" s="71"/>
      <c r="T2351" s="40"/>
      <c r="U2351" s="40"/>
      <c r="V2351" s="11" t="s">
        <v>76</v>
      </c>
      <c r="W2351" s="31"/>
      <c r="X2351" s="31"/>
      <c r="Y2351" s="31"/>
      <c r="Z2351" s="31"/>
      <c r="AA2351" s="31"/>
    </row>
    <row r="2352" spans="1:27" ht="15.75" customHeight="1">
      <c r="A2352" s="13" t="s">
        <v>8986</v>
      </c>
      <c r="B2352" s="13" t="s">
        <v>42</v>
      </c>
      <c r="C2352" s="13" t="s">
        <v>9412</v>
      </c>
      <c r="D2352" s="71"/>
      <c r="E2352" s="26" t="s">
        <v>9424</v>
      </c>
      <c r="F2352" s="13" t="s">
        <v>5532</v>
      </c>
      <c r="G2352" s="13" t="s">
        <v>5532</v>
      </c>
      <c r="H2352" s="13" t="s">
        <v>9414</v>
      </c>
      <c r="I2352" s="13" t="s">
        <v>46</v>
      </c>
      <c r="J2352" s="71" t="s">
        <v>47</v>
      </c>
      <c r="K2352" s="13" t="s">
        <v>8658</v>
      </c>
      <c r="L2352" s="14" t="s">
        <v>9425</v>
      </c>
      <c r="M2352" s="14" t="s">
        <v>9426</v>
      </c>
      <c r="N2352" s="13" t="s">
        <v>9420</v>
      </c>
      <c r="O2352" s="71"/>
      <c r="P2352" s="71"/>
      <c r="Q2352" s="71"/>
      <c r="R2352" s="71"/>
      <c r="S2352" s="71"/>
      <c r="T2352" s="40"/>
      <c r="U2352" s="40"/>
      <c r="V2352" s="11" t="s">
        <v>76</v>
      </c>
      <c r="W2352" s="31"/>
      <c r="X2352" s="31"/>
      <c r="Y2352" s="31"/>
      <c r="Z2352" s="31"/>
      <c r="AA2352" s="31"/>
    </row>
    <row r="2353" spans="1:27" ht="15.75" customHeight="1">
      <c r="A2353" s="13" t="s">
        <v>8986</v>
      </c>
      <c r="B2353" s="13" t="s">
        <v>42</v>
      </c>
      <c r="C2353" s="13" t="s">
        <v>9412</v>
      </c>
      <c r="D2353" s="71"/>
      <c r="E2353" s="26" t="s">
        <v>9427</v>
      </c>
      <c r="F2353" s="13" t="s">
        <v>5532</v>
      </c>
      <c r="G2353" s="13" t="s">
        <v>5532</v>
      </c>
      <c r="H2353" s="13" t="s">
        <v>9414</v>
      </c>
      <c r="I2353" s="13" t="s">
        <v>46</v>
      </c>
      <c r="J2353" s="71" t="s">
        <v>47</v>
      </c>
      <c r="K2353" s="13" t="s">
        <v>8658</v>
      </c>
      <c r="L2353" s="14" t="s">
        <v>9428</v>
      </c>
      <c r="M2353" s="14" t="s">
        <v>9429</v>
      </c>
      <c r="N2353" s="13" t="s">
        <v>9420</v>
      </c>
      <c r="O2353" s="71"/>
      <c r="P2353" s="71"/>
      <c r="Q2353" s="71"/>
      <c r="R2353" s="71"/>
      <c r="S2353" s="71"/>
      <c r="T2353" s="40"/>
      <c r="U2353" s="40"/>
      <c r="V2353" s="11" t="s">
        <v>76</v>
      </c>
      <c r="W2353" s="31"/>
      <c r="X2353" s="31"/>
      <c r="Y2353" s="31"/>
      <c r="Z2353" s="31"/>
      <c r="AA2353" s="31"/>
    </row>
    <row r="2354" spans="1:27" ht="15.75" customHeight="1">
      <c r="A2354" s="13" t="s">
        <v>8986</v>
      </c>
      <c r="B2354" s="13" t="s">
        <v>42</v>
      </c>
      <c r="C2354" s="13" t="s">
        <v>9412</v>
      </c>
      <c r="D2354" s="71"/>
      <c r="E2354" s="26" t="s">
        <v>9430</v>
      </c>
      <c r="F2354" s="13" t="s">
        <v>5532</v>
      </c>
      <c r="G2354" s="13" t="s">
        <v>5532</v>
      </c>
      <c r="H2354" s="13" t="s">
        <v>9414</v>
      </c>
      <c r="I2354" s="13" t="s">
        <v>46</v>
      </c>
      <c r="J2354" s="71" t="s">
        <v>47</v>
      </c>
      <c r="K2354" s="13" t="s">
        <v>8658</v>
      </c>
      <c r="L2354" s="28" t="s">
        <v>9431</v>
      </c>
      <c r="M2354" s="28" t="s">
        <v>9432</v>
      </c>
      <c r="N2354" s="13" t="s">
        <v>9420</v>
      </c>
      <c r="O2354" s="71"/>
      <c r="P2354" s="71"/>
      <c r="Q2354" s="71"/>
      <c r="R2354" s="71"/>
      <c r="S2354" s="71"/>
      <c r="T2354" s="40"/>
      <c r="U2354" s="40"/>
      <c r="V2354" s="11"/>
      <c r="W2354" s="31"/>
      <c r="X2354" s="31"/>
      <c r="Y2354" s="31"/>
      <c r="Z2354" s="31"/>
      <c r="AA2354" s="31"/>
    </row>
    <row r="2355" spans="1:27" ht="15.75" customHeight="1">
      <c r="A2355" s="13" t="s">
        <v>8986</v>
      </c>
      <c r="B2355" s="13" t="s">
        <v>42</v>
      </c>
      <c r="C2355" s="13" t="s">
        <v>9412</v>
      </c>
      <c r="D2355" s="71"/>
      <c r="E2355" s="26" t="s">
        <v>9433</v>
      </c>
      <c r="F2355" s="13" t="s">
        <v>5151</v>
      </c>
      <c r="G2355" s="13" t="s">
        <v>5151</v>
      </c>
      <c r="H2355" s="13" t="s">
        <v>9414</v>
      </c>
      <c r="I2355" s="13" t="s">
        <v>46</v>
      </c>
      <c r="J2355" s="71" t="s">
        <v>47</v>
      </c>
      <c r="K2355" s="13" t="s">
        <v>8658</v>
      </c>
      <c r="L2355" s="281" t="s">
        <v>9434</v>
      </c>
      <c r="M2355" s="14" t="s">
        <v>9435</v>
      </c>
      <c r="N2355" s="13"/>
      <c r="O2355" s="71"/>
      <c r="P2355" s="71"/>
      <c r="Q2355" s="71"/>
      <c r="R2355" s="71"/>
      <c r="S2355" s="71"/>
      <c r="T2355" s="40"/>
      <c r="U2355" s="40"/>
      <c r="V2355" s="11" t="s">
        <v>76</v>
      </c>
      <c r="W2355" s="31"/>
      <c r="X2355" s="31"/>
      <c r="Y2355" s="31"/>
      <c r="Z2355" s="31"/>
      <c r="AA2355" s="31"/>
    </row>
    <row r="2356" spans="1:27" ht="15.75" customHeight="1">
      <c r="A2356" s="13" t="s">
        <v>8986</v>
      </c>
      <c r="B2356" s="13" t="s">
        <v>42</v>
      </c>
      <c r="C2356" s="13" t="s">
        <v>9412</v>
      </c>
      <c r="D2356" s="71"/>
      <c r="E2356" s="26" t="s">
        <v>9436</v>
      </c>
      <c r="F2356" s="13" t="s">
        <v>5151</v>
      </c>
      <c r="G2356" s="13" t="s">
        <v>5532</v>
      </c>
      <c r="H2356" s="13" t="s">
        <v>9414</v>
      </c>
      <c r="I2356" s="13" t="s">
        <v>46</v>
      </c>
      <c r="J2356" s="71" t="s">
        <v>47</v>
      </c>
      <c r="K2356" s="13" t="s">
        <v>8658</v>
      </c>
      <c r="L2356" s="14" t="s">
        <v>9437</v>
      </c>
      <c r="M2356" s="281" t="s">
        <v>9438</v>
      </c>
      <c r="N2356" s="13" t="s">
        <v>9420</v>
      </c>
      <c r="O2356" s="71"/>
      <c r="P2356" s="71"/>
      <c r="Q2356" s="71"/>
      <c r="R2356" s="71"/>
      <c r="S2356" s="71"/>
      <c r="T2356" s="40"/>
      <c r="U2356" s="40"/>
      <c r="V2356" s="11" t="s">
        <v>76</v>
      </c>
      <c r="W2356" s="31"/>
      <c r="X2356" s="31"/>
      <c r="Y2356" s="31"/>
      <c r="Z2356" s="31"/>
      <c r="AA2356" s="31"/>
    </row>
    <row r="2357" spans="1:27" ht="15.75" customHeight="1">
      <c r="A2357" s="13" t="s">
        <v>8986</v>
      </c>
      <c r="B2357" s="13" t="s">
        <v>42</v>
      </c>
      <c r="C2357" s="13" t="s">
        <v>9412</v>
      </c>
      <c r="D2357" s="71"/>
      <c r="E2357" s="26" t="s">
        <v>9439</v>
      </c>
      <c r="F2357" s="13" t="s">
        <v>5151</v>
      </c>
      <c r="G2357" s="13" t="s">
        <v>5532</v>
      </c>
      <c r="H2357" s="13" t="s">
        <v>9414</v>
      </c>
      <c r="I2357" s="13" t="s">
        <v>46</v>
      </c>
      <c r="J2357" s="71" t="s">
        <v>47</v>
      </c>
      <c r="K2357" s="13" t="s">
        <v>8658</v>
      </c>
      <c r="L2357" s="14" t="s">
        <v>9440</v>
      </c>
      <c r="M2357" s="281" t="s">
        <v>9438</v>
      </c>
      <c r="N2357" s="13" t="s">
        <v>9420</v>
      </c>
      <c r="O2357" s="71"/>
      <c r="P2357" s="71"/>
      <c r="Q2357" s="71"/>
      <c r="R2357" s="71"/>
      <c r="S2357" s="71"/>
      <c r="T2357" s="40"/>
      <c r="U2357" s="40"/>
      <c r="V2357" s="11" t="s">
        <v>76</v>
      </c>
      <c r="W2357" s="31"/>
      <c r="X2357" s="31"/>
      <c r="Y2357" s="31"/>
      <c r="Z2357" s="31"/>
      <c r="AA2357" s="31"/>
    </row>
    <row r="2358" spans="1:27" ht="15.75" customHeight="1">
      <c r="A2358" s="13" t="s">
        <v>8986</v>
      </c>
      <c r="B2358" s="13" t="s">
        <v>42</v>
      </c>
      <c r="C2358" s="13" t="s">
        <v>9412</v>
      </c>
      <c r="D2358" s="71"/>
      <c r="E2358" s="26" t="s">
        <v>9441</v>
      </c>
      <c r="F2358" s="13" t="s">
        <v>5151</v>
      </c>
      <c r="G2358" s="13" t="s">
        <v>5151</v>
      </c>
      <c r="H2358" s="13" t="s">
        <v>9414</v>
      </c>
      <c r="I2358" s="13" t="s">
        <v>46</v>
      </c>
      <c r="J2358" s="71" t="s">
        <v>47</v>
      </c>
      <c r="K2358" s="13" t="s">
        <v>8658</v>
      </c>
      <c r="L2358" s="14" t="s">
        <v>9442</v>
      </c>
      <c r="M2358" s="14" t="s">
        <v>9443</v>
      </c>
      <c r="N2358" s="71"/>
      <c r="O2358" s="71"/>
      <c r="P2358" s="71"/>
      <c r="Q2358" s="71"/>
      <c r="R2358" s="71"/>
      <c r="S2358" s="71"/>
      <c r="T2358" s="40"/>
      <c r="U2358" s="40"/>
      <c r="V2358" s="11" t="s">
        <v>76</v>
      </c>
      <c r="W2358" s="31"/>
      <c r="X2358" s="31"/>
      <c r="Y2358" s="31"/>
      <c r="Z2358" s="31"/>
      <c r="AA2358" s="31"/>
    </row>
    <row r="2359" spans="1:27" ht="15.75" customHeight="1">
      <c r="A2359" s="13" t="s">
        <v>8986</v>
      </c>
      <c r="B2359" s="13" t="s">
        <v>42</v>
      </c>
      <c r="C2359" s="13" t="s">
        <v>9412</v>
      </c>
      <c r="D2359" s="71"/>
      <c r="E2359" s="26" t="s">
        <v>9444</v>
      </c>
      <c r="F2359" s="13" t="s">
        <v>5151</v>
      </c>
      <c r="G2359" s="13" t="s">
        <v>5532</v>
      </c>
      <c r="H2359" s="13" t="s">
        <v>9414</v>
      </c>
      <c r="I2359" s="13" t="s">
        <v>46</v>
      </c>
      <c r="J2359" s="71" t="s">
        <v>47</v>
      </c>
      <c r="K2359" s="13" t="s">
        <v>8658</v>
      </c>
      <c r="L2359" s="14" t="s">
        <v>9445</v>
      </c>
      <c r="M2359" s="14" t="s">
        <v>9446</v>
      </c>
      <c r="N2359" s="13" t="s">
        <v>9420</v>
      </c>
      <c r="O2359" s="71"/>
      <c r="P2359" s="71"/>
      <c r="Q2359" s="71"/>
      <c r="R2359" s="71"/>
      <c r="S2359" s="71"/>
      <c r="T2359" s="40"/>
      <c r="U2359" s="40"/>
      <c r="V2359" s="11" t="s">
        <v>76</v>
      </c>
      <c r="W2359" s="31"/>
      <c r="X2359" s="31"/>
      <c r="Y2359" s="31"/>
      <c r="Z2359" s="31"/>
      <c r="AA2359" s="31"/>
    </row>
    <row r="2360" spans="1:27" ht="15.75" customHeight="1">
      <c r="A2360" s="13" t="s">
        <v>8986</v>
      </c>
      <c r="B2360" s="13" t="s">
        <v>42</v>
      </c>
      <c r="C2360" s="13" t="s">
        <v>9412</v>
      </c>
      <c r="D2360" s="71"/>
      <c r="E2360" s="26" t="s">
        <v>9447</v>
      </c>
      <c r="F2360" s="13" t="s">
        <v>5151</v>
      </c>
      <c r="G2360" s="13" t="s">
        <v>5532</v>
      </c>
      <c r="H2360" s="13" t="s">
        <v>9414</v>
      </c>
      <c r="I2360" s="13" t="s">
        <v>46</v>
      </c>
      <c r="J2360" s="71" t="s">
        <v>47</v>
      </c>
      <c r="K2360" s="13" t="s">
        <v>8658</v>
      </c>
      <c r="L2360" s="14" t="s">
        <v>9448</v>
      </c>
      <c r="M2360" s="14" t="s">
        <v>9446</v>
      </c>
      <c r="N2360" s="13" t="s">
        <v>9420</v>
      </c>
      <c r="O2360" s="71"/>
      <c r="P2360" s="71"/>
      <c r="Q2360" s="71"/>
      <c r="R2360" s="71"/>
      <c r="S2360" s="71"/>
      <c r="T2360" s="40"/>
      <c r="U2360" s="40"/>
      <c r="V2360" s="11" t="s">
        <v>76</v>
      </c>
      <c r="W2360" s="31"/>
      <c r="X2360" s="31"/>
      <c r="Y2360" s="31"/>
      <c r="Z2360" s="31"/>
      <c r="AA2360" s="31"/>
    </row>
    <row r="2361" spans="1:27" ht="15.75" customHeight="1">
      <c r="A2361" s="13" t="s">
        <v>8986</v>
      </c>
      <c r="B2361" s="13" t="s">
        <v>42</v>
      </c>
      <c r="C2361" s="13" t="s">
        <v>9412</v>
      </c>
      <c r="D2361" s="71"/>
      <c r="E2361" s="26" t="s">
        <v>9449</v>
      </c>
      <c r="F2361" s="13" t="s">
        <v>903</v>
      </c>
      <c r="G2361" s="13" t="s">
        <v>903</v>
      </c>
      <c r="H2361" s="13" t="s">
        <v>9414</v>
      </c>
      <c r="I2361" s="13" t="s">
        <v>46</v>
      </c>
      <c r="J2361" s="71" t="s">
        <v>47</v>
      </c>
      <c r="K2361" s="13" t="s">
        <v>8658</v>
      </c>
      <c r="L2361" s="14" t="s">
        <v>9450</v>
      </c>
      <c r="M2361" s="14" t="s">
        <v>9451</v>
      </c>
      <c r="N2361" s="13" t="s">
        <v>9420</v>
      </c>
      <c r="O2361" s="71"/>
      <c r="P2361" s="71"/>
      <c r="Q2361" s="71"/>
      <c r="R2361" s="71"/>
      <c r="S2361" s="71"/>
      <c r="T2361" s="40"/>
      <c r="U2361" s="40"/>
      <c r="V2361" s="11" t="s">
        <v>76</v>
      </c>
      <c r="W2361" s="31"/>
      <c r="X2361" s="31"/>
      <c r="Y2361" s="31"/>
      <c r="Z2361" s="31"/>
      <c r="AA2361" s="31"/>
    </row>
    <row r="2362" spans="1:27" ht="15.75" customHeight="1">
      <c r="A2362" s="13" t="s">
        <v>8986</v>
      </c>
      <c r="B2362" s="13" t="s">
        <v>42</v>
      </c>
      <c r="C2362" s="13" t="s">
        <v>9412</v>
      </c>
      <c r="D2362" s="71"/>
      <c r="E2362" s="26" t="s">
        <v>9452</v>
      </c>
      <c r="F2362" s="13" t="s">
        <v>5532</v>
      </c>
      <c r="G2362" s="13" t="s">
        <v>5532</v>
      </c>
      <c r="H2362" s="13" t="s">
        <v>9453</v>
      </c>
      <c r="I2362" s="13" t="s">
        <v>46</v>
      </c>
      <c r="J2362" s="71" t="s">
        <v>47</v>
      </c>
      <c r="K2362" s="13" t="s">
        <v>8658</v>
      </c>
      <c r="L2362" s="14" t="s">
        <v>9454</v>
      </c>
      <c r="M2362" s="281" t="s">
        <v>9455</v>
      </c>
      <c r="N2362" s="13" t="s">
        <v>9420</v>
      </c>
      <c r="O2362" s="71"/>
      <c r="P2362" s="71"/>
      <c r="Q2362" s="71"/>
      <c r="R2362" s="71"/>
      <c r="S2362" s="71"/>
      <c r="T2362" s="40"/>
      <c r="U2362" s="40"/>
      <c r="V2362" s="11" t="s">
        <v>76</v>
      </c>
      <c r="W2362" s="31"/>
      <c r="X2362" s="31"/>
      <c r="Y2362" s="31"/>
      <c r="Z2362" s="31"/>
      <c r="AA2362" s="31"/>
    </row>
    <row r="2363" spans="1:27" ht="15.75" customHeight="1">
      <c r="A2363" s="13" t="s">
        <v>8986</v>
      </c>
      <c r="B2363" s="13" t="s">
        <v>42</v>
      </c>
      <c r="C2363" s="13" t="s">
        <v>9412</v>
      </c>
      <c r="D2363" s="71"/>
      <c r="E2363" s="26" t="s">
        <v>9456</v>
      </c>
      <c r="F2363" s="13" t="s">
        <v>5532</v>
      </c>
      <c r="G2363" s="13" t="s">
        <v>5532</v>
      </c>
      <c r="H2363" s="13" t="s">
        <v>9457</v>
      </c>
      <c r="I2363" s="13" t="s">
        <v>46</v>
      </c>
      <c r="J2363" s="71" t="s">
        <v>47</v>
      </c>
      <c r="K2363" s="13" t="s">
        <v>8658</v>
      </c>
      <c r="L2363" s="14" t="s">
        <v>9458</v>
      </c>
      <c r="M2363" s="281" t="s">
        <v>9455</v>
      </c>
      <c r="N2363" s="13" t="s">
        <v>9420</v>
      </c>
      <c r="O2363" s="71"/>
      <c r="P2363" s="71"/>
      <c r="Q2363" s="71"/>
      <c r="R2363" s="71"/>
      <c r="S2363" s="71"/>
      <c r="T2363" s="40"/>
      <c r="U2363" s="40"/>
      <c r="V2363" s="11" t="s">
        <v>76</v>
      </c>
      <c r="W2363" s="31"/>
      <c r="X2363" s="31"/>
      <c r="Y2363" s="31"/>
      <c r="Z2363" s="31"/>
      <c r="AA2363" s="31"/>
    </row>
    <row r="2364" spans="1:27" ht="15.75" customHeight="1">
      <c r="A2364" s="13" t="s">
        <v>8986</v>
      </c>
      <c r="B2364" s="13" t="s">
        <v>42</v>
      </c>
      <c r="C2364" s="13" t="s">
        <v>9412</v>
      </c>
      <c r="D2364" s="71"/>
      <c r="E2364" s="26" t="s">
        <v>9459</v>
      </c>
      <c r="F2364" s="13" t="s">
        <v>903</v>
      </c>
      <c r="G2364" s="13" t="s">
        <v>903</v>
      </c>
      <c r="H2364" s="13" t="s">
        <v>9414</v>
      </c>
      <c r="I2364" s="13" t="s">
        <v>46</v>
      </c>
      <c r="J2364" s="71" t="s">
        <v>47</v>
      </c>
      <c r="K2364" s="13" t="s">
        <v>8658</v>
      </c>
      <c r="L2364" s="14" t="s">
        <v>9460</v>
      </c>
      <c r="M2364" s="14" t="s">
        <v>9461</v>
      </c>
      <c r="N2364" s="13" t="s">
        <v>9420</v>
      </c>
      <c r="O2364" s="71"/>
      <c r="P2364" s="71"/>
      <c r="Q2364" s="71"/>
      <c r="R2364" s="71"/>
      <c r="S2364" s="71"/>
      <c r="T2364" s="40"/>
      <c r="U2364" s="40"/>
      <c r="V2364" s="11" t="s">
        <v>76</v>
      </c>
      <c r="W2364" s="31"/>
      <c r="X2364" s="31"/>
      <c r="Y2364" s="31"/>
      <c r="Z2364" s="31"/>
      <c r="AA2364" s="31"/>
    </row>
    <row r="2365" spans="1:27" ht="15.75" customHeight="1">
      <c r="A2365" s="13" t="s">
        <v>8986</v>
      </c>
      <c r="B2365" s="13" t="s">
        <v>104</v>
      </c>
      <c r="C2365" s="13" t="s">
        <v>9412</v>
      </c>
      <c r="D2365" s="71"/>
      <c r="E2365" s="26" t="s">
        <v>9462</v>
      </c>
      <c r="F2365" s="13" t="s">
        <v>903</v>
      </c>
      <c r="G2365" s="13" t="s">
        <v>903</v>
      </c>
      <c r="H2365" s="13" t="s">
        <v>9463</v>
      </c>
      <c r="I2365" s="13" t="s">
        <v>109</v>
      </c>
      <c r="J2365" s="40" t="s">
        <v>906</v>
      </c>
      <c r="K2365" s="13" t="s">
        <v>8658</v>
      </c>
      <c r="L2365" s="14" t="s">
        <v>9464</v>
      </c>
      <c r="M2365" s="14" t="s">
        <v>9465</v>
      </c>
      <c r="N2365" s="17" t="s">
        <v>9466</v>
      </c>
      <c r="O2365" s="71"/>
      <c r="P2365" s="71"/>
      <c r="Q2365" s="71"/>
      <c r="R2365" s="71"/>
      <c r="S2365" s="71"/>
      <c r="T2365" s="40"/>
      <c r="U2365" s="40"/>
      <c r="V2365" s="11" t="s">
        <v>76</v>
      </c>
      <c r="W2365" s="31"/>
      <c r="X2365" s="31"/>
      <c r="Y2365" s="31"/>
      <c r="Z2365" s="31"/>
      <c r="AA2365" s="31"/>
    </row>
    <row r="2366" spans="1:27" ht="15.75" customHeight="1">
      <c r="A2366" s="13" t="s">
        <v>8986</v>
      </c>
      <c r="B2366" s="13" t="s">
        <v>104</v>
      </c>
      <c r="C2366" s="13" t="s">
        <v>9412</v>
      </c>
      <c r="D2366" s="71"/>
      <c r="E2366" s="26" t="s">
        <v>9467</v>
      </c>
      <c r="F2366" s="13" t="s">
        <v>903</v>
      </c>
      <c r="G2366" s="13" t="s">
        <v>903</v>
      </c>
      <c r="H2366" s="13" t="s">
        <v>9463</v>
      </c>
      <c r="I2366" s="13" t="s">
        <v>109</v>
      </c>
      <c r="J2366" s="40" t="s">
        <v>921</v>
      </c>
      <c r="K2366" s="13" t="s">
        <v>8658</v>
      </c>
      <c r="L2366" s="14" t="s">
        <v>9464</v>
      </c>
      <c r="M2366" s="14" t="s">
        <v>9468</v>
      </c>
      <c r="N2366" s="17" t="s">
        <v>9469</v>
      </c>
      <c r="O2366" s="71"/>
      <c r="P2366" s="71"/>
      <c r="Q2366" s="71"/>
      <c r="R2366" s="71"/>
      <c r="S2366" s="71"/>
      <c r="T2366" s="40"/>
      <c r="U2366" s="40"/>
      <c r="V2366" s="11" t="s">
        <v>76</v>
      </c>
      <c r="W2366" s="31"/>
      <c r="X2366" s="31"/>
      <c r="Y2366" s="31"/>
      <c r="Z2366" s="31"/>
      <c r="AA2366" s="31"/>
    </row>
    <row r="2367" spans="1:27" ht="15.75" customHeight="1">
      <c r="A2367" s="13" t="s">
        <v>8986</v>
      </c>
      <c r="B2367" s="13" t="s">
        <v>188</v>
      </c>
      <c r="C2367" s="13" t="s">
        <v>9412</v>
      </c>
      <c r="D2367" s="71"/>
      <c r="E2367" s="26" t="s">
        <v>9470</v>
      </c>
      <c r="F2367" s="13" t="s">
        <v>9463</v>
      </c>
      <c r="G2367" s="13" t="s">
        <v>9463</v>
      </c>
      <c r="H2367" s="13" t="s">
        <v>530</v>
      </c>
      <c r="I2367" s="13" t="s">
        <v>46</v>
      </c>
      <c r="J2367" s="40" t="s">
        <v>47</v>
      </c>
      <c r="K2367" s="13" t="s">
        <v>8658</v>
      </c>
      <c r="L2367" s="14" t="s">
        <v>9471</v>
      </c>
      <c r="M2367" s="14" t="s">
        <v>9472</v>
      </c>
      <c r="N2367" s="13" t="s">
        <v>9420</v>
      </c>
      <c r="O2367" s="71"/>
      <c r="P2367" s="71"/>
      <c r="Q2367" s="71"/>
      <c r="R2367" s="71"/>
      <c r="S2367" s="71"/>
      <c r="T2367" s="71"/>
      <c r="U2367" s="71"/>
      <c r="V2367" s="71"/>
      <c r="W2367" s="31"/>
      <c r="X2367" s="31"/>
      <c r="Y2367" s="31"/>
      <c r="Z2367" s="31"/>
      <c r="AA2367" s="31"/>
    </row>
    <row r="2368" spans="1:27" ht="15.75" customHeight="1">
      <c r="A2368" s="13" t="s">
        <v>8986</v>
      </c>
      <c r="B2368" s="13" t="s">
        <v>42</v>
      </c>
      <c r="C2368" s="13" t="s">
        <v>9412</v>
      </c>
      <c r="D2368" s="71"/>
      <c r="E2368" s="26" t="s">
        <v>9473</v>
      </c>
      <c r="F2368" s="13" t="s">
        <v>9463</v>
      </c>
      <c r="G2368" s="13" t="s">
        <v>9463</v>
      </c>
      <c r="H2368" s="13" t="s">
        <v>9474</v>
      </c>
      <c r="I2368" s="13" t="s">
        <v>46</v>
      </c>
      <c r="J2368" s="40" t="s">
        <v>47</v>
      </c>
      <c r="K2368" s="13" t="s">
        <v>8658</v>
      </c>
      <c r="L2368" s="14" t="s">
        <v>9475</v>
      </c>
      <c r="M2368" s="14" t="s">
        <v>9476</v>
      </c>
      <c r="N2368" s="13" t="s">
        <v>9420</v>
      </c>
      <c r="O2368" s="71"/>
      <c r="P2368" s="71"/>
      <c r="Q2368" s="71"/>
      <c r="R2368" s="71"/>
      <c r="S2368" s="71"/>
      <c r="T2368" s="40"/>
      <c r="U2368" s="40"/>
      <c r="V2368" s="11" t="s">
        <v>76</v>
      </c>
      <c r="W2368" s="31"/>
      <c r="X2368" s="31"/>
      <c r="Y2368" s="31"/>
      <c r="Z2368" s="31"/>
      <c r="AA2368" s="31"/>
    </row>
    <row r="2369" spans="1:27" ht="15.75" customHeight="1">
      <c r="A2369" s="13" t="s">
        <v>8986</v>
      </c>
      <c r="B2369" s="13" t="s">
        <v>188</v>
      </c>
      <c r="C2369" s="13" t="s">
        <v>9412</v>
      </c>
      <c r="D2369" s="71"/>
      <c r="E2369" s="26" t="s">
        <v>9477</v>
      </c>
      <c r="F2369" s="13" t="s">
        <v>9463</v>
      </c>
      <c r="G2369" s="13" t="s">
        <v>9463</v>
      </c>
      <c r="H2369" s="13" t="s">
        <v>9478</v>
      </c>
      <c r="I2369" s="13" t="s">
        <v>46</v>
      </c>
      <c r="J2369" s="40" t="s">
        <v>47</v>
      </c>
      <c r="K2369" s="13" t="s">
        <v>8658</v>
      </c>
      <c r="L2369" s="14" t="s">
        <v>9479</v>
      </c>
      <c r="M2369" s="74" t="s">
        <v>6023</v>
      </c>
      <c r="N2369" s="40" t="s">
        <v>6024</v>
      </c>
      <c r="O2369" s="71"/>
      <c r="P2369" s="71"/>
      <c r="Q2369" s="71"/>
      <c r="R2369" s="71"/>
      <c r="S2369" s="71"/>
      <c r="T2369" s="71"/>
      <c r="U2369" s="71"/>
      <c r="V2369" s="71"/>
      <c r="W2369" s="31"/>
      <c r="X2369" s="31"/>
      <c r="Y2369" s="31"/>
      <c r="Z2369" s="31"/>
      <c r="AA2369" s="31"/>
    </row>
    <row r="2370" spans="1:27" ht="15.75" customHeight="1">
      <c r="A2370" s="13" t="s">
        <v>8986</v>
      </c>
      <c r="B2370" s="13" t="s">
        <v>188</v>
      </c>
      <c r="C2370" s="13" t="s">
        <v>9412</v>
      </c>
      <c r="D2370" s="71"/>
      <c r="E2370" s="26" t="s">
        <v>9480</v>
      </c>
      <c r="F2370" s="13" t="s">
        <v>9463</v>
      </c>
      <c r="G2370" s="13" t="s">
        <v>9463</v>
      </c>
      <c r="H2370" s="13" t="s">
        <v>9481</v>
      </c>
      <c r="I2370" s="13" t="s">
        <v>46</v>
      </c>
      <c r="J2370" s="40" t="s">
        <v>47</v>
      </c>
      <c r="K2370" s="13" t="s">
        <v>8658</v>
      </c>
      <c r="L2370" s="14" t="s">
        <v>9482</v>
      </c>
      <c r="M2370" s="74" t="s">
        <v>9483</v>
      </c>
      <c r="N2370" s="40" t="s">
        <v>6081</v>
      </c>
      <c r="O2370" s="71"/>
      <c r="P2370" s="71"/>
      <c r="Q2370" s="71"/>
      <c r="R2370" s="71"/>
      <c r="S2370" s="71"/>
      <c r="T2370" s="71"/>
      <c r="U2370" s="71"/>
      <c r="V2370" s="71"/>
      <c r="W2370" s="31"/>
      <c r="X2370" s="31"/>
      <c r="Y2370" s="31"/>
      <c r="Z2370" s="31"/>
      <c r="AA2370" s="31"/>
    </row>
    <row r="2371" spans="1:27" ht="15.75" customHeight="1">
      <c r="A2371" s="13" t="s">
        <v>8986</v>
      </c>
      <c r="B2371" s="13" t="s">
        <v>188</v>
      </c>
      <c r="C2371" s="13" t="s">
        <v>9484</v>
      </c>
      <c r="D2371" s="71"/>
      <c r="E2371" s="26" t="s">
        <v>9485</v>
      </c>
      <c r="F2371" s="13" t="s">
        <v>9463</v>
      </c>
      <c r="G2371" s="13" t="s">
        <v>9463</v>
      </c>
      <c r="H2371" s="13" t="s">
        <v>9486</v>
      </c>
      <c r="I2371" s="13" t="s">
        <v>46</v>
      </c>
      <c r="J2371" s="40" t="s">
        <v>9487</v>
      </c>
      <c r="K2371" s="13" t="s">
        <v>8658</v>
      </c>
      <c r="L2371" s="14" t="s">
        <v>9488</v>
      </c>
      <c r="M2371" s="14" t="s">
        <v>9489</v>
      </c>
      <c r="N2371" s="13" t="s">
        <v>9420</v>
      </c>
      <c r="O2371" s="71"/>
      <c r="P2371" s="71"/>
      <c r="Q2371" s="71"/>
      <c r="R2371" s="71"/>
      <c r="S2371" s="71"/>
      <c r="T2371" s="71"/>
      <c r="U2371" s="71"/>
      <c r="V2371" s="71"/>
      <c r="W2371" s="31"/>
      <c r="X2371" s="31"/>
      <c r="Y2371" s="31"/>
      <c r="Z2371" s="31"/>
      <c r="AA2371" s="31"/>
    </row>
    <row r="2372" spans="1:27" ht="15.75" customHeight="1">
      <c r="A2372" s="13" t="s">
        <v>8986</v>
      </c>
      <c r="B2372" s="13" t="s">
        <v>104</v>
      </c>
      <c r="C2372" s="13" t="s">
        <v>9412</v>
      </c>
      <c r="D2372" s="71"/>
      <c r="E2372" s="26" t="s">
        <v>9490</v>
      </c>
      <c r="F2372" s="13" t="s">
        <v>903</v>
      </c>
      <c r="G2372" s="13" t="s">
        <v>903</v>
      </c>
      <c r="H2372" s="13" t="s">
        <v>9463</v>
      </c>
      <c r="I2372" s="13" t="s">
        <v>109</v>
      </c>
      <c r="J2372" s="40" t="s">
        <v>906</v>
      </c>
      <c r="K2372" s="13" t="s">
        <v>8658</v>
      </c>
      <c r="L2372" s="14" t="s">
        <v>9491</v>
      </c>
      <c r="M2372" s="281" t="s">
        <v>9492</v>
      </c>
      <c r="N2372" s="17" t="s">
        <v>9466</v>
      </c>
      <c r="O2372" s="71"/>
      <c r="P2372" s="71"/>
      <c r="Q2372" s="71"/>
      <c r="R2372" s="71"/>
      <c r="S2372" s="71"/>
      <c r="T2372" s="40"/>
      <c r="U2372" s="40"/>
      <c r="V2372" s="11" t="s">
        <v>76</v>
      </c>
      <c r="W2372" s="31"/>
      <c r="X2372" s="31"/>
      <c r="Y2372" s="31"/>
      <c r="Z2372" s="31"/>
      <c r="AA2372" s="31"/>
    </row>
    <row r="2373" spans="1:27" ht="15.75" customHeight="1">
      <c r="A2373" s="13" t="s">
        <v>8986</v>
      </c>
      <c r="B2373" s="13" t="s">
        <v>104</v>
      </c>
      <c r="C2373" s="13" t="s">
        <v>9412</v>
      </c>
      <c r="D2373" s="71"/>
      <c r="E2373" s="26" t="s">
        <v>9493</v>
      </c>
      <c r="F2373" s="13" t="s">
        <v>903</v>
      </c>
      <c r="G2373" s="13" t="s">
        <v>903</v>
      </c>
      <c r="H2373" s="13" t="s">
        <v>9463</v>
      </c>
      <c r="I2373" s="13" t="s">
        <v>109</v>
      </c>
      <c r="J2373" s="40" t="s">
        <v>921</v>
      </c>
      <c r="K2373" s="13" t="s">
        <v>8658</v>
      </c>
      <c r="L2373" s="14" t="s">
        <v>9491</v>
      </c>
      <c r="M2373" s="281" t="s">
        <v>9494</v>
      </c>
      <c r="N2373" s="17" t="s">
        <v>9469</v>
      </c>
      <c r="O2373" s="71"/>
      <c r="P2373" s="71"/>
      <c r="Q2373" s="71"/>
      <c r="R2373" s="71"/>
      <c r="S2373" s="71"/>
      <c r="T2373" s="40"/>
      <c r="U2373" s="40"/>
      <c r="V2373" s="11" t="s">
        <v>76</v>
      </c>
      <c r="W2373" s="31"/>
      <c r="X2373" s="31"/>
      <c r="Y2373" s="31"/>
      <c r="Z2373" s="31"/>
      <c r="AA2373" s="31"/>
    </row>
    <row r="2374" spans="1:27" ht="15.75" customHeight="1">
      <c r="A2374" s="13" t="s">
        <v>8986</v>
      </c>
      <c r="B2374" s="13" t="s">
        <v>42</v>
      </c>
      <c r="C2374" s="13" t="s">
        <v>9412</v>
      </c>
      <c r="D2374" s="71"/>
      <c r="E2374" s="26" t="s">
        <v>9495</v>
      </c>
      <c r="F2374" s="13" t="s">
        <v>9463</v>
      </c>
      <c r="G2374" s="13" t="s">
        <v>9463</v>
      </c>
      <c r="H2374" s="13" t="s">
        <v>9496</v>
      </c>
      <c r="I2374" s="13" t="s">
        <v>46</v>
      </c>
      <c r="J2374" s="40" t="s">
        <v>47</v>
      </c>
      <c r="K2374" s="13" t="s">
        <v>8658</v>
      </c>
      <c r="L2374" s="14" t="s">
        <v>9497</v>
      </c>
      <c r="M2374" s="14" t="s">
        <v>9476</v>
      </c>
      <c r="N2374" s="13" t="s">
        <v>9420</v>
      </c>
      <c r="O2374" s="71"/>
      <c r="P2374" s="71"/>
      <c r="Q2374" s="71"/>
      <c r="R2374" s="71"/>
      <c r="S2374" s="71"/>
      <c r="T2374" s="40"/>
      <c r="U2374" s="40"/>
      <c r="V2374" s="11" t="s">
        <v>76</v>
      </c>
      <c r="W2374" s="31"/>
      <c r="X2374" s="31"/>
      <c r="Y2374" s="31"/>
      <c r="Z2374" s="31"/>
      <c r="AA2374" s="31"/>
    </row>
    <row r="2375" spans="1:27" ht="15.75" customHeight="1">
      <c r="A2375" s="13" t="s">
        <v>8986</v>
      </c>
      <c r="B2375" s="13" t="s">
        <v>188</v>
      </c>
      <c r="C2375" s="13" t="s">
        <v>9412</v>
      </c>
      <c r="D2375" s="71"/>
      <c r="E2375" s="26" t="s">
        <v>9498</v>
      </c>
      <c r="F2375" s="13" t="s">
        <v>9463</v>
      </c>
      <c r="G2375" s="13" t="s">
        <v>9463</v>
      </c>
      <c r="H2375" s="13" t="s">
        <v>9481</v>
      </c>
      <c r="I2375" s="13" t="s">
        <v>46</v>
      </c>
      <c r="J2375" s="40" t="s">
        <v>47</v>
      </c>
      <c r="K2375" s="13" t="s">
        <v>8658</v>
      </c>
      <c r="L2375" s="14" t="s">
        <v>9499</v>
      </c>
      <c r="M2375" s="74" t="s">
        <v>9483</v>
      </c>
      <c r="N2375" s="40" t="s">
        <v>6081</v>
      </c>
      <c r="O2375" s="71"/>
      <c r="P2375" s="71"/>
      <c r="Q2375" s="71"/>
      <c r="R2375" s="71"/>
      <c r="S2375" s="71"/>
      <c r="T2375" s="71"/>
      <c r="U2375" s="71"/>
      <c r="V2375" s="71"/>
      <c r="W2375" s="31"/>
      <c r="X2375" s="31"/>
      <c r="Y2375" s="31"/>
      <c r="Z2375" s="31"/>
      <c r="AA2375" s="31"/>
    </row>
    <row r="2376" spans="1:27" ht="15.75" customHeight="1">
      <c r="A2376" s="13" t="s">
        <v>8986</v>
      </c>
      <c r="B2376" s="13" t="s">
        <v>188</v>
      </c>
      <c r="C2376" s="13" t="s">
        <v>9484</v>
      </c>
      <c r="D2376" s="71"/>
      <c r="E2376" s="26" t="s">
        <v>9500</v>
      </c>
      <c r="F2376" s="13" t="s">
        <v>9463</v>
      </c>
      <c r="G2376" s="13" t="s">
        <v>9463</v>
      </c>
      <c r="H2376" s="13" t="s">
        <v>9486</v>
      </c>
      <c r="I2376" s="13" t="s">
        <v>46</v>
      </c>
      <c r="J2376" s="40" t="s">
        <v>9487</v>
      </c>
      <c r="K2376" s="13" t="s">
        <v>8658</v>
      </c>
      <c r="L2376" s="14" t="s">
        <v>9501</v>
      </c>
      <c r="M2376" s="14" t="s">
        <v>9502</v>
      </c>
      <c r="N2376" s="40" t="s">
        <v>6081</v>
      </c>
      <c r="O2376" s="71"/>
      <c r="P2376" s="71"/>
      <c r="Q2376" s="71"/>
      <c r="R2376" s="71"/>
      <c r="S2376" s="71"/>
      <c r="T2376" s="71"/>
      <c r="U2376" s="71"/>
      <c r="V2376" s="71"/>
      <c r="W2376" s="31"/>
      <c r="X2376" s="31"/>
      <c r="Y2376" s="31"/>
      <c r="Z2376" s="31"/>
      <c r="AA2376" s="31"/>
    </row>
    <row r="2377" spans="1:27" ht="15.75" customHeight="1">
      <c r="A2377" s="13" t="s">
        <v>38</v>
      </c>
      <c r="B2377" s="13" t="s">
        <v>42</v>
      </c>
      <c r="C2377" s="13" t="s">
        <v>9503</v>
      </c>
      <c r="D2377" s="71"/>
      <c r="E2377" s="26" t="s">
        <v>9504</v>
      </c>
      <c r="F2377" s="13" t="s">
        <v>44</v>
      </c>
      <c r="G2377" s="13" t="s">
        <v>44</v>
      </c>
      <c r="H2377" s="13" t="s">
        <v>45</v>
      </c>
      <c r="I2377" s="13" t="s">
        <v>46</v>
      </c>
      <c r="J2377" s="13" t="s">
        <v>47</v>
      </c>
      <c r="K2377" s="13" t="s">
        <v>8901</v>
      </c>
      <c r="L2377" s="14" t="s">
        <v>9505</v>
      </c>
      <c r="M2377" s="14" t="s">
        <v>49</v>
      </c>
      <c r="N2377" s="17" t="s">
        <v>50</v>
      </c>
      <c r="O2377" s="71"/>
      <c r="P2377" s="71"/>
      <c r="Q2377" s="71"/>
      <c r="R2377" s="71" t="s">
        <v>65</v>
      </c>
      <c r="S2377" s="71" t="s">
        <v>65</v>
      </c>
      <c r="T2377" s="40" t="s">
        <v>9506</v>
      </c>
      <c r="U2377" s="40"/>
      <c r="V2377" s="11" t="s">
        <v>76</v>
      </c>
      <c r="W2377" s="31"/>
      <c r="X2377" s="31"/>
      <c r="Y2377" s="31"/>
      <c r="Z2377" s="31"/>
      <c r="AA2377" s="31"/>
    </row>
    <row r="2378" spans="1:27" ht="15.75" customHeight="1">
      <c r="A2378" s="40" t="s">
        <v>8842</v>
      </c>
      <c r="B2378" s="40" t="s">
        <v>42</v>
      </c>
      <c r="C2378" s="40" t="s">
        <v>9507</v>
      </c>
      <c r="D2378" s="71"/>
      <c r="E2378" s="26" t="s">
        <v>9508</v>
      </c>
      <c r="F2378" s="40" t="s">
        <v>44</v>
      </c>
      <c r="G2378" s="40" t="s">
        <v>44</v>
      </c>
      <c r="H2378" s="40" t="s">
        <v>44</v>
      </c>
      <c r="I2378" s="40" t="s">
        <v>46</v>
      </c>
      <c r="J2378" s="40" t="s">
        <v>47</v>
      </c>
      <c r="K2378" s="40" t="s">
        <v>8901</v>
      </c>
      <c r="L2378" s="74" t="s">
        <v>9509</v>
      </c>
      <c r="M2378" s="74" t="s">
        <v>8857</v>
      </c>
      <c r="N2378" s="116" t="s">
        <v>8858</v>
      </c>
      <c r="O2378" s="71"/>
      <c r="P2378" s="71"/>
      <c r="Q2378" s="71"/>
      <c r="R2378" s="71" t="s">
        <v>65</v>
      </c>
      <c r="S2378" s="71" t="s">
        <v>65</v>
      </c>
      <c r="T2378" s="40" t="s">
        <v>9506</v>
      </c>
      <c r="U2378" s="40"/>
      <c r="V2378" s="11" t="s">
        <v>76</v>
      </c>
      <c r="W2378" s="31"/>
      <c r="X2378" s="31"/>
      <c r="Y2378" s="31"/>
      <c r="Z2378" s="31"/>
      <c r="AA2378" s="31"/>
    </row>
    <row r="2379" spans="1:27" ht="15.75" customHeight="1">
      <c r="A2379" s="37"/>
      <c r="B2379" s="242"/>
      <c r="C2379" s="242"/>
      <c r="D2379" s="10"/>
      <c r="E2379" s="10"/>
      <c r="F2379" s="37"/>
      <c r="G2379" s="37"/>
      <c r="H2379" s="37"/>
      <c r="I2379" s="37"/>
      <c r="J2379" s="37"/>
      <c r="K2379" s="37"/>
      <c r="L2379" s="282"/>
      <c r="M2379" s="282"/>
      <c r="N2379" s="283"/>
      <c r="O2379" s="37"/>
      <c r="P2379" s="37"/>
      <c r="Q2379" s="31"/>
      <c r="R2379" s="31"/>
      <c r="S2379" s="31"/>
      <c r="T2379" s="37"/>
      <c r="U2379" s="37"/>
      <c r="V2379" s="31"/>
      <c r="W2379" s="3"/>
      <c r="X2379" s="3"/>
      <c r="Y2379" s="3"/>
      <c r="Z2379" s="3"/>
      <c r="AA2379" s="3"/>
    </row>
    <row r="2380" spans="1:27" ht="15.75" customHeight="1">
      <c r="A2380" s="37"/>
      <c r="B2380" s="242"/>
      <c r="C2380" s="242"/>
      <c r="D2380" s="10"/>
      <c r="E2380" s="10"/>
      <c r="F2380" s="37"/>
      <c r="G2380" s="37"/>
      <c r="H2380" s="37"/>
      <c r="I2380" s="37"/>
      <c r="J2380" s="37"/>
      <c r="K2380" s="37"/>
      <c r="L2380" s="282"/>
      <c r="M2380" s="282"/>
      <c r="N2380" s="283"/>
      <c r="O2380" s="37"/>
      <c r="P2380" s="37"/>
      <c r="Q2380" s="31"/>
      <c r="R2380" s="31"/>
      <c r="S2380" s="31"/>
      <c r="T2380" s="37"/>
      <c r="U2380" s="37"/>
      <c r="V2380" s="31"/>
      <c r="W2380" s="3"/>
      <c r="X2380" s="3"/>
      <c r="Y2380" s="3"/>
      <c r="Z2380" s="3"/>
      <c r="AA2380" s="3"/>
    </row>
    <row r="2381" spans="1:27" ht="15.75" customHeight="1">
      <c r="A2381" s="37"/>
      <c r="B2381" s="242"/>
      <c r="C2381" s="242"/>
      <c r="D2381" s="10"/>
      <c r="E2381" s="10"/>
      <c r="F2381" s="37"/>
      <c r="G2381" s="37"/>
      <c r="H2381" s="37"/>
      <c r="I2381" s="37"/>
      <c r="J2381" s="37"/>
      <c r="K2381" s="37"/>
      <c r="L2381" s="282"/>
      <c r="M2381" s="282"/>
      <c r="N2381" s="283"/>
      <c r="O2381" s="37"/>
      <c r="P2381" s="37"/>
      <c r="Q2381" s="31"/>
      <c r="R2381" s="31"/>
      <c r="S2381" s="31"/>
      <c r="T2381" s="37"/>
      <c r="U2381" s="37"/>
      <c r="V2381" s="31"/>
      <c r="W2381" s="3"/>
      <c r="X2381" s="3"/>
      <c r="Y2381" s="3"/>
      <c r="Z2381" s="3"/>
      <c r="AA2381" s="3"/>
    </row>
    <row r="2382" spans="1:27" ht="15.75" customHeight="1">
      <c r="A2382" s="37"/>
      <c r="B2382" s="242"/>
      <c r="C2382" s="242"/>
      <c r="D2382" s="10"/>
      <c r="E2382" s="10"/>
      <c r="F2382" s="37"/>
      <c r="G2382" s="37"/>
      <c r="H2382" s="37"/>
      <c r="I2382" s="37"/>
      <c r="J2382" s="37"/>
      <c r="K2382" s="37"/>
      <c r="L2382" s="282"/>
      <c r="M2382" s="282"/>
      <c r="N2382" s="283"/>
      <c r="O2382" s="37"/>
      <c r="P2382" s="37"/>
      <c r="Q2382" s="31"/>
      <c r="R2382" s="31"/>
      <c r="S2382" s="31"/>
      <c r="T2382" s="37"/>
      <c r="U2382" s="37"/>
      <c r="V2382" s="31"/>
      <c r="W2382" s="3"/>
      <c r="X2382" s="3"/>
      <c r="Y2382" s="3"/>
      <c r="Z2382" s="3"/>
      <c r="AA2382" s="3"/>
    </row>
    <row r="2383" spans="1:27" ht="15.75" customHeight="1">
      <c r="A2383" s="37"/>
      <c r="B2383" s="242"/>
      <c r="C2383" s="242"/>
      <c r="D2383" s="10"/>
      <c r="E2383" s="10"/>
      <c r="F2383" s="37"/>
      <c r="G2383" s="37"/>
      <c r="H2383" s="37"/>
      <c r="I2383" s="37"/>
      <c r="J2383" s="37"/>
      <c r="K2383" s="37"/>
      <c r="L2383" s="282"/>
      <c r="M2383" s="282"/>
      <c r="N2383" s="283"/>
      <c r="O2383" s="37"/>
      <c r="P2383" s="37"/>
      <c r="Q2383" s="31"/>
      <c r="R2383" s="31"/>
      <c r="S2383" s="31"/>
      <c r="T2383" s="37"/>
      <c r="U2383" s="37"/>
      <c r="V2383" s="31"/>
      <c r="W2383" s="3"/>
      <c r="X2383" s="3"/>
      <c r="Y2383" s="3"/>
      <c r="Z2383" s="3"/>
      <c r="AA2383" s="3"/>
    </row>
    <row r="2384" spans="1:27" ht="15.75" customHeight="1">
      <c r="A2384" s="37"/>
      <c r="B2384" s="242"/>
      <c r="C2384" s="242"/>
      <c r="D2384" s="10"/>
      <c r="E2384" s="10"/>
      <c r="F2384" s="37"/>
      <c r="G2384" s="37"/>
      <c r="H2384" s="37"/>
      <c r="I2384" s="37"/>
      <c r="J2384" s="37"/>
      <c r="K2384" s="37"/>
      <c r="L2384" s="282"/>
      <c r="M2384" s="282"/>
      <c r="N2384" s="283"/>
      <c r="O2384" s="37"/>
      <c r="P2384" s="37"/>
      <c r="Q2384" s="31"/>
      <c r="R2384" s="31"/>
      <c r="S2384" s="31"/>
      <c r="T2384" s="37"/>
      <c r="U2384" s="37"/>
      <c r="V2384" s="31"/>
      <c r="W2384" s="3"/>
      <c r="X2384" s="3"/>
      <c r="Y2384" s="3"/>
      <c r="Z2384" s="3"/>
      <c r="AA2384" s="3"/>
    </row>
    <row r="2385" spans="1:27" ht="15.75" customHeight="1">
      <c r="A2385" s="37"/>
      <c r="B2385" s="242"/>
      <c r="C2385" s="242"/>
      <c r="D2385" s="10"/>
      <c r="E2385" s="10"/>
      <c r="F2385" s="37"/>
      <c r="G2385" s="37"/>
      <c r="H2385" s="37"/>
      <c r="I2385" s="37"/>
      <c r="J2385" s="37"/>
      <c r="K2385" s="37"/>
      <c r="L2385" s="282"/>
      <c r="M2385" s="282"/>
      <c r="N2385" s="283"/>
      <c r="O2385" s="37"/>
      <c r="P2385" s="37"/>
      <c r="Q2385" s="31"/>
      <c r="R2385" s="31"/>
      <c r="S2385" s="31"/>
      <c r="T2385" s="37"/>
      <c r="U2385" s="37"/>
      <c r="V2385" s="31"/>
      <c r="W2385" s="3"/>
      <c r="X2385" s="3"/>
      <c r="Y2385" s="3"/>
      <c r="Z2385" s="3"/>
      <c r="AA2385" s="3"/>
    </row>
    <row r="2386" spans="1:27" ht="15.75" customHeight="1">
      <c r="A2386" s="37"/>
      <c r="B2386" s="242"/>
      <c r="C2386" s="242"/>
      <c r="D2386" s="10"/>
      <c r="E2386" s="10"/>
      <c r="F2386" s="37"/>
      <c r="G2386" s="37"/>
      <c r="H2386" s="37"/>
      <c r="I2386" s="37"/>
      <c r="J2386" s="37"/>
      <c r="K2386" s="37"/>
      <c r="L2386" s="282"/>
      <c r="M2386" s="282"/>
      <c r="N2386" s="283"/>
      <c r="O2386" s="37"/>
      <c r="P2386" s="37"/>
      <c r="Q2386" s="31"/>
      <c r="R2386" s="31"/>
      <c r="S2386" s="31"/>
      <c r="T2386" s="37"/>
      <c r="U2386" s="37"/>
      <c r="V2386" s="31"/>
      <c r="W2386" s="3"/>
      <c r="X2386" s="3"/>
      <c r="Y2386" s="3"/>
      <c r="Z2386" s="3"/>
      <c r="AA2386" s="3"/>
    </row>
    <row r="2387" spans="1:27" ht="15.75" customHeight="1">
      <c r="A2387" s="37"/>
      <c r="B2387" s="242"/>
      <c r="C2387" s="242"/>
      <c r="D2387" s="10"/>
      <c r="E2387" s="10"/>
      <c r="F2387" s="37"/>
      <c r="G2387" s="37"/>
      <c r="H2387" s="37"/>
      <c r="I2387" s="37"/>
      <c r="J2387" s="37"/>
      <c r="K2387" s="37"/>
      <c r="L2387" s="282"/>
      <c r="M2387" s="282"/>
      <c r="N2387" s="283"/>
      <c r="O2387" s="37"/>
      <c r="P2387" s="37"/>
      <c r="Q2387" s="31"/>
      <c r="R2387" s="31"/>
      <c r="S2387" s="31"/>
      <c r="T2387" s="37"/>
      <c r="U2387" s="37"/>
      <c r="V2387" s="31"/>
      <c r="W2387" s="3"/>
      <c r="X2387" s="3"/>
      <c r="Y2387" s="3"/>
      <c r="Z2387" s="3"/>
      <c r="AA2387" s="3"/>
    </row>
    <row r="2388" spans="1:27" ht="15.75" customHeight="1">
      <c r="A2388" s="37"/>
      <c r="B2388" s="242"/>
      <c r="C2388" s="242"/>
      <c r="D2388" s="10"/>
      <c r="E2388" s="10"/>
      <c r="F2388" s="37"/>
      <c r="G2388" s="37"/>
      <c r="H2388" s="37"/>
      <c r="I2388" s="37"/>
      <c r="J2388" s="37"/>
      <c r="K2388" s="37"/>
      <c r="L2388" s="282"/>
      <c r="M2388" s="282"/>
      <c r="N2388" s="283"/>
      <c r="O2388" s="37"/>
      <c r="P2388" s="37"/>
      <c r="Q2388" s="31"/>
      <c r="R2388" s="31"/>
      <c r="S2388" s="31"/>
      <c r="T2388" s="37"/>
      <c r="U2388" s="37"/>
      <c r="V2388" s="31"/>
      <c r="W2388" s="3"/>
      <c r="X2388" s="3"/>
      <c r="Y2388" s="3"/>
      <c r="Z2388" s="3"/>
      <c r="AA2388" s="3"/>
    </row>
    <row r="2389" spans="1:27" ht="15.75" customHeight="1">
      <c r="A2389" s="37"/>
      <c r="B2389" s="242"/>
      <c r="C2389" s="242"/>
      <c r="D2389" s="10"/>
      <c r="E2389" s="10"/>
      <c r="F2389" s="37"/>
      <c r="G2389" s="37"/>
      <c r="H2389" s="37"/>
      <c r="I2389" s="37"/>
      <c r="J2389" s="37"/>
      <c r="K2389" s="37"/>
      <c r="L2389" s="282"/>
      <c r="M2389" s="282"/>
      <c r="N2389" s="283"/>
      <c r="O2389" s="37"/>
      <c r="P2389" s="37"/>
      <c r="Q2389" s="31"/>
      <c r="R2389" s="31"/>
      <c r="S2389" s="31"/>
      <c r="T2389" s="37"/>
      <c r="U2389" s="37"/>
      <c r="V2389" s="31"/>
      <c r="W2389" s="3"/>
      <c r="X2389" s="3"/>
      <c r="Y2389" s="3"/>
      <c r="Z2389" s="3"/>
      <c r="AA2389" s="3"/>
    </row>
    <row r="2390" spans="1:27" ht="15.75" customHeight="1">
      <c r="A2390" s="37"/>
      <c r="B2390" s="242"/>
      <c r="C2390" s="242"/>
      <c r="D2390" s="10"/>
      <c r="E2390" s="10"/>
      <c r="F2390" s="37"/>
      <c r="G2390" s="37"/>
      <c r="H2390" s="37"/>
      <c r="I2390" s="37"/>
      <c r="J2390" s="37"/>
      <c r="K2390" s="37"/>
      <c r="L2390" s="282"/>
      <c r="M2390" s="282"/>
      <c r="N2390" s="283"/>
      <c r="O2390" s="37"/>
      <c r="P2390" s="37"/>
      <c r="Q2390" s="31"/>
      <c r="R2390" s="31"/>
      <c r="S2390" s="31"/>
      <c r="T2390" s="37"/>
      <c r="U2390" s="37"/>
      <c r="V2390" s="31"/>
      <c r="W2390" s="3"/>
      <c r="X2390" s="3"/>
      <c r="Y2390" s="3"/>
      <c r="Z2390" s="3"/>
      <c r="AA2390" s="3"/>
    </row>
    <row r="2391" spans="1:27" ht="15.75" customHeight="1">
      <c r="A2391" s="37"/>
      <c r="B2391" s="242"/>
      <c r="C2391" s="242"/>
      <c r="D2391" s="10"/>
      <c r="E2391" s="10"/>
      <c r="F2391" s="37"/>
      <c r="G2391" s="37"/>
      <c r="H2391" s="37"/>
      <c r="I2391" s="37"/>
      <c r="J2391" s="37"/>
      <c r="K2391" s="37"/>
      <c r="L2391" s="282"/>
      <c r="M2391" s="282"/>
      <c r="N2391" s="283"/>
      <c r="O2391" s="37"/>
      <c r="P2391" s="37"/>
      <c r="Q2391" s="31"/>
      <c r="R2391" s="31"/>
      <c r="S2391" s="31"/>
      <c r="T2391" s="37"/>
      <c r="U2391" s="37"/>
      <c r="V2391" s="31"/>
      <c r="W2391" s="3"/>
      <c r="X2391" s="3"/>
      <c r="Y2391" s="3"/>
      <c r="Z2391" s="3"/>
      <c r="AA2391" s="3"/>
    </row>
    <row r="2392" spans="1:27" ht="15.75" customHeight="1">
      <c r="A2392" s="37"/>
      <c r="B2392" s="242"/>
      <c r="C2392" s="242"/>
      <c r="D2392" s="10"/>
      <c r="E2392" s="10"/>
      <c r="F2392" s="37"/>
      <c r="G2392" s="37"/>
      <c r="H2392" s="37"/>
      <c r="I2392" s="37"/>
      <c r="J2392" s="37"/>
      <c r="K2392" s="37"/>
      <c r="L2392" s="282"/>
      <c r="M2392" s="282"/>
      <c r="N2392" s="283"/>
      <c r="O2392" s="37"/>
      <c r="P2392" s="37"/>
      <c r="Q2392" s="31"/>
      <c r="R2392" s="31"/>
      <c r="S2392" s="31"/>
      <c r="T2392" s="37"/>
      <c r="U2392" s="37"/>
      <c r="V2392" s="31"/>
      <c r="W2392" s="3"/>
      <c r="X2392" s="3"/>
      <c r="Y2392" s="3"/>
      <c r="Z2392" s="3"/>
      <c r="AA2392" s="3"/>
    </row>
    <row r="2393" spans="1:27" ht="15.75" customHeight="1">
      <c r="A2393" s="37"/>
      <c r="B2393" s="242"/>
      <c r="C2393" s="242"/>
      <c r="D2393" s="10"/>
      <c r="E2393" s="10"/>
      <c r="F2393" s="37"/>
      <c r="G2393" s="37"/>
      <c r="H2393" s="37"/>
      <c r="I2393" s="37"/>
      <c r="J2393" s="37"/>
      <c r="K2393" s="37"/>
      <c r="L2393" s="282"/>
      <c r="M2393" s="282"/>
      <c r="N2393" s="283"/>
      <c r="O2393" s="37"/>
      <c r="P2393" s="37"/>
      <c r="Q2393" s="31"/>
      <c r="R2393" s="31"/>
      <c r="S2393" s="31"/>
      <c r="T2393" s="37"/>
      <c r="U2393" s="37"/>
      <c r="V2393" s="31"/>
      <c r="W2393" s="3"/>
      <c r="X2393" s="3"/>
      <c r="Y2393" s="3"/>
      <c r="Z2393" s="3"/>
      <c r="AA2393" s="3"/>
    </row>
    <row r="2394" spans="1:27" ht="15.75" customHeight="1">
      <c r="A2394" s="37"/>
      <c r="B2394" s="242"/>
      <c r="C2394" s="242"/>
      <c r="D2394" s="10"/>
      <c r="E2394" s="10"/>
      <c r="F2394" s="37"/>
      <c r="G2394" s="37"/>
      <c r="H2394" s="37"/>
      <c r="I2394" s="37"/>
      <c r="J2394" s="37"/>
      <c r="K2394" s="37"/>
      <c r="L2394" s="282"/>
      <c r="M2394" s="282"/>
      <c r="N2394" s="283"/>
      <c r="O2394" s="37"/>
      <c r="P2394" s="37"/>
      <c r="Q2394" s="31"/>
      <c r="R2394" s="31"/>
      <c r="S2394" s="31"/>
      <c r="T2394" s="37"/>
      <c r="U2394" s="37"/>
      <c r="V2394" s="31"/>
      <c r="W2394" s="3"/>
      <c r="X2394" s="3"/>
      <c r="Y2394" s="3"/>
      <c r="Z2394" s="3"/>
      <c r="AA2394" s="3"/>
    </row>
    <row r="2395" spans="1:27" ht="15.75" customHeight="1">
      <c r="A2395" s="37"/>
      <c r="B2395" s="242"/>
      <c r="C2395" s="242"/>
      <c r="D2395" s="10"/>
      <c r="E2395" s="10"/>
      <c r="F2395" s="37"/>
      <c r="G2395" s="37"/>
      <c r="H2395" s="37"/>
      <c r="I2395" s="37"/>
      <c r="J2395" s="37"/>
      <c r="K2395" s="37"/>
      <c r="L2395" s="282"/>
      <c r="M2395" s="282"/>
      <c r="N2395" s="283"/>
      <c r="O2395" s="37"/>
      <c r="P2395" s="37"/>
      <c r="Q2395" s="31"/>
      <c r="R2395" s="31"/>
      <c r="S2395" s="31"/>
      <c r="T2395" s="37"/>
      <c r="U2395" s="37"/>
      <c r="V2395" s="31"/>
      <c r="W2395" s="3"/>
      <c r="X2395" s="3"/>
      <c r="Y2395" s="3"/>
      <c r="Z2395" s="3"/>
      <c r="AA2395" s="3"/>
    </row>
    <row r="2396" spans="1:27" ht="15.75" customHeight="1">
      <c r="A2396" s="37"/>
      <c r="B2396" s="242"/>
      <c r="C2396" s="242"/>
      <c r="D2396" s="10"/>
      <c r="E2396" s="10"/>
      <c r="F2396" s="37"/>
      <c r="G2396" s="37"/>
      <c r="H2396" s="37"/>
      <c r="I2396" s="37"/>
      <c r="J2396" s="37"/>
      <c r="K2396" s="37"/>
      <c r="L2396" s="282"/>
      <c r="M2396" s="282"/>
      <c r="N2396" s="283"/>
      <c r="O2396" s="37"/>
      <c r="P2396" s="37"/>
      <c r="Q2396" s="31"/>
      <c r="R2396" s="31"/>
      <c r="S2396" s="31"/>
      <c r="T2396" s="37"/>
      <c r="U2396" s="37"/>
      <c r="V2396" s="31"/>
      <c r="W2396" s="3"/>
      <c r="X2396" s="3"/>
      <c r="Y2396" s="3"/>
      <c r="Z2396" s="3"/>
      <c r="AA2396" s="3"/>
    </row>
    <row r="2397" spans="1:27" ht="15.75" customHeight="1">
      <c r="A2397" s="37"/>
      <c r="B2397" s="242"/>
      <c r="C2397" s="242"/>
      <c r="D2397" s="10"/>
      <c r="E2397" s="10"/>
      <c r="F2397" s="37"/>
      <c r="G2397" s="37"/>
      <c r="H2397" s="37"/>
      <c r="I2397" s="37"/>
      <c r="J2397" s="37"/>
      <c r="K2397" s="37"/>
      <c r="L2397" s="282"/>
      <c r="M2397" s="282"/>
      <c r="N2397" s="283"/>
      <c r="O2397" s="37"/>
      <c r="P2397" s="37"/>
      <c r="Q2397" s="31"/>
      <c r="R2397" s="31"/>
      <c r="S2397" s="31"/>
      <c r="T2397" s="37"/>
      <c r="U2397" s="37"/>
      <c r="V2397" s="31"/>
      <c r="W2397" s="3"/>
      <c r="X2397" s="3"/>
      <c r="Y2397" s="3"/>
      <c r="Z2397" s="3"/>
      <c r="AA2397" s="3"/>
    </row>
    <row r="2398" spans="1:27" ht="15.75" customHeight="1">
      <c r="A2398" s="37"/>
      <c r="B2398" s="242"/>
      <c r="C2398" s="242"/>
      <c r="D2398" s="10"/>
      <c r="E2398" s="10"/>
      <c r="F2398" s="37"/>
      <c r="G2398" s="37"/>
      <c r="H2398" s="37"/>
      <c r="I2398" s="37"/>
      <c r="J2398" s="37"/>
      <c r="K2398" s="37"/>
      <c r="L2398" s="282"/>
      <c r="M2398" s="282"/>
      <c r="N2398" s="283"/>
      <c r="O2398" s="37"/>
      <c r="P2398" s="37"/>
      <c r="Q2398" s="31"/>
      <c r="R2398" s="31"/>
      <c r="S2398" s="31"/>
      <c r="T2398" s="37"/>
      <c r="U2398" s="37"/>
      <c r="V2398" s="31"/>
      <c r="W2398" s="3"/>
      <c r="X2398" s="3"/>
      <c r="Y2398" s="3"/>
      <c r="Z2398" s="3"/>
      <c r="AA2398" s="3"/>
    </row>
    <row r="2399" spans="1:27" ht="15.75" customHeight="1">
      <c r="A2399" s="37"/>
      <c r="B2399" s="242"/>
      <c r="C2399" s="242"/>
      <c r="D2399" s="10"/>
      <c r="E2399" s="10"/>
      <c r="F2399" s="37"/>
      <c r="G2399" s="37"/>
      <c r="H2399" s="37"/>
      <c r="I2399" s="37"/>
      <c r="J2399" s="37"/>
      <c r="K2399" s="37"/>
      <c r="L2399" s="282"/>
      <c r="M2399" s="282"/>
      <c r="N2399" s="283"/>
      <c r="O2399" s="37"/>
      <c r="P2399" s="37"/>
      <c r="Q2399" s="31"/>
      <c r="R2399" s="31"/>
      <c r="S2399" s="31"/>
      <c r="T2399" s="37"/>
      <c r="U2399" s="37"/>
      <c r="V2399" s="31"/>
      <c r="W2399" s="3"/>
      <c r="X2399" s="3"/>
      <c r="Y2399" s="3"/>
      <c r="Z2399" s="3"/>
      <c r="AA2399" s="3"/>
    </row>
    <row r="2400" spans="1:27" ht="15.75" customHeight="1">
      <c r="A2400" s="37"/>
      <c r="B2400" s="242"/>
      <c r="C2400" s="242"/>
      <c r="D2400" s="10"/>
      <c r="E2400" s="10"/>
      <c r="F2400" s="37"/>
      <c r="G2400" s="37"/>
      <c r="H2400" s="37"/>
      <c r="I2400" s="37"/>
      <c r="J2400" s="37"/>
      <c r="K2400" s="37"/>
      <c r="L2400" s="282"/>
      <c r="M2400" s="282"/>
      <c r="N2400" s="283"/>
      <c r="O2400" s="37"/>
      <c r="P2400" s="37"/>
      <c r="Q2400" s="31"/>
      <c r="R2400" s="31"/>
      <c r="S2400" s="31"/>
      <c r="T2400" s="37"/>
      <c r="U2400" s="37"/>
      <c r="V2400" s="31"/>
      <c r="W2400" s="3"/>
      <c r="X2400" s="3"/>
      <c r="Y2400" s="3"/>
      <c r="Z2400" s="3"/>
      <c r="AA2400" s="3"/>
    </row>
    <row r="2401" spans="1:27" ht="15.75" customHeight="1">
      <c r="A2401" s="37"/>
      <c r="B2401" s="242"/>
      <c r="C2401" s="242"/>
      <c r="D2401" s="10"/>
      <c r="E2401" s="10"/>
      <c r="F2401" s="37"/>
      <c r="G2401" s="37"/>
      <c r="H2401" s="37"/>
      <c r="I2401" s="37"/>
      <c r="J2401" s="37"/>
      <c r="K2401" s="37"/>
      <c r="L2401" s="282"/>
      <c r="M2401" s="282"/>
      <c r="N2401" s="283"/>
      <c r="O2401" s="37"/>
      <c r="P2401" s="37"/>
      <c r="Q2401" s="31"/>
      <c r="R2401" s="31"/>
      <c r="S2401" s="31"/>
      <c r="T2401" s="37"/>
      <c r="U2401" s="37"/>
      <c r="V2401" s="31"/>
      <c r="W2401" s="3"/>
      <c r="X2401" s="3"/>
      <c r="Y2401" s="3"/>
      <c r="Z2401" s="3"/>
      <c r="AA2401" s="3"/>
    </row>
    <row r="2402" spans="1:27" ht="15.75" customHeight="1">
      <c r="A2402" s="37"/>
      <c r="B2402" s="242"/>
      <c r="C2402" s="242"/>
      <c r="D2402" s="10"/>
      <c r="E2402" s="10"/>
      <c r="F2402" s="37"/>
      <c r="G2402" s="37"/>
      <c r="H2402" s="37"/>
      <c r="I2402" s="37"/>
      <c r="J2402" s="37"/>
      <c r="K2402" s="37"/>
      <c r="L2402" s="282"/>
      <c r="M2402" s="282"/>
      <c r="N2402" s="283"/>
      <c r="O2402" s="37"/>
      <c r="P2402" s="37"/>
      <c r="Q2402" s="31"/>
      <c r="R2402" s="31"/>
      <c r="S2402" s="31"/>
      <c r="T2402" s="37"/>
      <c r="U2402" s="37"/>
      <c r="V2402" s="31"/>
      <c r="W2402" s="3"/>
      <c r="X2402" s="3"/>
      <c r="Y2402" s="3"/>
      <c r="Z2402" s="3"/>
      <c r="AA2402" s="3"/>
    </row>
    <row r="2403" spans="1:27" ht="15.75" customHeight="1">
      <c r="A2403" s="37"/>
      <c r="B2403" s="242"/>
      <c r="C2403" s="242"/>
      <c r="D2403" s="10"/>
      <c r="E2403" s="10"/>
      <c r="F2403" s="37"/>
      <c r="G2403" s="37"/>
      <c r="H2403" s="37"/>
      <c r="I2403" s="37"/>
      <c r="J2403" s="37"/>
      <c r="K2403" s="37"/>
      <c r="L2403" s="282"/>
      <c r="M2403" s="282"/>
      <c r="N2403" s="283"/>
      <c r="O2403" s="37"/>
      <c r="P2403" s="37"/>
      <c r="Q2403" s="31"/>
      <c r="R2403" s="31"/>
      <c r="S2403" s="31"/>
      <c r="T2403" s="37"/>
      <c r="U2403" s="37"/>
      <c r="V2403" s="31"/>
      <c r="W2403" s="3"/>
      <c r="X2403" s="3"/>
      <c r="Y2403" s="3"/>
      <c r="Z2403" s="3"/>
      <c r="AA2403" s="3"/>
    </row>
    <row r="2404" spans="1:27" ht="15.75" customHeight="1">
      <c r="A2404" s="37"/>
      <c r="B2404" s="242"/>
      <c r="C2404" s="242"/>
      <c r="D2404" s="10"/>
      <c r="E2404" s="10"/>
      <c r="F2404" s="37"/>
      <c r="G2404" s="37"/>
      <c r="H2404" s="37"/>
      <c r="I2404" s="37"/>
      <c r="J2404" s="37"/>
      <c r="K2404" s="37"/>
      <c r="L2404" s="282"/>
      <c r="M2404" s="282"/>
      <c r="N2404" s="283"/>
      <c r="O2404" s="37"/>
      <c r="P2404" s="37"/>
      <c r="Q2404" s="31"/>
      <c r="R2404" s="31"/>
      <c r="S2404" s="31"/>
      <c r="T2404" s="37"/>
      <c r="U2404" s="37"/>
      <c r="V2404" s="31"/>
      <c r="W2404" s="3"/>
      <c r="X2404" s="3"/>
      <c r="Y2404" s="3"/>
      <c r="Z2404" s="3"/>
      <c r="AA2404" s="3"/>
    </row>
    <row r="2405" spans="1:27" ht="15.75" customHeight="1">
      <c r="A2405" s="37"/>
      <c r="B2405" s="242"/>
      <c r="C2405" s="242"/>
      <c r="D2405" s="10"/>
      <c r="E2405" s="10"/>
      <c r="F2405" s="37"/>
      <c r="G2405" s="37"/>
      <c r="H2405" s="37"/>
      <c r="I2405" s="37"/>
      <c r="J2405" s="37"/>
      <c r="K2405" s="37"/>
      <c r="L2405" s="282"/>
      <c r="M2405" s="282"/>
      <c r="N2405" s="283"/>
      <c r="O2405" s="37"/>
      <c r="P2405" s="37"/>
      <c r="Q2405" s="31"/>
      <c r="R2405" s="31"/>
      <c r="S2405" s="31"/>
      <c r="T2405" s="37"/>
      <c r="U2405" s="37"/>
      <c r="V2405" s="31"/>
      <c r="W2405" s="3"/>
      <c r="X2405" s="3"/>
      <c r="Y2405" s="3"/>
      <c r="Z2405" s="3"/>
      <c r="AA2405" s="3"/>
    </row>
    <row r="2406" spans="1:27" ht="15.75" customHeight="1">
      <c r="A2406" s="37"/>
      <c r="B2406" s="242"/>
      <c r="C2406" s="242"/>
      <c r="D2406" s="10"/>
      <c r="E2406" s="10"/>
      <c r="F2406" s="37"/>
      <c r="G2406" s="37"/>
      <c r="H2406" s="37"/>
      <c r="I2406" s="37"/>
      <c r="J2406" s="37"/>
      <c r="K2406" s="37"/>
      <c r="L2406" s="282"/>
      <c r="M2406" s="282"/>
      <c r="N2406" s="283"/>
      <c r="O2406" s="37"/>
      <c r="P2406" s="37"/>
      <c r="Q2406" s="31"/>
      <c r="R2406" s="31"/>
      <c r="S2406" s="31"/>
      <c r="T2406" s="37"/>
      <c r="U2406" s="37"/>
      <c r="V2406" s="31"/>
      <c r="W2406" s="3"/>
      <c r="X2406" s="3"/>
      <c r="Y2406" s="3"/>
      <c r="Z2406" s="3"/>
      <c r="AA2406" s="3"/>
    </row>
    <row r="2407" spans="1:27" ht="15.75" customHeight="1">
      <c r="A2407" s="37"/>
      <c r="B2407" s="242"/>
      <c r="C2407" s="242"/>
      <c r="D2407" s="10"/>
      <c r="E2407" s="10"/>
      <c r="F2407" s="37"/>
      <c r="G2407" s="37"/>
      <c r="H2407" s="37"/>
      <c r="I2407" s="37"/>
      <c r="J2407" s="37"/>
      <c r="K2407" s="37"/>
      <c r="L2407" s="282"/>
      <c r="M2407" s="282"/>
      <c r="N2407" s="283"/>
      <c r="O2407" s="37"/>
      <c r="P2407" s="37"/>
      <c r="Q2407" s="31"/>
      <c r="R2407" s="31"/>
      <c r="S2407" s="31"/>
      <c r="T2407" s="37"/>
      <c r="U2407" s="37"/>
      <c r="V2407" s="31"/>
      <c r="W2407" s="3"/>
      <c r="X2407" s="3"/>
      <c r="Y2407" s="3"/>
      <c r="Z2407" s="3"/>
      <c r="AA2407" s="3"/>
    </row>
    <row r="2408" spans="1:27" ht="15.75" customHeight="1">
      <c r="A2408" s="37"/>
      <c r="B2408" s="242"/>
      <c r="C2408" s="242"/>
      <c r="D2408" s="10"/>
      <c r="E2408" s="10"/>
      <c r="F2408" s="37"/>
      <c r="G2408" s="37"/>
      <c r="H2408" s="37"/>
      <c r="I2408" s="37"/>
      <c r="J2408" s="37"/>
      <c r="K2408" s="37"/>
      <c r="L2408" s="282"/>
      <c r="M2408" s="282"/>
      <c r="N2408" s="283"/>
      <c r="O2408" s="37"/>
      <c r="P2408" s="37"/>
      <c r="Q2408" s="31"/>
      <c r="R2408" s="31"/>
      <c r="S2408" s="31"/>
      <c r="T2408" s="37"/>
      <c r="U2408" s="37"/>
      <c r="V2408" s="31"/>
      <c r="W2408" s="3"/>
      <c r="X2408" s="3"/>
      <c r="Y2408" s="3"/>
      <c r="Z2408" s="3"/>
      <c r="AA2408" s="3"/>
    </row>
    <row r="2409" spans="1:27" ht="15.75" customHeight="1">
      <c r="A2409" s="37"/>
      <c r="B2409" s="242"/>
      <c r="C2409" s="242"/>
      <c r="D2409" s="10"/>
      <c r="E2409" s="10"/>
      <c r="F2409" s="37"/>
      <c r="G2409" s="37"/>
      <c r="H2409" s="37"/>
      <c r="I2409" s="37"/>
      <c r="J2409" s="37"/>
      <c r="K2409" s="37"/>
      <c r="L2409" s="282"/>
      <c r="M2409" s="282"/>
      <c r="N2409" s="283"/>
      <c r="O2409" s="37"/>
      <c r="P2409" s="37"/>
      <c r="Q2409" s="31"/>
      <c r="R2409" s="31"/>
      <c r="S2409" s="31"/>
      <c r="T2409" s="37"/>
      <c r="U2409" s="37"/>
      <c r="V2409" s="31"/>
      <c r="W2409" s="3"/>
      <c r="X2409" s="3"/>
      <c r="Y2409" s="3"/>
      <c r="Z2409" s="3"/>
      <c r="AA2409" s="3"/>
    </row>
    <row r="2410" spans="1:27" ht="15.75" customHeight="1">
      <c r="A2410" s="37"/>
      <c r="B2410" s="242"/>
      <c r="C2410" s="242"/>
      <c r="D2410" s="10"/>
      <c r="E2410" s="10"/>
      <c r="F2410" s="37"/>
      <c r="G2410" s="37"/>
      <c r="H2410" s="37"/>
      <c r="I2410" s="37"/>
      <c r="J2410" s="37"/>
      <c r="K2410" s="37"/>
      <c r="L2410" s="282"/>
      <c r="M2410" s="282"/>
      <c r="N2410" s="283"/>
      <c r="O2410" s="37"/>
      <c r="P2410" s="37"/>
      <c r="Q2410" s="31"/>
      <c r="R2410" s="31"/>
      <c r="S2410" s="31"/>
      <c r="T2410" s="37"/>
      <c r="U2410" s="37"/>
      <c r="V2410" s="31"/>
      <c r="W2410" s="3"/>
      <c r="X2410" s="3"/>
      <c r="Y2410" s="3"/>
      <c r="Z2410" s="3"/>
      <c r="AA2410" s="3"/>
    </row>
    <row r="2411" spans="1:27" ht="15.75" customHeight="1">
      <c r="A2411" s="37"/>
      <c r="B2411" s="242"/>
      <c r="C2411" s="242"/>
      <c r="D2411" s="10"/>
      <c r="E2411" s="10"/>
      <c r="F2411" s="37"/>
      <c r="G2411" s="37"/>
      <c r="H2411" s="37"/>
      <c r="I2411" s="37"/>
      <c r="J2411" s="37"/>
      <c r="K2411" s="37"/>
      <c r="L2411" s="282"/>
      <c r="M2411" s="282"/>
      <c r="N2411" s="283"/>
      <c r="O2411" s="37"/>
      <c r="P2411" s="37"/>
      <c r="Q2411" s="31"/>
      <c r="R2411" s="31"/>
      <c r="S2411" s="31"/>
      <c r="T2411" s="37"/>
      <c r="U2411" s="37"/>
      <c r="V2411" s="31"/>
      <c r="W2411" s="3"/>
      <c r="X2411" s="3"/>
      <c r="Y2411" s="3"/>
      <c r="Z2411" s="3"/>
      <c r="AA2411" s="3"/>
    </row>
    <row r="2412" spans="1:27" ht="15.75" customHeight="1">
      <c r="A2412" s="37"/>
      <c r="B2412" s="242"/>
      <c r="C2412" s="242"/>
      <c r="D2412" s="10"/>
      <c r="E2412" s="10"/>
      <c r="F2412" s="37"/>
      <c r="G2412" s="37"/>
      <c r="H2412" s="37"/>
      <c r="I2412" s="37"/>
      <c r="J2412" s="37"/>
      <c r="K2412" s="37"/>
      <c r="L2412" s="282"/>
      <c r="M2412" s="282"/>
      <c r="N2412" s="283"/>
      <c r="O2412" s="37"/>
      <c r="P2412" s="37"/>
      <c r="Q2412" s="31"/>
      <c r="R2412" s="31"/>
      <c r="S2412" s="31"/>
      <c r="T2412" s="37"/>
      <c r="U2412" s="37"/>
      <c r="V2412" s="31"/>
      <c r="W2412" s="3"/>
      <c r="X2412" s="3"/>
      <c r="Y2412" s="3"/>
      <c r="Z2412" s="3"/>
      <c r="AA2412" s="3"/>
    </row>
    <row r="2413" spans="1:27" ht="15.75" customHeight="1">
      <c r="A2413" s="37"/>
      <c r="B2413" s="242"/>
      <c r="C2413" s="242"/>
      <c r="D2413" s="10"/>
      <c r="E2413" s="10"/>
      <c r="F2413" s="37"/>
      <c r="G2413" s="37"/>
      <c r="H2413" s="37"/>
      <c r="I2413" s="37"/>
      <c r="J2413" s="37"/>
      <c r="K2413" s="37"/>
      <c r="L2413" s="282"/>
      <c r="M2413" s="282"/>
      <c r="N2413" s="283"/>
      <c r="O2413" s="37"/>
      <c r="P2413" s="37"/>
      <c r="Q2413" s="31"/>
      <c r="R2413" s="31"/>
      <c r="S2413" s="31"/>
      <c r="T2413" s="37"/>
      <c r="U2413" s="37"/>
      <c r="V2413" s="31"/>
      <c r="W2413" s="3"/>
      <c r="X2413" s="3"/>
      <c r="Y2413" s="3"/>
      <c r="Z2413" s="3"/>
      <c r="AA2413" s="3"/>
    </row>
    <row r="2414" spans="1:27" ht="15.75" customHeight="1">
      <c r="A2414" s="37"/>
      <c r="B2414" s="242"/>
      <c r="C2414" s="242"/>
      <c r="D2414" s="10"/>
      <c r="E2414" s="10"/>
      <c r="F2414" s="37"/>
      <c r="G2414" s="37"/>
      <c r="H2414" s="37"/>
      <c r="I2414" s="37"/>
      <c r="J2414" s="37"/>
      <c r="K2414" s="37"/>
      <c r="L2414" s="282"/>
      <c r="M2414" s="282"/>
      <c r="N2414" s="283"/>
      <c r="O2414" s="37"/>
      <c r="P2414" s="37"/>
      <c r="Q2414" s="31"/>
      <c r="R2414" s="31"/>
      <c r="S2414" s="31"/>
      <c r="T2414" s="37"/>
      <c r="U2414" s="37"/>
      <c r="V2414" s="31"/>
      <c r="W2414" s="3"/>
      <c r="X2414" s="3"/>
      <c r="Y2414" s="3"/>
      <c r="Z2414" s="3"/>
      <c r="AA2414" s="3"/>
    </row>
    <row r="2415" spans="1:27" ht="15.75" customHeight="1">
      <c r="A2415" s="37"/>
      <c r="B2415" s="242"/>
      <c r="C2415" s="242"/>
      <c r="D2415" s="10"/>
      <c r="E2415" s="10"/>
      <c r="F2415" s="37"/>
      <c r="G2415" s="37"/>
      <c r="H2415" s="37"/>
      <c r="I2415" s="37"/>
      <c r="J2415" s="37"/>
      <c r="K2415" s="37"/>
      <c r="L2415" s="282"/>
      <c r="M2415" s="282"/>
      <c r="N2415" s="283"/>
      <c r="O2415" s="37"/>
      <c r="P2415" s="37"/>
      <c r="Q2415" s="31"/>
      <c r="R2415" s="31"/>
      <c r="S2415" s="31"/>
      <c r="T2415" s="37"/>
      <c r="U2415" s="37"/>
      <c r="V2415" s="31"/>
      <c r="W2415" s="3"/>
      <c r="X2415" s="3"/>
      <c r="Y2415" s="3"/>
      <c r="Z2415" s="3"/>
      <c r="AA2415" s="3"/>
    </row>
    <row r="2416" spans="1:27" ht="15.75" customHeight="1">
      <c r="A2416" s="37"/>
      <c r="B2416" s="242"/>
      <c r="C2416" s="242"/>
      <c r="D2416" s="10"/>
      <c r="E2416" s="10"/>
      <c r="F2416" s="37"/>
      <c r="G2416" s="37"/>
      <c r="H2416" s="37"/>
      <c r="I2416" s="37"/>
      <c r="J2416" s="37"/>
      <c r="K2416" s="37"/>
      <c r="L2416" s="282"/>
      <c r="M2416" s="282"/>
      <c r="N2416" s="283"/>
      <c r="O2416" s="37"/>
      <c r="P2416" s="37"/>
      <c r="Q2416" s="31"/>
      <c r="R2416" s="31"/>
      <c r="S2416" s="31"/>
      <c r="T2416" s="37"/>
      <c r="U2416" s="37"/>
      <c r="V2416" s="31"/>
      <c r="W2416" s="3"/>
      <c r="X2416" s="3"/>
      <c r="Y2416" s="3"/>
      <c r="Z2416" s="3"/>
      <c r="AA2416" s="3"/>
    </row>
    <row r="2417" spans="1:27" ht="15.75" customHeight="1">
      <c r="A2417" s="37"/>
      <c r="B2417" s="242"/>
      <c r="C2417" s="242"/>
      <c r="D2417" s="10"/>
      <c r="E2417" s="10"/>
      <c r="F2417" s="37"/>
      <c r="G2417" s="37"/>
      <c r="H2417" s="37"/>
      <c r="I2417" s="37"/>
      <c r="J2417" s="37"/>
      <c r="K2417" s="37"/>
      <c r="L2417" s="282"/>
      <c r="M2417" s="282"/>
      <c r="N2417" s="283"/>
      <c r="O2417" s="37"/>
      <c r="P2417" s="37"/>
      <c r="Q2417" s="31"/>
      <c r="R2417" s="31"/>
      <c r="S2417" s="31"/>
      <c r="T2417" s="37"/>
      <c r="U2417" s="37"/>
      <c r="V2417" s="31"/>
      <c r="W2417" s="3"/>
      <c r="X2417" s="3"/>
      <c r="Y2417" s="3"/>
      <c r="Z2417" s="3"/>
      <c r="AA2417" s="3"/>
    </row>
    <row r="2418" spans="1:27" ht="15.75" customHeight="1">
      <c r="A2418" s="37"/>
      <c r="B2418" s="242"/>
      <c r="C2418" s="242"/>
      <c r="D2418" s="10"/>
      <c r="E2418" s="10"/>
      <c r="F2418" s="37"/>
      <c r="G2418" s="37"/>
      <c r="H2418" s="37"/>
      <c r="I2418" s="37"/>
      <c r="J2418" s="37"/>
      <c r="K2418" s="37"/>
      <c r="L2418" s="282"/>
      <c r="M2418" s="282"/>
      <c r="N2418" s="283"/>
      <c r="O2418" s="37"/>
      <c r="P2418" s="37"/>
      <c r="Q2418" s="31"/>
      <c r="R2418" s="31"/>
      <c r="S2418" s="31"/>
      <c r="T2418" s="37"/>
      <c r="U2418" s="37"/>
      <c r="V2418" s="31"/>
      <c r="W2418" s="3"/>
      <c r="X2418" s="3"/>
      <c r="Y2418" s="3"/>
      <c r="Z2418" s="3"/>
      <c r="AA2418" s="3"/>
    </row>
    <row r="2419" spans="1:27" ht="15.75" customHeight="1">
      <c r="A2419" s="37"/>
      <c r="B2419" s="242"/>
      <c r="C2419" s="242"/>
      <c r="D2419" s="10"/>
      <c r="E2419" s="10"/>
      <c r="F2419" s="37"/>
      <c r="G2419" s="37"/>
      <c r="H2419" s="37"/>
      <c r="I2419" s="37"/>
      <c r="J2419" s="37"/>
      <c r="K2419" s="37"/>
      <c r="L2419" s="282"/>
      <c r="M2419" s="282"/>
      <c r="N2419" s="283"/>
      <c r="O2419" s="37"/>
      <c r="P2419" s="37"/>
      <c r="Q2419" s="31"/>
      <c r="R2419" s="31"/>
      <c r="S2419" s="31"/>
      <c r="T2419" s="37"/>
      <c r="U2419" s="37"/>
      <c r="V2419" s="31"/>
      <c r="W2419" s="3"/>
      <c r="X2419" s="3"/>
      <c r="Y2419" s="3"/>
      <c r="Z2419" s="3"/>
      <c r="AA2419" s="3"/>
    </row>
    <row r="2420" spans="1:27" ht="15.75" customHeight="1">
      <c r="A2420" s="37"/>
      <c r="B2420" s="242"/>
      <c r="C2420" s="242"/>
      <c r="D2420" s="10"/>
      <c r="E2420" s="10"/>
      <c r="F2420" s="37"/>
      <c r="G2420" s="37"/>
      <c r="H2420" s="37"/>
      <c r="I2420" s="37"/>
      <c r="J2420" s="37"/>
      <c r="K2420" s="37"/>
      <c r="L2420" s="282"/>
      <c r="M2420" s="282"/>
      <c r="N2420" s="283"/>
      <c r="O2420" s="37"/>
      <c r="P2420" s="37"/>
      <c r="Q2420" s="31"/>
      <c r="R2420" s="31"/>
      <c r="S2420" s="31"/>
      <c r="T2420" s="37"/>
      <c r="U2420" s="37"/>
      <c r="V2420" s="31"/>
      <c r="W2420" s="3"/>
      <c r="X2420" s="3"/>
      <c r="Y2420" s="3"/>
      <c r="Z2420" s="3"/>
      <c r="AA2420" s="3"/>
    </row>
    <row r="2421" spans="1:27" ht="15.75" customHeight="1">
      <c r="A2421" s="37"/>
      <c r="B2421" s="242"/>
      <c r="C2421" s="242"/>
      <c r="D2421" s="10"/>
      <c r="E2421" s="10"/>
      <c r="F2421" s="37"/>
      <c r="G2421" s="37"/>
      <c r="H2421" s="37"/>
      <c r="I2421" s="37"/>
      <c r="J2421" s="37"/>
      <c r="K2421" s="37"/>
      <c r="L2421" s="282"/>
      <c r="M2421" s="282"/>
      <c r="N2421" s="283"/>
      <c r="O2421" s="37"/>
      <c r="P2421" s="37"/>
      <c r="Q2421" s="31"/>
      <c r="R2421" s="31"/>
      <c r="S2421" s="31"/>
      <c r="T2421" s="37"/>
      <c r="U2421" s="37"/>
      <c r="V2421" s="31"/>
      <c r="W2421" s="3"/>
      <c r="X2421" s="3"/>
      <c r="Y2421" s="3"/>
      <c r="Z2421" s="3"/>
      <c r="AA2421" s="3"/>
    </row>
    <row r="2422" spans="1:27" ht="15.75" customHeight="1">
      <c r="A2422" s="37"/>
      <c r="B2422" s="242"/>
      <c r="C2422" s="242"/>
      <c r="D2422" s="10"/>
      <c r="E2422" s="10"/>
      <c r="F2422" s="37"/>
      <c r="G2422" s="37"/>
      <c r="H2422" s="37"/>
      <c r="I2422" s="37"/>
      <c r="J2422" s="37"/>
      <c r="K2422" s="37"/>
      <c r="L2422" s="282"/>
      <c r="M2422" s="282"/>
      <c r="N2422" s="283"/>
      <c r="O2422" s="37"/>
      <c r="P2422" s="37"/>
      <c r="Q2422" s="31"/>
      <c r="R2422" s="31"/>
      <c r="S2422" s="31"/>
      <c r="T2422" s="37"/>
      <c r="U2422" s="37"/>
      <c r="V2422" s="31"/>
      <c r="W2422" s="3"/>
      <c r="X2422" s="3"/>
      <c r="Y2422" s="3"/>
      <c r="Z2422" s="3"/>
      <c r="AA2422" s="3"/>
    </row>
    <row r="2423" spans="1:27" ht="15.75" customHeight="1">
      <c r="A2423" s="37"/>
      <c r="B2423" s="242"/>
      <c r="C2423" s="242"/>
      <c r="D2423" s="10"/>
      <c r="E2423" s="10"/>
      <c r="F2423" s="37"/>
      <c r="G2423" s="37"/>
      <c r="H2423" s="37"/>
      <c r="I2423" s="37"/>
      <c r="J2423" s="37"/>
      <c r="K2423" s="37"/>
      <c r="L2423" s="282"/>
      <c r="M2423" s="282"/>
      <c r="N2423" s="283"/>
      <c r="O2423" s="37"/>
      <c r="P2423" s="37"/>
      <c r="Q2423" s="31"/>
      <c r="R2423" s="31"/>
      <c r="S2423" s="31"/>
      <c r="T2423" s="37"/>
      <c r="U2423" s="37"/>
      <c r="V2423" s="31"/>
      <c r="W2423" s="3"/>
      <c r="X2423" s="3"/>
      <c r="Y2423" s="3"/>
      <c r="Z2423" s="3"/>
      <c r="AA2423" s="3"/>
    </row>
    <row r="2424" spans="1:27" ht="15.75" customHeight="1">
      <c r="A2424" s="37"/>
      <c r="B2424" s="242"/>
      <c r="C2424" s="242"/>
      <c r="D2424" s="10"/>
      <c r="E2424" s="10"/>
      <c r="F2424" s="37"/>
      <c r="G2424" s="37"/>
      <c r="H2424" s="37"/>
      <c r="I2424" s="37"/>
      <c r="J2424" s="37"/>
      <c r="K2424" s="37"/>
      <c r="L2424" s="282"/>
      <c r="M2424" s="282"/>
      <c r="N2424" s="283"/>
      <c r="O2424" s="37"/>
      <c r="P2424" s="37"/>
      <c r="Q2424" s="31"/>
      <c r="R2424" s="31"/>
      <c r="S2424" s="31"/>
      <c r="T2424" s="37"/>
      <c r="U2424" s="37"/>
      <c r="V2424" s="31"/>
      <c r="W2424" s="3"/>
      <c r="X2424" s="3"/>
      <c r="Y2424" s="3"/>
      <c r="Z2424" s="3"/>
      <c r="AA2424" s="3"/>
    </row>
    <row r="2425" spans="1:27" ht="15.75" customHeight="1">
      <c r="A2425" s="37"/>
      <c r="B2425" s="242"/>
      <c r="C2425" s="242"/>
      <c r="D2425" s="10"/>
      <c r="E2425" s="10"/>
      <c r="F2425" s="37"/>
      <c r="G2425" s="37"/>
      <c r="H2425" s="37"/>
      <c r="I2425" s="37"/>
      <c r="J2425" s="37"/>
      <c r="K2425" s="37"/>
      <c r="L2425" s="282"/>
      <c r="M2425" s="282"/>
      <c r="N2425" s="283"/>
      <c r="O2425" s="37"/>
      <c r="P2425" s="37"/>
      <c r="Q2425" s="31"/>
      <c r="R2425" s="31"/>
      <c r="S2425" s="31"/>
      <c r="T2425" s="37"/>
      <c r="U2425" s="37"/>
      <c r="V2425" s="31"/>
      <c r="W2425" s="3"/>
      <c r="X2425" s="3"/>
      <c r="Y2425" s="3"/>
      <c r="Z2425" s="3"/>
      <c r="AA2425" s="3"/>
    </row>
    <row r="2426" spans="1:27" ht="15.75" customHeight="1">
      <c r="A2426" s="37"/>
      <c r="B2426" s="242"/>
      <c r="C2426" s="242"/>
      <c r="D2426" s="10"/>
      <c r="E2426" s="10"/>
      <c r="F2426" s="37"/>
      <c r="G2426" s="37"/>
      <c r="H2426" s="37"/>
      <c r="I2426" s="37"/>
      <c r="J2426" s="37"/>
      <c r="K2426" s="37"/>
      <c r="L2426" s="282"/>
      <c r="M2426" s="282"/>
      <c r="N2426" s="283"/>
      <c r="O2426" s="37"/>
      <c r="P2426" s="37"/>
      <c r="Q2426" s="31"/>
      <c r="R2426" s="31"/>
      <c r="S2426" s="31"/>
      <c r="T2426" s="37"/>
      <c r="U2426" s="37"/>
      <c r="V2426" s="31"/>
      <c r="W2426" s="3"/>
      <c r="X2426" s="3"/>
      <c r="Y2426" s="3"/>
      <c r="Z2426" s="3"/>
      <c r="AA2426" s="3"/>
    </row>
    <row r="2427" spans="1:27" ht="15.75" customHeight="1">
      <c r="A2427" s="37"/>
      <c r="B2427" s="242"/>
      <c r="C2427" s="242"/>
      <c r="D2427" s="10"/>
      <c r="E2427" s="10"/>
      <c r="F2427" s="37"/>
      <c r="G2427" s="37"/>
      <c r="H2427" s="37"/>
      <c r="I2427" s="37"/>
      <c r="J2427" s="37"/>
      <c r="K2427" s="37"/>
      <c r="L2427" s="282"/>
      <c r="M2427" s="282"/>
      <c r="N2427" s="283"/>
      <c r="O2427" s="37"/>
      <c r="P2427" s="37"/>
      <c r="Q2427" s="31"/>
      <c r="R2427" s="31"/>
      <c r="S2427" s="31"/>
      <c r="T2427" s="37"/>
      <c r="U2427" s="37"/>
      <c r="V2427" s="31"/>
      <c r="W2427" s="3"/>
      <c r="X2427" s="3"/>
      <c r="Y2427" s="3"/>
      <c r="Z2427" s="3"/>
      <c r="AA2427" s="3"/>
    </row>
    <row r="2428" spans="1:27" ht="15.75" customHeight="1">
      <c r="A2428" s="37"/>
      <c r="B2428" s="242"/>
      <c r="C2428" s="242"/>
      <c r="D2428" s="10"/>
      <c r="E2428" s="10"/>
      <c r="F2428" s="37"/>
      <c r="G2428" s="37"/>
      <c r="H2428" s="37"/>
      <c r="I2428" s="37"/>
      <c r="J2428" s="37"/>
      <c r="K2428" s="37"/>
      <c r="L2428" s="282"/>
      <c r="M2428" s="282"/>
      <c r="N2428" s="283"/>
      <c r="O2428" s="37"/>
      <c r="P2428" s="37"/>
      <c r="Q2428" s="31"/>
      <c r="R2428" s="31"/>
      <c r="S2428" s="31"/>
      <c r="T2428" s="37"/>
      <c r="U2428" s="37"/>
      <c r="V2428" s="31"/>
      <c r="W2428" s="3"/>
      <c r="X2428" s="3"/>
      <c r="Y2428" s="3"/>
      <c r="Z2428" s="3"/>
      <c r="AA2428" s="3"/>
    </row>
    <row r="2429" spans="1:27" ht="15.75" customHeight="1">
      <c r="A2429" s="37"/>
      <c r="B2429" s="242"/>
      <c r="C2429" s="242"/>
      <c r="D2429" s="10"/>
      <c r="E2429" s="10"/>
      <c r="F2429" s="37"/>
      <c r="G2429" s="37"/>
      <c r="H2429" s="37"/>
      <c r="I2429" s="37"/>
      <c r="J2429" s="37"/>
      <c r="K2429" s="37"/>
      <c r="L2429" s="282"/>
      <c r="M2429" s="282"/>
      <c r="N2429" s="283"/>
      <c r="O2429" s="37"/>
      <c r="P2429" s="37"/>
      <c r="Q2429" s="31"/>
      <c r="R2429" s="31"/>
      <c r="S2429" s="31"/>
      <c r="T2429" s="37"/>
      <c r="U2429" s="37"/>
      <c r="V2429" s="31"/>
      <c r="W2429" s="3"/>
      <c r="X2429" s="3"/>
      <c r="Y2429" s="3"/>
      <c r="Z2429" s="3"/>
      <c r="AA2429" s="3"/>
    </row>
    <row r="2430" spans="1:27" ht="15.75" customHeight="1">
      <c r="A2430" s="37"/>
      <c r="B2430" s="242"/>
      <c r="C2430" s="242"/>
      <c r="D2430" s="10"/>
      <c r="E2430" s="10"/>
      <c r="F2430" s="37"/>
      <c r="G2430" s="37"/>
      <c r="H2430" s="37"/>
      <c r="I2430" s="37"/>
      <c r="J2430" s="37"/>
      <c r="K2430" s="37"/>
      <c r="L2430" s="282"/>
      <c r="M2430" s="282"/>
      <c r="N2430" s="283"/>
      <c r="O2430" s="37"/>
      <c r="P2430" s="37"/>
      <c r="Q2430" s="31"/>
      <c r="R2430" s="31"/>
      <c r="S2430" s="31"/>
      <c r="T2430" s="37"/>
      <c r="U2430" s="37"/>
      <c r="V2430" s="31"/>
      <c r="W2430" s="3"/>
      <c r="X2430" s="3"/>
      <c r="Y2430" s="3"/>
      <c r="Z2430" s="3"/>
      <c r="AA2430" s="3"/>
    </row>
    <row r="2431" spans="1:27" ht="15.75" customHeight="1">
      <c r="A2431" s="37"/>
      <c r="B2431" s="242"/>
      <c r="C2431" s="242"/>
      <c r="D2431" s="10"/>
      <c r="E2431" s="10"/>
      <c r="F2431" s="37"/>
      <c r="G2431" s="37"/>
      <c r="H2431" s="37"/>
      <c r="I2431" s="37"/>
      <c r="J2431" s="37"/>
      <c r="K2431" s="37"/>
      <c r="L2431" s="282"/>
      <c r="M2431" s="282"/>
      <c r="N2431" s="283"/>
      <c r="O2431" s="37"/>
      <c r="P2431" s="37"/>
      <c r="Q2431" s="31"/>
      <c r="R2431" s="31"/>
      <c r="S2431" s="31"/>
      <c r="T2431" s="37"/>
      <c r="U2431" s="37"/>
      <c r="V2431" s="31"/>
      <c r="W2431" s="3"/>
      <c r="X2431" s="3"/>
      <c r="Y2431" s="3"/>
      <c r="Z2431" s="3"/>
      <c r="AA2431" s="3"/>
    </row>
    <row r="2432" spans="1:27" ht="15.75" customHeight="1">
      <c r="A2432" s="37"/>
      <c r="B2432" s="242"/>
      <c r="C2432" s="242"/>
      <c r="D2432" s="10"/>
      <c r="E2432" s="10"/>
      <c r="F2432" s="37"/>
      <c r="G2432" s="37"/>
      <c r="H2432" s="37"/>
      <c r="I2432" s="37"/>
      <c r="J2432" s="37"/>
      <c r="K2432" s="37"/>
      <c r="L2432" s="282"/>
      <c r="M2432" s="282"/>
      <c r="N2432" s="283"/>
      <c r="O2432" s="37"/>
      <c r="P2432" s="37"/>
      <c r="Q2432" s="31"/>
      <c r="R2432" s="31"/>
      <c r="S2432" s="31"/>
      <c r="T2432" s="37"/>
      <c r="U2432" s="37"/>
      <c r="V2432" s="31"/>
      <c r="W2432" s="3"/>
      <c r="X2432" s="3"/>
      <c r="Y2432" s="3"/>
      <c r="Z2432" s="3"/>
      <c r="AA2432" s="3"/>
    </row>
    <row r="2433" spans="1:27" ht="15.75" customHeight="1">
      <c r="A2433" s="37"/>
      <c r="B2433" s="242"/>
      <c r="C2433" s="242"/>
      <c r="D2433" s="10"/>
      <c r="E2433" s="10"/>
      <c r="F2433" s="37"/>
      <c r="G2433" s="37"/>
      <c r="H2433" s="37"/>
      <c r="I2433" s="37"/>
      <c r="J2433" s="37"/>
      <c r="K2433" s="37"/>
      <c r="L2433" s="282"/>
      <c r="M2433" s="282"/>
      <c r="N2433" s="283"/>
      <c r="O2433" s="37"/>
      <c r="P2433" s="37"/>
      <c r="Q2433" s="31"/>
      <c r="R2433" s="31"/>
      <c r="S2433" s="31"/>
      <c r="T2433" s="37"/>
      <c r="U2433" s="37"/>
      <c r="V2433" s="31"/>
      <c r="W2433" s="3"/>
      <c r="X2433" s="3"/>
      <c r="Y2433" s="3"/>
      <c r="Z2433" s="3"/>
      <c r="AA2433" s="3"/>
    </row>
    <row r="2434" spans="1:27" ht="15.75" customHeight="1">
      <c r="A2434" s="37"/>
      <c r="B2434" s="242"/>
      <c r="C2434" s="242"/>
      <c r="D2434" s="10"/>
      <c r="E2434" s="10"/>
      <c r="F2434" s="37"/>
      <c r="G2434" s="37"/>
      <c r="H2434" s="37"/>
      <c r="I2434" s="37"/>
      <c r="J2434" s="37"/>
      <c r="K2434" s="37"/>
      <c r="L2434" s="282"/>
      <c r="M2434" s="282"/>
      <c r="N2434" s="283"/>
      <c r="O2434" s="37"/>
      <c r="P2434" s="37"/>
      <c r="Q2434" s="31"/>
      <c r="R2434" s="31"/>
      <c r="S2434" s="31"/>
      <c r="T2434" s="37"/>
      <c r="U2434" s="37"/>
      <c r="V2434" s="31"/>
      <c r="W2434" s="3"/>
      <c r="X2434" s="3"/>
      <c r="Y2434" s="3"/>
      <c r="Z2434" s="3"/>
      <c r="AA2434" s="3"/>
    </row>
    <row r="2435" spans="1:27" ht="15.75" customHeight="1">
      <c r="A2435" s="37"/>
      <c r="B2435" s="242"/>
      <c r="C2435" s="242"/>
      <c r="D2435" s="10"/>
      <c r="E2435" s="10"/>
      <c r="F2435" s="37"/>
      <c r="G2435" s="37"/>
      <c r="H2435" s="37"/>
      <c r="I2435" s="37"/>
      <c r="J2435" s="37"/>
      <c r="K2435" s="37"/>
      <c r="L2435" s="282"/>
      <c r="M2435" s="282"/>
      <c r="N2435" s="283"/>
      <c r="O2435" s="37"/>
      <c r="P2435" s="37"/>
      <c r="Q2435" s="31"/>
      <c r="R2435" s="31"/>
      <c r="S2435" s="31"/>
      <c r="T2435" s="37"/>
      <c r="U2435" s="37"/>
      <c r="V2435" s="31"/>
      <c r="W2435" s="3"/>
      <c r="X2435" s="3"/>
      <c r="Y2435" s="3"/>
      <c r="Z2435" s="3"/>
      <c r="AA2435" s="3"/>
    </row>
    <row r="2436" spans="1:27" ht="15.75" customHeight="1">
      <c r="A2436" s="37"/>
      <c r="B2436" s="242"/>
      <c r="C2436" s="242"/>
      <c r="D2436" s="10"/>
      <c r="E2436" s="10"/>
      <c r="F2436" s="37"/>
      <c r="G2436" s="37"/>
      <c r="H2436" s="37"/>
      <c r="I2436" s="37"/>
      <c r="J2436" s="37"/>
      <c r="K2436" s="37"/>
      <c r="L2436" s="282"/>
      <c r="M2436" s="282"/>
      <c r="N2436" s="283"/>
      <c r="O2436" s="37"/>
      <c r="P2436" s="37"/>
      <c r="Q2436" s="31"/>
      <c r="R2436" s="31"/>
      <c r="S2436" s="31"/>
      <c r="T2436" s="37"/>
      <c r="U2436" s="37"/>
      <c r="V2436" s="31"/>
      <c r="W2436" s="3"/>
      <c r="X2436" s="3"/>
      <c r="Y2436" s="3"/>
      <c r="Z2436" s="3"/>
      <c r="AA2436" s="3"/>
    </row>
    <row r="2437" spans="1:27" ht="15.75" customHeight="1">
      <c r="A2437" s="37"/>
      <c r="B2437" s="242"/>
      <c r="C2437" s="242"/>
      <c r="D2437" s="10"/>
      <c r="E2437" s="10"/>
      <c r="F2437" s="37"/>
      <c r="G2437" s="37"/>
      <c r="H2437" s="37"/>
      <c r="I2437" s="37"/>
      <c r="J2437" s="37"/>
      <c r="K2437" s="37"/>
      <c r="L2437" s="282"/>
      <c r="M2437" s="282"/>
      <c r="N2437" s="283"/>
      <c r="O2437" s="37"/>
      <c r="P2437" s="37"/>
      <c r="Q2437" s="31"/>
      <c r="R2437" s="31"/>
      <c r="S2437" s="31"/>
      <c r="T2437" s="37"/>
      <c r="U2437" s="37"/>
      <c r="V2437" s="31"/>
      <c r="W2437" s="3"/>
      <c r="X2437" s="3"/>
      <c r="Y2437" s="3"/>
      <c r="Z2437" s="3"/>
      <c r="AA2437" s="3"/>
    </row>
    <row r="2438" spans="1:27" ht="15.75" customHeight="1">
      <c r="A2438" s="37"/>
      <c r="B2438" s="242"/>
      <c r="C2438" s="242"/>
      <c r="D2438" s="10"/>
      <c r="E2438" s="10"/>
      <c r="F2438" s="37"/>
      <c r="G2438" s="37"/>
      <c r="H2438" s="37"/>
      <c r="I2438" s="37"/>
      <c r="J2438" s="37"/>
      <c r="K2438" s="37"/>
      <c r="L2438" s="282"/>
      <c r="M2438" s="282"/>
      <c r="N2438" s="283"/>
      <c r="O2438" s="37"/>
      <c r="P2438" s="37"/>
      <c r="Q2438" s="31"/>
      <c r="R2438" s="31"/>
      <c r="S2438" s="31"/>
      <c r="T2438" s="37"/>
      <c r="U2438" s="37"/>
      <c r="V2438" s="31"/>
      <c r="W2438" s="3"/>
      <c r="X2438" s="3"/>
      <c r="Y2438" s="3"/>
      <c r="Z2438" s="3"/>
      <c r="AA2438" s="3"/>
    </row>
    <row r="2439" spans="1:27" ht="15.75" customHeight="1">
      <c r="A2439" s="37"/>
      <c r="B2439" s="242"/>
      <c r="C2439" s="242"/>
      <c r="D2439" s="10"/>
      <c r="E2439" s="10"/>
      <c r="F2439" s="37"/>
      <c r="G2439" s="37"/>
      <c r="H2439" s="37"/>
      <c r="I2439" s="37"/>
      <c r="J2439" s="37"/>
      <c r="K2439" s="37"/>
      <c r="L2439" s="282"/>
      <c r="M2439" s="282"/>
      <c r="N2439" s="283"/>
      <c r="O2439" s="37"/>
      <c r="P2439" s="37"/>
      <c r="Q2439" s="31"/>
      <c r="R2439" s="31"/>
      <c r="S2439" s="31"/>
      <c r="T2439" s="37"/>
      <c r="U2439" s="37"/>
      <c r="V2439" s="31"/>
      <c r="W2439" s="3"/>
      <c r="X2439" s="3"/>
      <c r="Y2439" s="3"/>
      <c r="Z2439" s="3"/>
      <c r="AA2439" s="3"/>
    </row>
    <row r="2440" spans="1:27" ht="15.75" customHeight="1">
      <c r="A2440" s="37"/>
      <c r="B2440" s="242"/>
      <c r="C2440" s="242"/>
      <c r="D2440" s="10"/>
      <c r="E2440" s="10"/>
      <c r="F2440" s="37"/>
      <c r="G2440" s="37"/>
      <c r="H2440" s="37"/>
      <c r="I2440" s="37"/>
      <c r="J2440" s="37"/>
      <c r="K2440" s="37"/>
      <c r="L2440" s="282"/>
      <c r="M2440" s="282"/>
      <c r="N2440" s="283"/>
      <c r="O2440" s="37"/>
      <c r="P2440" s="37"/>
      <c r="Q2440" s="31"/>
      <c r="R2440" s="31"/>
      <c r="S2440" s="31"/>
      <c r="T2440" s="37"/>
      <c r="U2440" s="37"/>
      <c r="V2440" s="31"/>
      <c r="W2440" s="3"/>
      <c r="X2440" s="3"/>
      <c r="Y2440" s="3"/>
      <c r="Z2440" s="3"/>
      <c r="AA2440" s="3"/>
    </row>
    <row r="2441" spans="1:27" ht="15.75" customHeight="1">
      <c r="A2441" s="37"/>
      <c r="B2441" s="242"/>
      <c r="C2441" s="242"/>
      <c r="D2441" s="10"/>
      <c r="E2441" s="10"/>
      <c r="F2441" s="37"/>
      <c r="G2441" s="37"/>
      <c r="H2441" s="37"/>
      <c r="I2441" s="37"/>
      <c r="J2441" s="37"/>
      <c r="K2441" s="37"/>
      <c r="L2441" s="282"/>
      <c r="M2441" s="282"/>
      <c r="N2441" s="283"/>
      <c r="O2441" s="37"/>
      <c r="P2441" s="37"/>
      <c r="Q2441" s="31"/>
      <c r="R2441" s="31"/>
      <c r="S2441" s="31"/>
      <c r="T2441" s="37"/>
      <c r="U2441" s="37"/>
      <c r="V2441" s="31"/>
      <c r="W2441" s="3"/>
      <c r="X2441" s="3"/>
      <c r="Y2441" s="3"/>
      <c r="Z2441" s="3"/>
      <c r="AA2441" s="3"/>
    </row>
    <row r="2442" spans="1:27" ht="15.75" customHeight="1">
      <c r="A2442" s="37"/>
      <c r="B2442" s="242"/>
      <c r="C2442" s="242"/>
      <c r="D2442" s="10"/>
      <c r="E2442" s="10"/>
      <c r="F2442" s="37"/>
      <c r="G2442" s="37"/>
      <c r="H2442" s="37"/>
      <c r="I2442" s="37"/>
      <c r="J2442" s="37"/>
      <c r="K2442" s="37"/>
      <c r="L2442" s="282"/>
      <c r="M2442" s="282"/>
      <c r="N2442" s="283"/>
      <c r="O2442" s="37"/>
      <c r="P2442" s="37"/>
      <c r="Q2442" s="31"/>
      <c r="R2442" s="31"/>
      <c r="S2442" s="31"/>
      <c r="T2442" s="37"/>
      <c r="U2442" s="37"/>
      <c r="V2442" s="31"/>
      <c r="W2442" s="3"/>
      <c r="X2442" s="3"/>
      <c r="Y2442" s="3"/>
      <c r="Z2442" s="3"/>
      <c r="AA2442" s="3"/>
    </row>
    <row r="2443" spans="1:27" ht="15.75" customHeight="1">
      <c r="A2443" s="37"/>
      <c r="B2443" s="242"/>
      <c r="C2443" s="242"/>
      <c r="D2443" s="10"/>
      <c r="E2443" s="10"/>
      <c r="F2443" s="37"/>
      <c r="G2443" s="37"/>
      <c r="H2443" s="37"/>
      <c r="I2443" s="37"/>
      <c r="J2443" s="37"/>
      <c r="K2443" s="37"/>
      <c r="L2443" s="282"/>
      <c r="M2443" s="282"/>
      <c r="N2443" s="283"/>
      <c r="O2443" s="37"/>
      <c r="P2443" s="37"/>
      <c r="Q2443" s="31"/>
      <c r="R2443" s="31"/>
      <c r="S2443" s="31"/>
      <c r="T2443" s="37"/>
      <c r="U2443" s="37"/>
      <c r="V2443" s="31"/>
      <c r="W2443" s="3"/>
      <c r="X2443" s="3"/>
      <c r="Y2443" s="3"/>
      <c r="Z2443" s="3"/>
      <c r="AA2443" s="3"/>
    </row>
    <row r="2444" spans="1:27" ht="15.75" customHeight="1">
      <c r="A2444" s="37"/>
      <c r="B2444" s="242"/>
      <c r="C2444" s="242"/>
      <c r="D2444" s="10"/>
      <c r="E2444" s="10"/>
      <c r="F2444" s="37"/>
      <c r="G2444" s="37"/>
      <c r="H2444" s="37"/>
      <c r="I2444" s="37"/>
      <c r="J2444" s="37"/>
      <c r="K2444" s="37"/>
      <c r="L2444" s="282"/>
      <c r="M2444" s="282"/>
      <c r="N2444" s="283"/>
      <c r="O2444" s="37"/>
      <c r="P2444" s="37"/>
      <c r="Q2444" s="31"/>
      <c r="R2444" s="31"/>
      <c r="S2444" s="31"/>
      <c r="T2444" s="37"/>
      <c r="U2444" s="37"/>
      <c r="V2444" s="31"/>
      <c r="W2444" s="3"/>
      <c r="X2444" s="3"/>
      <c r="Y2444" s="3"/>
      <c r="Z2444" s="3"/>
      <c r="AA2444" s="3"/>
    </row>
    <row r="2445" spans="1:27" ht="15.75" customHeight="1">
      <c r="A2445" s="37"/>
      <c r="B2445" s="242"/>
      <c r="C2445" s="242"/>
      <c r="D2445" s="10"/>
      <c r="E2445" s="10"/>
      <c r="F2445" s="37"/>
      <c r="G2445" s="37"/>
      <c r="H2445" s="37"/>
      <c r="I2445" s="37"/>
      <c r="J2445" s="37"/>
      <c r="K2445" s="37"/>
      <c r="L2445" s="282"/>
      <c r="M2445" s="282"/>
      <c r="N2445" s="283"/>
      <c r="O2445" s="37"/>
      <c r="P2445" s="37"/>
      <c r="Q2445" s="31"/>
      <c r="R2445" s="31"/>
      <c r="S2445" s="31"/>
      <c r="T2445" s="37"/>
      <c r="U2445" s="37"/>
      <c r="V2445" s="31"/>
      <c r="W2445" s="3"/>
      <c r="X2445" s="3"/>
      <c r="Y2445" s="3"/>
      <c r="Z2445" s="3"/>
      <c r="AA2445" s="3"/>
    </row>
    <row r="2446" spans="1:27" ht="15.75" customHeight="1">
      <c r="A2446" s="37"/>
      <c r="B2446" s="242"/>
      <c r="C2446" s="242"/>
      <c r="D2446" s="10"/>
      <c r="E2446" s="10"/>
      <c r="F2446" s="37"/>
      <c r="G2446" s="37"/>
      <c r="H2446" s="37"/>
      <c r="I2446" s="37"/>
      <c r="J2446" s="37"/>
      <c r="K2446" s="37"/>
      <c r="L2446" s="282"/>
      <c r="M2446" s="282"/>
      <c r="N2446" s="283"/>
      <c r="O2446" s="37"/>
      <c r="P2446" s="37"/>
      <c r="Q2446" s="31"/>
      <c r="R2446" s="31"/>
      <c r="S2446" s="31"/>
      <c r="T2446" s="37"/>
      <c r="U2446" s="37"/>
      <c r="V2446" s="31"/>
      <c r="W2446" s="3"/>
      <c r="X2446" s="3"/>
      <c r="Y2446" s="3"/>
      <c r="Z2446" s="3"/>
      <c r="AA2446" s="3"/>
    </row>
    <row r="2447" spans="1:27" ht="15.75" customHeight="1">
      <c r="A2447" s="37"/>
      <c r="B2447" s="242"/>
      <c r="C2447" s="242"/>
      <c r="D2447" s="10"/>
      <c r="E2447" s="10"/>
      <c r="F2447" s="37"/>
      <c r="G2447" s="37"/>
      <c r="H2447" s="37"/>
      <c r="I2447" s="37"/>
      <c r="J2447" s="37"/>
      <c r="K2447" s="37"/>
      <c r="L2447" s="282"/>
      <c r="M2447" s="282"/>
      <c r="N2447" s="283"/>
      <c r="O2447" s="37"/>
      <c r="P2447" s="37"/>
      <c r="Q2447" s="31"/>
      <c r="R2447" s="31"/>
      <c r="S2447" s="31"/>
      <c r="T2447" s="37"/>
      <c r="U2447" s="37"/>
      <c r="V2447" s="31"/>
      <c r="W2447" s="3"/>
      <c r="X2447" s="3"/>
      <c r="Y2447" s="3"/>
      <c r="Z2447" s="3"/>
      <c r="AA2447" s="3"/>
    </row>
    <row r="2448" spans="1:27" ht="15.75" customHeight="1">
      <c r="A2448" s="37"/>
      <c r="B2448" s="242"/>
      <c r="C2448" s="242"/>
      <c r="D2448" s="10"/>
      <c r="E2448" s="10"/>
      <c r="F2448" s="37"/>
      <c r="G2448" s="37"/>
      <c r="H2448" s="37"/>
      <c r="I2448" s="37"/>
      <c r="J2448" s="37"/>
      <c r="K2448" s="37"/>
      <c r="L2448" s="282"/>
      <c r="M2448" s="282"/>
      <c r="N2448" s="283"/>
      <c r="O2448" s="37"/>
      <c r="P2448" s="37"/>
      <c r="Q2448" s="31"/>
      <c r="R2448" s="31"/>
      <c r="S2448" s="31"/>
      <c r="T2448" s="37"/>
      <c r="U2448" s="37"/>
      <c r="V2448" s="31"/>
      <c r="W2448" s="3"/>
      <c r="X2448" s="3"/>
      <c r="Y2448" s="3"/>
      <c r="Z2448" s="3"/>
      <c r="AA2448" s="3"/>
    </row>
    <row r="2449" spans="1:27" ht="15.75" customHeight="1">
      <c r="A2449" s="37"/>
      <c r="B2449" s="242"/>
      <c r="C2449" s="242"/>
      <c r="D2449" s="10"/>
      <c r="E2449" s="10"/>
      <c r="F2449" s="37"/>
      <c r="G2449" s="37"/>
      <c r="H2449" s="37"/>
      <c r="I2449" s="37"/>
      <c r="J2449" s="37"/>
      <c r="K2449" s="37"/>
      <c r="L2449" s="282"/>
      <c r="M2449" s="282"/>
      <c r="N2449" s="283"/>
      <c r="O2449" s="37"/>
      <c r="P2449" s="37"/>
      <c r="Q2449" s="31"/>
      <c r="R2449" s="31"/>
      <c r="S2449" s="31"/>
      <c r="T2449" s="37"/>
      <c r="U2449" s="37"/>
      <c r="V2449" s="31"/>
      <c r="W2449" s="3"/>
      <c r="X2449" s="3"/>
      <c r="Y2449" s="3"/>
      <c r="Z2449" s="3"/>
      <c r="AA2449" s="3"/>
    </row>
    <row r="2450" spans="1:27" ht="15.75" customHeight="1">
      <c r="A2450" s="37"/>
      <c r="B2450" s="242"/>
      <c r="C2450" s="242"/>
      <c r="D2450" s="10"/>
      <c r="E2450" s="10"/>
      <c r="F2450" s="37"/>
      <c r="G2450" s="37"/>
      <c r="H2450" s="37"/>
      <c r="I2450" s="37"/>
      <c r="J2450" s="37"/>
      <c r="K2450" s="37"/>
      <c r="L2450" s="282"/>
      <c r="M2450" s="282"/>
      <c r="N2450" s="283"/>
      <c r="O2450" s="37"/>
      <c r="P2450" s="37"/>
      <c r="Q2450" s="31"/>
      <c r="R2450" s="31"/>
      <c r="S2450" s="31"/>
      <c r="T2450" s="37"/>
      <c r="U2450" s="37"/>
      <c r="V2450" s="31"/>
      <c r="W2450" s="3"/>
      <c r="X2450" s="3"/>
      <c r="Y2450" s="3"/>
      <c r="Z2450" s="3"/>
      <c r="AA2450" s="3"/>
    </row>
    <row r="2451" spans="1:27" ht="15.75" customHeight="1">
      <c r="A2451" s="37"/>
      <c r="B2451" s="242"/>
      <c r="C2451" s="242"/>
      <c r="D2451" s="10"/>
      <c r="E2451" s="10"/>
      <c r="F2451" s="37"/>
      <c r="G2451" s="37"/>
      <c r="H2451" s="37"/>
      <c r="I2451" s="37"/>
      <c r="J2451" s="37"/>
      <c r="K2451" s="37"/>
      <c r="L2451" s="282"/>
      <c r="M2451" s="282"/>
      <c r="N2451" s="283"/>
      <c r="O2451" s="37"/>
      <c r="P2451" s="37"/>
      <c r="Q2451" s="31"/>
      <c r="R2451" s="31"/>
      <c r="S2451" s="31"/>
      <c r="T2451" s="37"/>
      <c r="U2451" s="37"/>
      <c r="V2451" s="31"/>
      <c r="W2451" s="3"/>
      <c r="X2451" s="3"/>
      <c r="Y2451" s="3"/>
      <c r="Z2451" s="3"/>
      <c r="AA2451" s="3"/>
    </row>
    <row r="2452" spans="1:27" ht="15.75" customHeight="1">
      <c r="A2452" s="37"/>
      <c r="B2452" s="242"/>
      <c r="C2452" s="242"/>
      <c r="D2452" s="10"/>
      <c r="E2452" s="10"/>
      <c r="F2452" s="37"/>
      <c r="G2452" s="37"/>
      <c r="H2452" s="37"/>
      <c r="I2452" s="37"/>
      <c r="J2452" s="37"/>
      <c r="K2452" s="37"/>
      <c r="L2452" s="282"/>
      <c r="M2452" s="282"/>
      <c r="N2452" s="283"/>
      <c r="O2452" s="37"/>
      <c r="P2452" s="37"/>
      <c r="Q2452" s="31"/>
      <c r="R2452" s="31"/>
      <c r="S2452" s="31"/>
      <c r="T2452" s="37"/>
      <c r="U2452" s="37"/>
      <c r="V2452" s="31"/>
      <c r="W2452" s="3"/>
      <c r="X2452" s="3"/>
      <c r="Y2452" s="3"/>
      <c r="Z2452" s="3"/>
      <c r="AA2452" s="3"/>
    </row>
    <row r="2453" spans="1:27" ht="15.75" customHeight="1">
      <c r="A2453" s="37"/>
      <c r="B2453" s="242"/>
      <c r="C2453" s="242"/>
      <c r="D2453" s="10"/>
      <c r="E2453" s="10"/>
      <c r="F2453" s="37"/>
      <c r="G2453" s="37"/>
      <c r="H2453" s="37"/>
      <c r="I2453" s="37"/>
      <c r="J2453" s="37"/>
      <c r="K2453" s="37"/>
      <c r="L2453" s="282"/>
      <c r="M2453" s="282"/>
      <c r="N2453" s="283"/>
      <c r="O2453" s="37"/>
      <c r="P2453" s="37"/>
      <c r="Q2453" s="31"/>
      <c r="R2453" s="31"/>
      <c r="S2453" s="31"/>
      <c r="T2453" s="37"/>
      <c r="U2453" s="37"/>
      <c r="V2453" s="31"/>
      <c r="W2453" s="3"/>
      <c r="X2453" s="3"/>
      <c r="Y2453" s="3"/>
      <c r="Z2453" s="3"/>
      <c r="AA2453" s="3"/>
    </row>
    <row r="2454" spans="1:27" ht="15.75" customHeight="1">
      <c r="A2454" s="37"/>
      <c r="B2454" s="242"/>
      <c r="C2454" s="242"/>
      <c r="D2454" s="10"/>
      <c r="E2454" s="10"/>
      <c r="F2454" s="37"/>
      <c r="G2454" s="37"/>
      <c r="H2454" s="37"/>
      <c r="I2454" s="37"/>
      <c r="J2454" s="37"/>
      <c r="K2454" s="37"/>
      <c r="L2454" s="282"/>
      <c r="M2454" s="282"/>
      <c r="N2454" s="283"/>
      <c r="O2454" s="37"/>
      <c r="P2454" s="37"/>
      <c r="Q2454" s="31"/>
      <c r="R2454" s="31"/>
      <c r="S2454" s="31"/>
      <c r="T2454" s="37"/>
      <c r="U2454" s="37"/>
      <c r="V2454" s="31"/>
      <c r="W2454" s="3"/>
      <c r="X2454" s="3"/>
      <c r="Y2454" s="3"/>
      <c r="Z2454" s="3"/>
      <c r="AA2454" s="3"/>
    </row>
    <row r="2455" spans="1:27" ht="15.75" customHeight="1">
      <c r="A2455" s="37"/>
      <c r="B2455" s="242"/>
      <c r="C2455" s="242"/>
      <c r="D2455" s="10"/>
      <c r="E2455" s="10"/>
      <c r="F2455" s="37"/>
      <c r="G2455" s="37"/>
      <c r="H2455" s="37"/>
      <c r="I2455" s="37"/>
      <c r="J2455" s="37"/>
      <c r="K2455" s="37"/>
      <c r="L2455" s="282"/>
      <c r="M2455" s="282"/>
      <c r="N2455" s="283"/>
      <c r="O2455" s="37"/>
      <c r="P2455" s="37"/>
      <c r="Q2455" s="31"/>
      <c r="R2455" s="31"/>
      <c r="S2455" s="31"/>
      <c r="T2455" s="37"/>
      <c r="U2455" s="37"/>
      <c r="V2455" s="31"/>
      <c r="W2455" s="3"/>
      <c r="X2455" s="3"/>
      <c r="Y2455" s="3"/>
      <c r="Z2455" s="3"/>
      <c r="AA2455" s="3"/>
    </row>
    <row r="2456" spans="1:27" ht="15.75" customHeight="1">
      <c r="A2456" s="37"/>
      <c r="B2456" s="242"/>
      <c r="C2456" s="242"/>
      <c r="D2456" s="10"/>
      <c r="E2456" s="10"/>
      <c r="F2456" s="37"/>
      <c r="G2456" s="37"/>
      <c r="H2456" s="37"/>
      <c r="I2456" s="37"/>
      <c r="J2456" s="37"/>
      <c r="K2456" s="37"/>
      <c r="L2456" s="282"/>
      <c r="M2456" s="282"/>
      <c r="N2456" s="283"/>
      <c r="O2456" s="37"/>
      <c r="P2456" s="37"/>
      <c r="Q2456" s="31"/>
      <c r="R2456" s="31"/>
      <c r="S2456" s="31"/>
      <c r="T2456" s="37"/>
      <c r="U2456" s="37"/>
      <c r="V2456" s="31"/>
      <c r="W2456" s="3"/>
      <c r="X2456" s="3"/>
      <c r="Y2456" s="3"/>
      <c r="Z2456" s="3"/>
      <c r="AA2456" s="3"/>
    </row>
    <row r="2457" spans="1:27" ht="15.75" customHeight="1">
      <c r="A2457" s="37"/>
      <c r="B2457" s="242"/>
      <c r="C2457" s="242"/>
      <c r="D2457" s="10"/>
      <c r="E2457" s="10"/>
      <c r="F2457" s="37"/>
      <c r="G2457" s="37"/>
      <c r="H2457" s="37"/>
      <c r="I2457" s="37"/>
      <c r="J2457" s="37"/>
      <c r="K2457" s="37"/>
      <c r="L2457" s="282"/>
      <c r="M2457" s="282"/>
      <c r="N2457" s="283"/>
      <c r="O2457" s="37"/>
      <c r="P2457" s="37"/>
      <c r="Q2457" s="31"/>
      <c r="R2457" s="31"/>
      <c r="S2457" s="31"/>
      <c r="T2457" s="37"/>
      <c r="U2457" s="37"/>
      <c r="V2457" s="31"/>
      <c r="W2457" s="3"/>
      <c r="X2457" s="3"/>
      <c r="Y2457" s="3"/>
      <c r="Z2457" s="3"/>
      <c r="AA2457" s="3"/>
    </row>
    <row r="2458" spans="1:27" ht="15.75" customHeight="1">
      <c r="A2458" s="37"/>
      <c r="B2458" s="242"/>
      <c r="C2458" s="242"/>
      <c r="D2458" s="10"/>
      <c r="E2458" s="10"/>
      <c r="F2458" s="37"/>
      <c r="G2458" s="37"/>
      <c r="H2458" s="37"/>
      <c r="I2458" s="37"/>
      <c r="J2458" s="37"/>
      <c r="K2458" s="37"/>
      <c r="L2458" s="282"/>
      <c r="M2458" s="282"/>
      <c r="N2458" s="283"/>
      <c r="O2458" s="37"/>
      <c r="P2458" s="37"/>
      <c r="Q2458" s="31"/>
      <c r="R2458" s="31"/>
      <c r="S2458" s="31"/>
      <c r="T2458" s="37"/>
      <c r="U2458" s="37"/>
      <c r="V2458" s="31"/>
      <c r="W2458" s="3"/>
      <c r="X2458" s="3"/>
      <c r="Y2458" s="3"/>
      <c r="Z2458" s="3"/>
      <c r="AA2458" s="3"/>
    </row>
    <row r="2459" spans="1:27" ht="15.75" customHeight="1">
      <c r="A2459" s="37"/>
      <c r="B2459" s="242"/>
      <c r="C2459" s="242"/>
      <c r="D2459" s="10"/>
      <c r="E2459" s="10"/>
      <c r="F2459" s="37"/>
      <c r="G2459" s="37"/>
      <c r="H2459" s="37"/>
      <c r="I2459" s="37"/>
      <c r="J2459" s="37"/>
      <c r="K2459" s="37"/>
      <c r="L2459" s="282"/>
      <c r="M2459" s="282"/>
      <c r="N2459" s="283"/>
      <c r="O2459" s="37"/>
      <c r="P2459" s="37"/>
      <c r="Q2459" s="31"/>
      <c r="R2459" s="31"/>
      <c r="S2459" s="31"/>
      <c r="T2459" s="37"/>
      <c r="U2459" s="37"/>
      <c r="V2459" s="31"/>
      <c r="W2459" s="3"/>
      <c r="X2459" s="3"/>
      <c r="Y2459" s="3"/>
      <c r="Z2459" s="3"/>
      <c r="AA2459" s="3"/>
    </row>
    <row r="2460" spans="1:27" ht="15.75" customHeight="1">
      <c r="A2460" s="37"/>
      <c r="B2460" s="242"/>
      <c r="C2460" s="242"/>
      <c r="D2460" s="10"/>
      <c r="E2460" s="10"/>
      <c r="F2460" s="37"/>
      <c r="G2460" s="37"/>
      <c r="H2460" s="37"/>
      <c r="I2460" s="37"/>
      <c r="J2460" s="37"/>
      <c r="K2460" s="37"/>
      <c r="L2460" s="282"/>
      <c r="M2460" s="282"/>
      <c r="N2460" s="283"/>
      <c r="O2460" s="37"/>
      <c r="P2460" s="37"/>
      <c r="Q2460" s="31"/>
      <c r="R2460" s="31"/>
      <c r="S2460" s="31"/>
      <c r="T2460" s="37"/>
      <c r="U2460" s="37"/>
      <c r="V2460" s="31"/>
      <c r="W2460" s="3"/>
      <c r="X2460" s="3"/>
      <c r="Y2460" s="3"/>
      <c r="Z2460" s="3"/>
      <c r="AA2460" s="3"/>
    </row>
    <row r="2461" spans="1:27" ht="15.75" customHeight="1">
      <c r="A2461" s="37"/>
      <c r="B2461" s="242"/>
      <c r="C2461" s="242"/>
      <c r="D2461" s="10"/>
      <c r="E2461" s="10"/>
      <c r="F2461" s="37"/>
      <c r="G2461" s="37"/>
      <c r="H2461" s="37"/>
      <c r="I2461" s="37"/>
      <c r="J2461" s="37"/>
      <c r="K2461" s="37"/>
      <c r="L2461" s="282"/>
      <c r="M2461" s="282"/>
      <c r="N2461" s="283"/>
      <c r="O2461" s="37"/>
      <c r="P2461" s="37"/>
      <c r="Q2461" s="31"/>
      <c r="R2461" s="31"/>
      <c r="S2461" s="31"/>
      <c r="T2461" s="37"/>
      <c r="U2461" s="37"/>
      <c r="V2461" s="31"/>
      <c r="W2461" s="3"/>
      <c r="X2461" s="3"/>
      <c r="Y2461" s="3"/>
      <c r="Z2461" s="3"/>
      <c r="AA2461" s="3"/>
    </row>
    <row r="2462" spans="1:27" ht="15.75" customHeight="1">
      <c r="A2462" s="37"/>
      <c r="B2462" s="242"/>
      <c r="C2462" s="242"/>
      <c r="D2462" s="10"/>
      <c r="E2462" s="10"/>
      <c r="F2462" s="37"/>
      <c r="G2462" s="37"/>
      <c r="H2462" s="37"/>
      <c r="I2462" s="37"/>
      <c r="J2462" s="37"/>
      <c r="K2462" s="37"/>
      <c r="L2462" s="282"/>
      <c r="M2462" s="282"/>
      <c r="N2462" s="283"/>
      <c r="O2462" s="37"/>
      <c r="P2462" s="37"/>
      <c r="Q2462" s="31"/>
      <c r="R2462" s="31"/>
      <c r="S2462" s="31"/>
      <c r="T2462" s="37"/>
      <c r="U2462" s="37"/>
      <c r="V2462" s="31"/>
      <c r="W2462" s="3"/>
      <c r="X2462" s="3"/>
      <c r="Y2462" s="3"/>
      <c r="Z2462" s="3"/>
      <c r="AA2462" s="3"/>
    </row>
    <row r="2463" spans="1:27" ht="15.75" customHeight="1">
      <c r="A2463" s="37"/>
      <c r="B2463" s="242"/>
      <c r="C2463" s="242"/>
      <c r="D2463" s="10"/>
      <c r="E2463" s="10"/>
      <c r="F2463" s="37"/>
      <c r="G2463" s="37"/>
      <c r="H2463" s="37"/>
      <c r="I2463" s="37"/>
      <c r="J2463" s="37"/>
      <c r="K2463" s="37"/>
      <c r="L2463" s="282"/>
      <c r="M2463" s="282"/>
      <c r="N2463" s="283"/>
      <c r="O2463" s="37"/>
      <c r="P2463" s="37"/>
      <c r="Q2463" s="31"/>
      <c r="R2463" s="31"/>
      <c r="S2463" s="31"/>
      <c r="T2463" s="37"/>
      <c r="U2463" s="37"/>
      <c r="V2463" s="31"/>
      <c r="W2463" s="3"/>
      <c r="X2463" s="3"/>
      <c r="Y2463" s="3"/>
      <c r="Z2463" s="3"/>
      <c r="AA2463" s="3"/>
    </row>
    <row r="2464" spans="1:27" ht="15.75" customHeight="1">
      <c r="A2464" s="37"/>
      <c r="B2464" s="242"/>
      <c r="C2464" s="242"/>
      <c r="D2464" s="10"/>
      <c r="E2464" s="10"/>
      <c r="F2464" s="37"/>
      <c r="G2464" s="37"/>
      <c r="H2464" s="37"/>
      <c r="I2464" s="37"/>
      <c r="J2464" s="37"/>
      <c r="K2464" s="37"/>
      <c r="L2464" s="282"/>
      <c r="M2464" s="282"/>
      <c r="N2464" s="283"/>
      <c r="O2464" s="37"/>
      <c r="P2464" s="37"/>
      <c r="Q2464" s="31"/>
      <c r="R2464" s="31"/>
      <c r="S2464" s="31"/>
      <c r="T2464" s="37"/>
      <c r="U2464" s="37"/>
      <c r="V2464" s="31"/>
      <c r="W2464" s="3"/>
      <c r="X2464" s="3"/>
      <c r="Y2464" s="3"/>
      <c r="Z2464" s="3"/>
      <c r="AA2464" s="3"/>
    </row>
    <row r="2465" spans="1:27" ht="15.75" customHeight="1">
      <c r="A2465" s="37"/>
      <c r="B2465" s="242"/>
      <c r="C2465" s="242"/>
      <c r="D2465" s="10"/>
      <c r="E2465" s="10"/>
      <c r="F2465" s="37"/>
      <c r="G2465" s="37"/>
      <c r="H2465" s="37"/>
      <c r="I2465" s="37"/>
      <c r="J2465" s="37"/>
      <c r="K2465" s="37"/>
      <c r="L2465" s="282"/>
      <c r="M2465" s="282"/>
      <c r="N2465" s="283"/>
      <c r="O2465" s="37"/>
      <c r="P2465" s="37"/>
      <c r="Q2465" s="31"/>
      <c r="R2465" s="31"/>
      <c r="S2465" s="31"/>
      <c r="T2465" s="37"/>
      <c r="U2465" s="37"/>
      <c r="V2465" s="31"/>
      <c r="W2465" s="3"/>
      <c r="X2465" s="3"/>
      <c r="Y2465" s="3"/>
      <c r="Z2465" s="3"/>
      <c r="AA2465" s="3"/>
    </row>
    <row r="2466" spans="1:27" ht="15.75" customHeight="1">
      <c r="A2466" s="37"/>
      <c r="B2466" s="242"/>
      <c r="C2466" s="242"/>
      <c r="D2466" s="10"/>
      <c r="E2466" s="10"/>
      <c r="F2466" s="37"/>
      <c r="G2466" s="37"/>
      <c r="H2466" s="37"/>
      <c r="I2466" s="37"/>
      <c r="J2466" s="37"/>
      <c r="K2466" s="37"/>
      <c r="L2466" s="282"/>
      <c r="M2466" s="282"/>
      <c r="N2466" s="283"/>
      <c r="O2466" s="37"/>
      <c r="P2466" s="37"/>
      <c r="Q2466" s="31"/>
      <c r="R2466" s="31"/>
      <c r="S2466" s="31"/>
      <c r="T2466" s="37"/>
      <c r="U2466" s="37"/>
      <c r="V2466" s="31"/>
      <c r="W2466" s="3"/>
      <c r="X2466" s="3"/>
      <c r="Y2466" s="3"/>
      <c r="Z2466" s="3"/>
      <c r="AA2466" s="3"/>
    </row>
    <row r="2467" spans="1:27" ht="15.75" customHeight="1">
      <c r="A2467" s="37"/>
      <c r="B2467" s="242"/>
      <c r="C2467" s="242"/>
      <c r="D2467" s="10"/>
      <c r="E2467" s="10"/>
      <c r="F2467" s="37"/>
      <c r="G2467" s="37"/>
      <c r="H2467" s="37"/>
      <c r="I2467" s="37"/>
      <c r="J2467" s="37"/>
      <c r="K2467" s="37"/>
      <c r="L2467" s="282"/>
      <c r="M2467" s="282"/>
      <c r="N2467" s="283"/>
      <c r="O2467" s="37"/>
      <c r="P2467" s="37"/>
      <c r="Q2467" s="31"/>
      <c r="R2467" s="31"/>
      <c r="S2467" s="31"/>
      <c r="T2467" s="37"/>
      <c r="U2467" s="37"/>
      <c r="V2467" s="31"/>
      <c r="W2467" s="3"/>
      <c r="X2467" s="3"/>
      <c r="Y2467" s="3"/>
      <c r="Z2467" s="3"/>
      <c r="AA2467" s="3"/>
    </row>
    <row r="2468" spans="1:27" ht="15.75" customHeight="1">
      <c r="A2468" s="37"/>
      <c r="B2468" s="242"/>
      <c r="C2468" s="242"/>
      <c r="D2468" s="10"/>
      <c r="E2468" s="10"/>
      <c r="F2468" s="37"/>
      <c r="G2468" s="37"/>
      <c r="H2468" s="37"/>
      <c r="I2468" s="37"/>
      <c r="J2468" s="37"/>
      <c r="K2468" s="37"/>
      <c r="L2468" s="282"/>
      <c r="M2468" s="282"/>
      <c r="N2468" s="283"/>
      <c r="O2468" s="37"/>
      <c r="P2468" s="37"/>
      <c r="Q2468" s="31"/>
      <c r="R2468" s="31"/>
      <c r="S2468" s="31"/>
      <c r="T2468" s="37"/>
      <c r="U2468" s="37"/>
      <c r="V2468" s="31"/>
      <c r="W2468" s="3"/>
      <c r="X2468" s="3"/>
      <c r="Y2468" s="3"/>
      <c r="Z2468" s="3"/>
      <c r="AA2468" s="3"/>
    </row>
    <row r="2469" spans="1:27" ht="15.75" customHeight="1">
      <c r="A2469" s="37"/>
      <c r="B2469" s="242"/>
      <c r="C2469" s="242"/>
      <c r="D2469" s="10"/>
      <c r="E2469" s="10"/>
      <c r="F2469" s="37"/>
      <c r="G2469" s="37"/>
      <c r="H2469" s="37"/>
      <c r="I2469" s="37"/>
      <c r="J2469" s="37"/>
      <c r="K2469" s="37"/>
      <c r="L2469" s="282"/>
      <c r="M2469" s="282"/>
      <c r="N2469" s="283"/>
      <c r="O2469" s="37"/>
      <c r="P2469" s="37"/>
      <c r="Q2469" s="31"/>
      <c r="R2469" s="31"/>
      <c r="S2469" s="31"/>
      <c r="T2469" s="37"/>
      <c r="U2469" s="37"/>
      <c r="V2469" s="31"/>
      <c r="W2469" s="3"/>
      <c r="X2469" s="3"/>
      <c r="Y2469" s="3"/>
      <c r="Z2469" s="3"/>
      <c r="AA2469" s="3"/>
    </row>
    <row r="2470" spans="1:27" ht="15.75" customHeight="1">
      <c r="A2470" s="37"/>
      <c r="B2470" s="242"/>
      <c r="C2470" s="242"/>
      <c r="D2470" s="10"/>
      <c r="E2470" s="10"/>
      <c r="F2470" s="37"/>
      <c r="G2470" s="37"/>
      <c r="H2470" s="37"/>
      <c r="I2470" s="37"/>
      <c r="J2470" s="37"/>
      <c r="K2470" s="37"/>
      <c r="L2470" s="282"/>
      <c r="M2470" s="282"/>
      <c r="N2470" s="283"/>
      <c r="O2470" s="37"/>
      <c r="P2470" s="37"/>
      <c r="Q2470" s="31"/>
      <c r="R2470" s="31"/>
      <c r="S2470" s="31"/>
      <c r="T2470" s="37"/>
      <c r="U2470" s="37"/>
      <c r="V2470" s="31"/>
      <c r="W2470" s="3"/>
      <c r="X2470" s="3"/>
      <c r="Y2470" s="3"/>
      <c r="Z2470" s="3"/>
      <c r="AA2470" s="3"/>
    </row>
    <row r="2471" spans="1:27" ht="15.75" customHeight="1">
      <c r="A2471" s="37"/>
      <c r="B2471" s="242"/>
      <c r="C2471" s="242"/>
      <c r="D2471" s="10"/>
      <c r="E2471" s="10"/>
      <c r="F2471" s="37"/>
      <c r="G2471" s="37"/>
      <c r="H2471" s="37"/>
      <c r="I2471" s="37"/>
      <c r="J2471" s="37"/>
      <c r="K2471" s="37"/>
      <c r="L2471" s="282"/>
      <c r="M2471" s="282"/>
      <c r="N2471" s="283"/>
      <c r="O2471" s="37"/>
      <c r="P2471" s="37"/>
      <c r="Q2471" s="31"/>
      <c r="R2471" s="31"/>
      <c r="S2471" s="31"/>
      <c r="T2471" s="37"/>
      <c r="U2471" s="37"/>
      <c r="V2471" s="31"/>
      <c r="W2471" s="3"/>
      <c r="X2471" s="3"/>
      <c r="Y2471" s="3"/>
      <c r="Z2471" s="3"/>
      <c r="AA2471" s="3"/>
    </row>
    <row r="2472" spans="1:27" ht="15.75" customHeight="1">
      <c r="A2472" s="37"/>
      <c r="B2472" s="242"/>
      <c r="C2472" s="242"/>
      <c r="D2472" s="10"/>
      <c r="E2472" s="10"/>
      <c r="F2472" s="37"/>
      <c r="G2472" s="37"/>
      <c r="H2472" s="37"/>
      <c r="I2472" s="37"/>
      <c r="J2472" s="37"/>
      <c r="K2472" s="37"/>
      <c r="L2472" s="282"/>
      <c r="M2472" s="282"/>
      <c r="N2472" s="283"/>
      <c r="O2472" s="37"/>
      <c r="P2472" s="37"/>
      <c r="Q2472" s="31"/>
      <c r="R2472" s="31"/>
      <c r="S2472" s="31"/>
      <c r="T2472" s="37"/>
      <c r="U2472" s="37"/>
      <c r="V2472" s="31"/>
      <c r="W2472" s="3"/>
      <c r="X2472" s="3"/>
      <c r="Y2472" s="3"/>
      <c r="Z2472" s="3"/>
      <c r="AA2472" s="3"/>
    </row>
    <row r="2473" spans="1:27" ht="15.75" customHeight="1">
      <c r="A2473" s="37"/>
      <c r="B2473" s="242"/>
      <c r="C2473" s="242"/>
      <c r="D2473" s="10"/>
      <c r="E2473" s="10"/>
      <c r="F2473" s="37"/>
      <c r="G2473" s="37"/>
      <c r="H2473" s="37"/>
      <c r="I2473" s="37"/>
      <c r="J2473" s="37"/>
      <c r="K2473" s="37"/>
      <c r="L2473" s="282"/>
      <c r="M2473" s="282"/>
      <c r="N2473" s="283"/>
      <c r="O2473" s="37"/>
      <c r="P2473" s="37"/>
      <c r="Q2473" s="31"/>
      <c r="R2473" s="31"/>
      <c r="S2473" s="31"/>
      <c r="T2473" s="37"/>
      <c r="U2473" s="37"/>
      <c r="V2473" s="31"/>
      <c r="W2473" s="3"/>
      <c r="X2473" s="3"/>
      <c r="Y2473" s="3"/>
      <c r="Z2473" s="3"/>
      <c r="AA2473" s="3"/>
    </row>
    <row r="2474" spans="1:27" ht="15.75" customHeight="1">
      <c r="A2474" s="37"/>
      <c r="B2474" s="242"/>
      <c r="C2474" s="242"/>
      <c r="D2474" s="10"/>
      <c r="E2474" s="10"/>
      <c r="F2474" s="37"/>
      <c r="G2474" s="37"/>
      <c r="H2474" s="37"/>
      <c r="I2474" s="37"/>
      <c r="J2474" s="37"/>
      <c r="K2474" s="37"/>
      <c r="L2474" s="282"/>
      <c r="M2474" s="282"/>
      <c r="N2474" s="283"/>
      <c r="O2474" s="37"/>
      <c r="P2474" s="37"/>
      <c r="Q2474" s="31"/>
      <c r="R2474" s="31"/>
      <c r="S2474" s="31"/>
      <c r="T2474" s="37"/>
      <c r="U2474" s="37"/>
      <c r="V2474" s="31"/>
      <c r="W2474" s="3"/>
      <c r="X2474" s="3"/>
      <c r="Y2474" s="3"/>
      <c r="Z2474" s="3"/>
      <c r="AA2474" s="3"/>
    </row>
    <row r="2475" spans="1:27" ht="15.75" customHeight="1">
      <c r="A2475" s="37"/>
      <c r="B2475" s="242"/>
      <c r="C2475" s="242"/>
      <c r="D2475" s="10"/>
      <c r="E2475" s="10"/>
      <c r="F2475" s="37"/>
      <c r="G2475" s="37"/>
      <c r="H2475" s="37"/>
      <c r="I2475" s="37"/>
      <c r="J2475" s="37"/>
      <c r="K2475" s="37"/>
      <c r="L2475" s="282"/>
      <c r="M2475" s="282"/>
      <c r="N2475" s="283"/>
      <c r="O2475" s="37"/>
      <c r="P2475" s="37"/>
      <c r="Q2475" s="31"/>
      <c r="R2475" s="31"/>
      <c r="S2475" s="31"/>
      <c r="T2475" s="37"/>
      <c r="U2475" s="37"/>
      <c r="V2475" s="31"/>
      <c r="W2475" s="3"/>
      <c r="X2475" s="3"/>
      <c r="Y2475" s="3"/>
      <c r="Z2475" s="3"/>
      <c r="AA2475" s="3"/>
    </row>
    <row r="2476" spans="1:27" ht="15.75" customHeight="1">
      <c r="A2476" s="37"/>
      <c r="B2476" s="242"/>
      <c r="C2476" s="242"/>
      <c r="D2476" s="10"/>
      <c r="E2476" s="10"/>
      <c r="F2476" s="37"/>
      <c r="G2476" s="37"/>
      <c r="H2476" s="37"/>
      <c r="I2476" s="37"/>
      <c r="J2476" s="37"/>
      <c r="K2476" s="37"/>
      <c r="L2476" s="282"/>
      <c r="M2476" s="282"/>
      <c r="N2476" s="283"/>
      <c r="O2476" s="37"/>
      <c r="P2476" s="37"/>
      <c r="Q2476" s="31"/>
      <c r="R2476" s="31"/>
      <c r="S2476" s="31"/>
      <c r="T2476" s="37"/>
      <c r="U2476" s="37"/>
      <c r="V2476" s="31"/>
      <c r="W2476" s="3"/>
      <c r="X2476" s="3"/>
      <c r="Y2476" s="3"/>
      <c r="Z2476" s="3"/>
      <c r="AA2476" s="3"/>
    </row>
    <row r="2477" spans="1:27" ht="15.75" customHeight="1">
      <c r="A2477" s="37"/>
      <c r="B2477" s="242"/>
      <c r="C2477" s="242"/>
      <c r="D2477" s="10"/>
      <c r="E2477" s="10"/>
      <c r="F2477" s="37"/>
      <c r="G2477" s="37"/>
      <c r="H2477" s="37"/>
      <c r="I2477" s="37"/>
      <c r="J2477" s="37"/>
      <c r="K2477" s="37"/>
      <c r="L2477" s="282"/>
      <c r="M2477" s="282"/>
      <c r="N2477" s="283"/>
      <c r="O2477" s="37"/>
      <c r="P2477" s="37"/>
      <c r="Q2477" s="31"/>
      <c r="R2477" s="31"/>
      <c r="S2477" s="31"/>
      <c r="T2477" s="37"/>
      <c r="U2477" s="37"/>
      <c r="V2477" s="31"/>
      <c r="W2477" s="3"/>
      <c r="X2477" s="3"/>
      <c r="Y2477" s="3"/>
      <c r="Z2477" s="3"/>
      <c r="AA2477" s="3"/>
    </row>
    <row r="2478" spans="1:27" ht="15.75" customHeight="1">
      <c r="A2478" s="37"/>
      <c r="B2478" s="242"/>
      <c r="C2478" s="242"/>
      <c r="D2478" s="10"/>
      <c r="E2478" s="10"/>
      <c r="F2478" s="37"/>
      <c r="G2478" s="37"/>
      <c r="H2478" s="37"/>
      <c r="I2478" s="37"/>
      <c r="J2478" s="37"/>
      <c r="K2478" s="37"/>
      <c r="L2478" s="282"/>
      <c r="M2478" s="282"/>
      <c r="N2478" s="283"/>
      <c r="O2478" s="37"/>
      <c r="P2478" s="37"/>
      <c r="Q2478" s="31"/>
      <c r="R2478" s="31"/>
      <c r="S2478" s="31"/>
      <c r="T2478" s="37"/>
      <c r="U2478" s="37"/>
      <c r="V2478" s="31"/>
      <c r="W2478" s="3"/>
      <c r="X2478" s="3"/>
      <c r="Y2478" s="3"/>
      <c r="Z2478" s="3"/>
      <c r="AA2478" s="3"/>
    </row>
    <row r="2479" spans="1:27" ht="15.75" customHeight="1">
      <c r="A2479" s="37"/>
      <c r="B2479" s="242"/>
      <c r="C2479" s="242"/>
      <c r="D2479" s="10"/>
      <c r="E2479" s="10"/>
      <c r="F2479" s="37"/>
      <c r="G2479" s="37"/>
      <c r="H2479" s="37"/>
      <c r="I2479" s="37"/>
      <c r="J2479" s="37"/>
      <c r="K2479" s="37"/>
      <c r="L2479" s="282"/>
      <c r="M2479" s="282"/>
      <c r="N2479" s="283"/>
      <c r="O2479" s="37"/>
      <c r="P2479" s="37"/>
      <c r="Q2479" s="31"/>
      <c r="R2479" s="31"/>
      <c r="S2479" s="31"/>
      <c r="T2479" s="37"/>
      <c r="U2479" s="37"/>
      <c r="V2479" s="31"/>
      <c r="W2479" s="3"/>
      <c r="X2479" s="3"/>
      <c r="Y2479" s="3"/>
      <c r="Z2479" s="3"/>
      <c r="AA2479" s="3"/>
    </row>
    <row r="2480" spans="1:27" ht="15.75" customHeight="1">
      <c r="A2480" s="37"/>
      <c r="B2480" s="242"/>
      <c r="C2480" s="242"/>
      <c r="D2480" s="10"/>
      <c r="E2480" s="10"/>
      <c r="F2480" s="37"/>
      <c r="G2480" s="37"/>
      <c r="H2480" s="37"/>
      <c r="I2480" s="37"/>
      <c r="J2480" s="37"/>
      <c r="K2480" s="37"/>
      <c r="L2480" s="282"/>
      <c r="M2480" s="282"/>
      <c r="N2480" s="283"/>
      <c r="O2480" s="37"/>
      <c r="P2480" s="37"/>
      <c r="Q2480" s="31"/>
      <c r="R2480" s="31"/>
      <c r="S2480" s="31"/>
      <c r="T2480" s="37"/>
      <c r="U2480" s="37"/>
      <c r="V2480" s="31"/>
      <c r="W2480" s="3"/>
      <c r="X2480" s="3"/>
      <c r="Y2480" s="3"/>
      <c r="Z2480" s="3"/>
      <c r="AA2480" s="3"/>
    </row>
    <row r="2481" spans="1:27" ht="15.75" customHeight="1">
      <c r="A2481" s="37"/>
      <c r="B2481" s="242"/>
      <c r="C2481" s="242"/>
      <c r="D2481" s="10"/>
      <c r="E2481" s="10"/>
      <c r="F2481" s="37"/>
      <c r="G2481" s="37"/>
      <c r="H2481" s="37"/>
      <c r="I2481" s="37"/>
      <c r="J2481" s="37"/>
      <c r="K2481" s="37"/>
      <c r="L2481" s="282"/>
      <c r="M2481" s="282"/>
      <c r="N2481" s="283"/>
      <c r="O2481" s="37"/>
      <c r="P2481" s="37"/>
      <c r="Q2481" s="31"/>
      <c r="R2481" s="31"/>
      <c r="S2481" s="31"/>
      <c r="T2481" s="37"/>
      <c r="U2481" s="37"/>
      <c r="V2481" s="31"/>
      <c r="W2481" s="3"/>
      <c r="X2481" s="3"/>
      <c r="Y2481" s="3"/>
      <c r="Z2481" s="3"/>
      <c r="AA2481" s="3"/>
    </row>
    <row r="2482" spans="1:27" ht="15.75" customHeight="1">
      <c r="A2482" s="37"/>
      <c r="B2482" s="242"/>
      <c r="C2482" s="242"/>
      <c r="D2482" s="10"/>
      <c r="E2482" s="10"/>
      <c r="F2482" s="37"/>
      <c r="G2482" s="37"/>
      <c r="H2482" s="37"/>
      <c r="I2482" s="37"/>
      <c r="J2482" s="37"/>
      <c r="K2482" s="37"/>
      <c r="L2482" s="282"/>
      <c r="M2482" s="282"/>
      <c r="N2482" s="283"/>
      <c r="O2482" s="37"/>
      <c r="P2482" s="37"/>
      <c r="Q2482" s="31"/>
      <c r="R2482" s="31"/>
      <c r="S2482" s="31"/>
      <c r="T2482" s="37"/>
      <c r="U2482" s="37"/>
      <c r="V2482" s="31"/>
      <c r="W2482" s="3"/>
      <c r="X2482" s="3"/>
      <c r="Y2482" s="3"/>
      <c r="Z2482" s="3"/>
      <c r="AA2482" s="3"/>
    </row>
    <row r="2483" spans="1:27" ht="15.75" customHeight="1">
      <c r="A2483" s="37"/>
      <c r="B2483" s="242"/>
      <c r="C2483" s="242"/>
      <c r="D2483" s="10"/>
      <c r="E2483" s="10"/>
      <c r="F2483" s="37"/>
      <c r="G2483" s="37"/>
      <c r="H2483" s="37"/>
      <c r="I2483" s="37"/>
      <c r="J2483" s="37"/>
      <c r="K2483" s="37"/>
      <c r="L2483" s="282"/>
      <c r="M2483" s="282"/>
      <c r="N2483" s="283"/>
      <c r="O2483" s="37"/>
      <c r="P2483" s="37"/>
      <c r="Q2483" s="31"/>
      <c r="R2483" s="31"/>
      <c r="S2483" s="31"/>
      <c r="T2483" s="37"/>
      <c r="U2483" s="37"/>
      <c r="V2483" s="31"/>
      <c r="W2483" s="3"/>
      <c r="X2483" s="3"/>
      <c r="Y2483" s="3"/>
      <c r="Z2483" s="3"/>
      <c r="AA2483" s="3"/>
    </row>
    <row r="2484" spans="1:27" ht="15.75" customHeight="1">
      <c r="A2484" s="37"/>
      <c r="B2484" s="242"/>
      <c r="C2484" s="242"/>
      <c r="D2484" s="10"/>
      <c r="E2484" s="10"/>
      <c r="F2484" s="37"/>
      <c r="G2484" s="37"/>
      <c r="H2484" s="37"/>
      <c r="I2484" s="37"/>
      <c r="J2484" s="37"/>
      <c r="K2484" s="37"/>
      <c r="L2484" s="282"/>
      <c r="M2484" s="282"/>
      <c r="N2484" s="283"/>
      <c r="O2484" s="37"/>
      <c r="P2484" s="37"/>
      <c r="Q2484" s="31"/>
      <c r="R2484" s="31"/>
      <c r="S2484" s="31"/>
      <c r="T2484" s="37"/>
      <c r="U2484" s="37"/>
      <c r="V2484" s="31"/>
      <c r="W2484" s="3"/>
      <c r="X2484" s="3"/>
      <c r="Y2484" s="3"/>
      <c r="Z2484" s="3"/>
      <c r="AA2484" s="3"/>
    </row>
    <row r="2485" spans="1:27" ht="15.75" customHeight="1">
      <c r="A2485" s="37"/>
      <c r="B2485" s="242"/>
      <c r="C2485" s="242"/>
      <c r="D2485" s="10"/>
      <c r="E2485" s="10"/>
      <c r="F2485" s="37"/>
      <c r="G2485" s="37"/>
      <c r="H2485" s="37"/>
      <c r="I2485" s="37"/>
      <c r="J2485" s="37"/>
      <c r="K2485" s="37"/>
      <c r="L2485" s="282"/>
      <c r="M2485" s="282"/>
      <c r="N2485" s="283"/>
      <c r="O2485" s="37"/>
      <c r="P2485" s="37"/>
      <c r="Q2485" s="31"/>
      <c r="R2485" s="31"/>
      <c r="S2485" s="31"/>
      <c r="T2485" s="37"/>
      <c r="U2485" s="37"/>
      <c r="V2485" s="31"/>
      <c r="W2485" s="3"/>
      <c r="X2485" s="3"/>
      <c r="Y2485" s="3"/>
      <c r="Z2485" s="3"/>
      <c r="AA2485" s="3"/>
    </row>
    <row r="2486" spans="1:27" ht="15.75" customHeight="1">
      <c r="A2486" s="37"/>
      <c r="B2486" s="242"/>
      <c r="C2486" s="242"/>
      <c r="D2486" s="10"/>
      <c r="E2486" s="10"/>
      <c r="F2486" s="37"/>
      <c r="G2486" s="37"/>
      <c r="H2486" s="37"/>
      <c r="I2486" s="37"/>
      <c r="J2486" s="37"/>
      <c r="K2486" s="37"/>
      <c r="L2486" s="282"/>
      <c r="M2486" s="282"/>
      <c r="N2486" s="283"/>
      <c r="O2486" s="37"/>
      <c r="P2486" s="37"/>
      <c r="Q2486" s="31"/>
      <c r="R2486" s="31"/>
      <c r="S2486" s="31"/>
      <c r="T2486" s="37"/>
      <c r="U2486" s="37"/>
      <c r="V2486" s="31"/>
      <c r="W2486" s="3"/>
      <c r="X2486" s="3"/>
      <c r="Y2486" s="3"/>
      <c r="Z2486" s="3"/>
      <c r="AA2486" s="3"/>
    </row>
    <row r="2487" spans="1:27" ht="15.75" customHeight="1">
      <c r="A2487" s="37"/>
      <c r="B2487" s="242"/>
      <c r="C2487" s="242"/>
      <c r="D2487" s="10"/>
      <c r="E2487" s="10"/>
      <c r="F2487" s="37"/>
      <c r="G2487" s="37"/>
      <c r="H2487" s="37"/>
      <c r="I2487" s="37"/>
      <c r="J2487" s="37"/>
      <c r="K2487" s="37"/>
      <c r="L2487" s="282"/>
      <c r="M2487" s="282"/>
      <c r="N2487" s="283"/>
      <c r="O2487" s="37"/>
      <c r="P2487" s="37"/>
      <c r="Q2487" s="31"/>
      <c r="R2487" s="31"/>
      <c r="S2487" s="31"/>
      <c r="T2487" s="37"/>
      <c r="U2487" s="37"/>
      <c r="V2487" s="31"/>
      <c r="W2487" s="3"/>
      <c r="X2487" s="3"/>
      <c r="Y2487" s="3"/>
      <c r="Z2487" s="3"/>
      <c r="AA2487" s="3"/>
    </row>
    <row r="2488" spans="1:27" ht="15.75" customHeight="1">
      <c r="A2488" s="37"/>
      <c r="B2488" s="242"/>
      <c r="C2488" s="242"/>
      <c r="D2488" s="10"/>
      <c r="E2488" s="10"/>
      <c r="F2488" s="37"/>
      <c r="G2488" s="37"/>
      <c r="H2488" s="37"/>
      <c r="I2488" s="37"/>
      <c r="J2488" s="37"/>
      <c r="K2488" s="37"/>
      <c r="L2488" s="282"/>
      <c r="M2488" s="282"/>
      <c r="N2488" s="283"/>
      <c r="O2488" s="37"/>
      <c r="P2488" s="37"/>
      <c r="Q2488" s="31"/>
      <c r="R2488" s="31"/>
      <c r="S2488" s="31"/>
      <c r="T2488" s="37"/>
      <c r="U2488" s="37"/>
      <c r="V2488" s="31"/>
      <c r="W2488" s="3"/>
      <c r="X2488" s="3"/>
      <c r="Y2488" s="3"/>
      <c r="Z2488" s="3"/>
      <c r="AA2488" s="3"/>
    </row>
    <row r="2489" spans="1:27" ht="15.75" customHeight="1">
      <c r="A2489" s="37"/>
      <c r="B2489" s="242"/>
      <c r="C2489" s="242"/>
      <c r="D2489" s="10"/>
      <c r="E2489" s="10"/>
      <c r="F2489" s="37"/>
      <c r="G2489" s="37"/>
      <c r="H2489" s="37"/>
      <c r="I2489" s="37"/>
      <c r="J2489" s="37"/>
      <c r="K2489" s="37"/>
      <c r="L2489" s="282"/>
      <c r="M2489" s="282"/>
      <c r="N2489" s="283"/>
      <c r="O2489" s="37"/>
      <c r="P2489" s="37"/>
      <c r="Q2489" s="31"/>
      <c r="R2489" s="31"/>
      <c r="S2489" s="31"/>
      <c r="T2489" s="37"/>
      <c r="U2489" s="37"/>
      <c r="V2489" s="31"/>
      <c r="W2489" s="3"/>
      <c r="X2489" s="3"/>
      <c r="Y2489" s="3"/>
      <c r="Z2489" s="3"/>
      <c r="AA2489" s="3"/>
    </row>
    <row r="2490" spans="1:27" ht="15.75" customHeight="1">
      <c r="A2490" s="37"/>
      <c r="B2490" s="242"/>
      <c r="C2490" s="242"/>
      <c r="D2490" s="10"/>
      <c r="E2490" s="10"/>
      <c r="F2490" s="37"/>
      <c r="G2490" s="37"/>
      <c r="H2490" s="37"/>
      <c r="I2490" s="37"/>
      <c r="J2490" s="37"/>
      <c r="K2490" s="37"/>
      <c r="L2490" s="282"/>
      <c r="M2490" s="282"/>
      <c r="N2490" s="283"/>
      <c r="O2490" s="37"/>
      <c r="P2490" s="37"/>
      <c r="Q2490" s="31"/>
      <c r="R2490" s="31"/>
      <c r="S2490" s="31"/>
      <c r="T2490" s="37"/>
      <c r="U2490" s="37"/>
      <c r="V2490" s="31"/>
      <c r="W2490" s="3"/>
      <c r="X2490" s="3"/>
      <c r="Y2490" s="3"/>
      <c r="Z2490" s="3"/>
      <c r="AA2490" s="3"/>
    </row>
    <row r="2491" spans="1:27" ht="15.75" customHeight="1">
      <c r="A2491" s="37"/>
      <c r="B2491" s="242"/>
      <c r="C2491" s="242"/>
      <c r="D2491" s="10"/>
      <c r="E2491" s="10"/>
      <c r="F2491" s="37"/>
      <c r="G2491" s="37"/>
      <c r="H2491" s="37"/>
      <c r="I2491" s="37"/>
      <c r="J2491" s="37"/>
      <c r="K2491" s="37"/>
      <c r="L2491" s="282"/>
      <c r="M2491" s="282"/>
      <c r="N2491" s="283"/>
      <c r="O2491" s="37"/>
      <c r="P2491" s="37"/>
      <c r="Q2491" s="31"/>
      <c r="R2491" s="31"/>
      <c r="S2491" s="31"/>
      <c r="T2491" s="37"/>
      <c r="U2491" s="37"/>
      <c r="V2491" s="31"/>
      <c r="W2491" s="3"/>
      <c r="X2491" s="3"/>
      <c r="Y2491" s="3"/>
      <c r="Z2491" s="3"/>
      <c r="AA2491" s="3"/>
    </row>
    <row r="2492" spans="1:27" ht="15.75" customHeight="1">
      <c r="A2492" s="37"/>
      <c r="B2492" s="242"/>
      <c r="C2492" s="242"/>
      <c r="D2492" s="10"/>
      <c r="E2492" s="10"/>
      <c r="F2492" s="37"/>
      <c r="G2492" s="37"/>
      <c r="H2492" s="37"/>
      <c r="I2492" s="37"/>
      <c r="J2492" s="37"/>
      <c r="K2492" s="37"/>
      <c r="L2492" s="282"/>
      <c r="M2492" s="282"/>
      <c r="N2492" s="283"/>
      <c r="O2492" s="37"/>
      <c r="P2492" s="37"/>
      <c r="Q2492" s="31"/>
      <c r="R2492" s="31"/>
      <c r="S2492" s="31"/>
      <c r="T2492" s="37"/>
      <c r="U2492" s="37"/>
      <c r="V2492" s="31"/>
      <c r="W2492" s="3"/>
      <c r="X2492" s="3"/>
      <c r="Y2492" s="3"/>
      <c r="Z2492" s="3"/>
      <c r="AA2492" s="3"/>
    </row>
    <row r="2493" spans="1:27" ht="15.75" customHeight="1">
      <c r="A2493" s="37"/>
      <c r="B2493" s="242"/>
      <c r="C2493" s="242"/>
      <c r="D2493" s="10"/>
      <c r="E2493" s="10"/>
      <c r="F2493" s="37"/>
      <c r="G2493" s="37"/>
      <c r="H2493" s="37"/>
      <c r="I2493" s="37"/>
      <c r="J2493" s="37"/>
      <c r="K2493" s="37"/>
      <c r="L2493" s="282"/>
      <c r="M2493" s="282"/>
      <c r="N2493" s="283"/>
      <c r="O2493" s="37"/>
      <c r="P2493" s="37"/>
      <c r="Q2493" s="31"/>
      <c r="R2493" s="31"/>
      <c r="S2493" s="31"/>
      <c r="T2493" s="37"/>
      <c r="U2493" s="37"/>
      <c r="V2493" s="31"/>
      <c r="W2493" s="3"/>
      <c r="X2493" s="3"/>
      <c r="Y2493" s="3"/>
      <c r="Z2493" s="3"/>
      <c r="AA2493" s="3"/>
    </row>
    <row r="2494" spans="1:27" ht="15.75" customHeight="1">
      <c r="A2494" s="37"/>
      <c r="B2494" s="242"/>
      <c r="C2494" s="242"/>
      <c r="D2494" s="10"/>
      <c r="E2494" s="10"/>
      <c r="F2494" s="37"/>
      <c r="G2494" s="37"/>
      <c r="H2494" s="37"/>
      <c r="I2494" s="37"/>
      <c r="J2494" s="37"/>
      <c r="K2494" s="37"/>
      <c r="L2494" s="282"/>
      <c r="M2494" s="282"/>
      <c r="N2494" s="283"/>
      <c r="O2494" s="37"/>
      <c r="P2494" s="37"/>
      <c r="Q2494" s="31"/>
      <c r="R2494" s="31"/>
      <c r="S2494" s="31"/>
      <c r="T2494" s="37"/>
      <c r="U2494" s="37"/>
      <c r="V2494" s="31"/>
      <c r="W2494" s="3"/>
      <c r="X2494" s="3"/>
      <c r="Y2494" s="3"/>
      <c r="Z2494" s="3"/>
      <c r="AA2494" s="3"/>
    </row>
    <row r="2495" spans="1:27" ht="15.75" customHeight="1">
      <c r="A2495" s="37"/>
      <c r="B2495" s="242"/>
      <c r="C2495" s="242"/>
      <c r="D2495" s="10"/>
      <c r="E2495" s="10"/>
      <c r="F2495" s="37"/>
      <c r="G2495" s="37"/>
      <c r="H2495" s="37"/>
      <c r="I2495" s="37"/>
      <c r="J2495" s="37"/>
      <c r="K2495" s="37"/>
      <c r="L2495" s="282"/>
      <c r="M2495" s="282"/>
      <c r="N2495" s="283"/>
      <c r="O2495" s="37"/>
      <c r="P2495" s="37"/>
      <c r="Q2495" s="31"/>
      <c r="R2495" s="31"/>
      <c r="S2495" s="31"/>
      <c r="T2495" s="37"/>
      <c r="U2495" s="37"/>
      <c r="V2495" s="31"/>
      <c r="W2495" s="3"/>
      <c r="X2495" s="3"/>
      <c r="Y2495" s="3"/>
      <c r="Z2495" s="3"/>
      <c r="AA2495" s="3"/>
    </row>
    <row r="2496" spans="1:27" ht="15.75" customHeight="1">
      <c r="A2496" s="37"/>
      <c r="B2496" s="242"/>
      <c r="C2496" s="242"/>
      <c r="D2496" s="10"/>
      <c r="E2496" s="10"/>
      <c r="F2496" s="37"/>
      <c r="G2496" s="37"/>
      <c r="H2496" s="37"/>
      <c r="I2496" s="37"/>
      <c r="J2496" s="37"/>
      <c r="K2496" s="37"/>
      <c r="L2496" s="282"/>
      <c r="M2496" s="282"/>
      <c r="N2496" s="283"/>
      <c r="O2496" s="37"/>
      <c r="P2496" s="37"/>
      <c r="Q2496" s="31"/>
      <c r="R2496" s="31"/>
      <c r="S2496" s="31"/>
      <c r="T2496" s="37"/>
      <c r="U2496" s="37"/>
      <c r="V2496" s="31"/>
      <c r="W2496" s="3"/>
      <c r="X2496" s="3"/>
      <c r="Y2496" s="3"/>
      <c r="Z2496" s="3"/>
      <c r="AA2496" s="3"/>
    </row>
    <row r="2497" spans="1:27" ht="15.75" customHeight="1">
      <c r="A2497" s="37"/>
      <c r="B2497" s="242"/>
      <c r="C2497" s="242"/>
      <c r="D2497" s="10"/>
      <c r="E2497" s="10"/>
      <c r="F2497" s="37"/>
      <c r="G2497" s="37"/>
      <c r="H2497" s="37"/>
      <c r="I2497" s="37"/>
      <c r="J2497" s="37"/>
      <c r="K2497" s="37"/>
      <c r="L2497" s="282"/>
      <c r="M2497" s="282"/>
      <c r="N2497" s="283"/>
      <c r="O2497" s="37"/>
      <c r="P2497" s="37"/>
      <c r="Q2497" s="31"/>
      <c r="R2497" s="31"/>
      <c r="S2497" s="31"/>
      <c r="T2497" s="37"/>
      <c r="U2497" s="37"/>
      <c r="V2497" s="31"/>
      <c r="W2497" s="3"/>
      <c r="X2497" s="3"/>
      <c r="Y2497" s="3"/>
      <c r="Z2497" s="3"/>
      <c r="AA2497" s="3"/>
    </row>
    <row r="2498" spans="1:27" ht="15.75" customHeight="1">
      <c r="A2498" s="37"/>
      <c r="B2498" s="242"/>
      <c r="C2498" s="242"/>
      <c r="D2498" s="10"/>
      <c r="E2498" s="10"/>
      <c r="F2498" s="37"/>
      <c r="G2498" s="37"/>
      <c r="H2498" s="37"/>
      <c r="I2498" s="37"/>
      <c r="J2498" s="37"/>
      <c r="K2498" s="37"/>
      <c r="L2498" s="282"/>
      <c r="M2498" s="282"/>
      <c r="N2498" s="283"/>
      <c r="O2498" s="37"/>
      <c r="P2498" s="37"/>
      <c r="Q2498" s="31"/>
      <c r="R2498" s="31"/>
      <c r="S2498" s="31"/>
      <c r="T2498" s="37"/>
      <c r="U2498" s="37"/>
      <c r="V2498" s="31"/>
      <c r="W2498" s="3"/>
      <c r="X2498" s="3"/>
      <c r="Y2498" s="3"/>
      <c r="Z2498" s="3"/>
      <c r="AA2498" s="3"/>
    </row>
    <row r="2499" spans="1:27" ht="15.75" customHeight="1">
      <c r="A2499" s="37"/>
      <c r="B2499" s="242"/>
      <c r="C2499" s="242"/>
      <c r="D2499" s="10"/>
      <c r="E2499" s="10"/>
      <c r="F2499" s="37"/>
      <c r="G2499" s="37"/>
      <c r="H2499" s="37"/>
      <c r="I2499" s="37"/>
      <c r="J2499" s="37"/>
      <c r="K2499" s="37"/>
      <c r="L2499" s="282"/>
      <c r="M2499" s="282"/>
      <c r="N2499" s="283"/>
      <c r="O2499" s="37"/>
      <c r="P2499" s="37"/>
      <c r="Q2499" s="31"/>
      <c r="R2499" s="31"/>
      <c r="S2499" s="31"/>
      <c r="T2499" s="37"/>
      <c r="U2499" s="37"/>
      <c r="V2499" s="31"/>
      <c r="W2499" s="3"/>
      <c r="X2499" s="3"/>
      <c r="Y2499" s="3"/>
      <c r="Z2499" s="3"/>
      <c r="AA2499" s="3"/>
    </row>
    <row r="2500" spans="1:27" ht="15.75" customHeight="1">
      <c r="A2500" s="37"/>
      <c r="B2500" s="242"/>
      <c r="C2500" s="242"/>
      <c r="D2500" s="10"/>
      <c r="E2500" s="10"/>
      <c r="F2500" s="37"/>
      <c r="G2500" s="37"/>
      <c r="H2500" s="37"/>
      <c r="I2500" s="37"/>
      <c r="J2500" s="37"/>
      <c r="K2500" s="37"/>
      <c r="L2500" s="282"/>
      <c r="M2500" s="282"/>
      <c r="N2500" s="283"/>
      <c r="O2500" s="37"/>
      <c r="P2500" s="37"/>
      <c r="Q2500" s="31"/>
      <c r="R2500" s="31"/>
      <c r="S2500" s="31"/>
      <c r="T2500" s="37"/>
      <c r="U2500" s="37"/>
      <c r="V2500" s="31"/>
      <c r="W2500" s="3"/>
      <c r="X2500" s="3"/>
      <c r="Y2500" s="3"/>
      <c r="Z2500" s="3"/>
      <c r="AA2500" s="3"/>
    </row>
    <row r="2501" spans="1:27" ht="15.75" customHeight="1">
      <c r="A2501" s="37"/>
      <c r="B2501" s="242"/>
      <c r="C2501" s="242"/>
      <c r="D2501" s="10"/>
      <c r="E2501" s="10"/>
      <c r="F2501" s="37"/>
      <c r="G2501" s="37"/>
      <c r="H2501" s="37"/>
      <c r="I2501" s="37"/>
      <c r="J2501" s="37"/>
      <c r="K2501" s="37"/>
      <c r="L2501" s="282"/>
      <c r="M2501" s="282"/>
      <c r="N2501" s="283"/>
      <c r="O2501" s="37"/>
      <c r="P2501" s="37"/>
      <c r="Q2501" s="31"/>
      <c r="R2501" s="31"/>
      <c r="S2501" s="31"/>
      <c r="T2501" s="37"/>
      <c r="U2501" s="37"/>
      <c r="V2501" s="31"/>
      <c r="W2501" s="3"/>
      <c r="X2501" s="3"/>
      <c r="Y2501" s="3"/>
      <c r="Z2501" s="3"/>
      <c r="AA2501" s="3"/>
    </row>
    <row r="2502" spans="1:27" ht="15.75" customHeight="1">
      <c r="A2502" s="37"/>
      <c r="B2502" s="242"/>
      <c r="C2502" s="242"/>
      <c r="D2502" s="10"/>
      <c r="E2502" s="10"/>
      <c r="F2502" s="37"/>
      <c r="G2502" s="37"/>
      <c r="H2502" s="37"/>
      <c r="I2502" s="37"/>
      <c r="J2502" s="37"/>
      <c r="K2502" s="37"/>
      <c r="L2502" s="282"/>
      <c r="M2502" s="282"/>
      <c r="N2502" s="283"/>
      <c r="O2502" s="37"/>
      <c r="P2502" s="37"/>
      <c r="Q2502" s="31"/>
      <c r="R2502" s="31"/>
      <c r="S2502" s="31"/>
      <c r="T2502" s="37"/>
      <c r="U2502" s="37"/>
      <c r="V2502" s="31"/>
      <c r="W2502" s="3"/>
      <c r="X2502" s="3"/>
      <c r="Y2502" s="3"/>
      <c r="Z2502" s="3"/>
      <c r="AA2502" s="3"/>
    </row>
    <row r="2503" spans="1:27" ht="15.75" customHeight="1">
      <c r="A2503" s="37"/>
      <c r="B2503" s="242"/>
      <c r="C2503" s="242"/>
      <c r="D2503" s="10"/>
      <c r="E2503" s="10"/>
      <c r="F2503" s="37"/>
      <c r="G2503" s="37"/>
      <c r="H2503" s="37"/>
      <c r="I2503" s="37"/>
      <c r="J2503" s="37"/>
      <c r="K2503" s="37"/>
      <c r="L2503" s="282"/>
      <c r="M2503" s="282"/>
      <c r="N2503" s="283"/>
      <c r="O2503" s="37"/>
      <c r="P2503" s="37"/>
      <c r="Q2503" s="31"/>
      <c r="R2503" s="31"/>
      <c r="S2503" s="31"/>
      <c r="T2503" s="37"/>
      <c r="U2503" s="37"/>
      <c r="V2503" s="31"/>
      <c r="W2503" s="3"/>
      <c r="X2503" s="3"/>
      <c r="Y2503" s="3"/>
      <c r="Z2503" s="3"/>
      <c r="AA2503" s="3"/>
    </row>
    <row r="2504" spans="1:27" ht="15.75" customHeight="1">
      <c r="A2504" s="37"/>
      <c r="B2504" s="242"/>
      <c r="C2504" s="242"/>
      <c r="D2504" s="10"/>
      <c r="E2504" s="10"/>
      <c r="F2504" s="37"/>
      <c r="G2504" s="37"/>
      <c r="H2504" s="37"/>
      <c r="I2504" s="37"/>
      <c r="J2504" s="37"/>
      <c r="K2504" s="37"/>
      <c r="L2504" s="282"/>
      <c r="M2504" s="282"/>
      <c r="N2504" s="283"/>
      <c r="O2504" s="37"/>
      <c r="P2504" s="37"/>
      <c r="Q2504" s="31"/>
      <c r="R2504" s="31"/>
      <c r="S2504" s="31"/>
      <c r="T2504" s="37"/>
      <c r="U2504" s="37"/>
      <c r="V2504" s="31"/>
      <c r="W2504" s="3"/>
      <c r="X2504" s="3"/>
      <c r="Y2504" s="3"/>
      <c r="Z2504" s="3"/>
      <c r="AA2504" s="3"/>
    </row>
    <row r="2505" spans="1:27" ht="15.75" customHeight="1">
      <c r="A2505" s="37"/>
      <c r="B2505" s="242"/>
      <c r="C2505" s="242"/>
      <c r="D2505" s="10"/>
      <c r="E2505" s="10"/>
      <c r="F2505" s="37"/>
      <c r="G2505" s="37"/>
      <c r="H2505" s="37"/>
      <c r="I2505" s="37"/>
      <c r="J2505" s="37"/>
      <c r="K2505" s="37"/>
      <c r="L2505" s="282"/>
      <c r="M2505" s="282"/>
      <c r="N2505" s="283"/>
      <c r="O2505" s="37"/>
      <c r="P2505" s="37"/>
      <c r="Q2505" s="31"/>
      <c r="R2505" s="31"/>
      <c r="S2505" s="31"/>
      <c r="T2505" s="37"/>
      <c r="U2505" s="37"/>
      <c r="V2505" s="31"/>
      <c r="W2505" s="3"/>
      <c r="X2505" s="3"/>
      <c r="Y2505" s="3"/>
      <c r="Z2505" s="3"/>
      <c r="AA2505" s="3"/>
    </row>
    <row r="2506" spans="1:27" ht="15.75" customHeight="1">
      <c r="A2506" s="37"/>
      <c r="B2506" s="242"/>
      <c r="C2506" s="242"/>
      <c r="D2506" s="10"/>
      <c r="E2506" s="10"/>
      <c r="F2506" s="37"/>
      <c r="G2506" s="37"/>
      <c r="H2506" s="37"/>
      <c r="I2506" s="37"/>
      <c r="J2506" s="37"/>
      <c r="K2506" s="37"/>
      <c r="L2506" s="282"/>
      <c r="M2506" s="282"/>
      <c r="N2506" s="283"/>
      <c r="O2506" s="37"/>
      <c r="P2506" s="37"/>
      <c r="Q2506" s="31"/>
      <c r="R2506" s="31"/>
      <c r="S2506" s="31"/>
      <c r="T2506" s="37"/>
      <c r="U2506" s="37"/>
      <c r="V2506" s="31"/>
      <c r="W2506" s="3"/>
      <c r="X2506" s="3"/>
      <c r="Y2506" s="3"/>
      <c r="Z2506" s="3"/>
      <c r="AA2506" s="3"/>
    </row>
    <row r="2507" spans="1:27" ht="15.75" customHeight="1">
      <c r="A2507" s="37"/>
      <c r="B2507" s="242"/>
      <c r="C2507" s="242"/>
      <c r="D2507" s="10"/>
      <c r="E2507" s="10"/>
      <c r="F2507" s="37"/>
      <c r="G2507" s="37"/>
      <c r="H2507" s="37"/>
      <c r="I2507" s="37"/>
      <c r="J2507" s="37"/>
      <c r="K2507" s="37"/>
      <c r="L2507" s="282"/>
      <c r="M2507" s="282"/>
      <c r="N2507" s="283"/>
      <c r="O2507" s="37"/>
      <c r="P2507" s="37"/>
      <c r="Q2507" s="31"/>
      <c r="R2507" s="31"/>
      <c r="S2507" s="31"/>
      <c r="T2507" s="37"/>
      <c r="U2507" s="37"/>
      <c r="V2507" s="31"/>
      <c r="W2507" s="3"/>
      <c r="X2507" s="3"/>
      <c r="Y2507" s="3"/>
      <c r="Z2507" s="3"/>
      <c r="AA2507" s="3"/>
    </row>
    <row r="2508" spans="1:27" ht="15.75" customHeight="1">
      <c r="A2508" s="37"/>
      <c r="B2508" s="242"/>
      <c r="C2508" s="242"/>
      <c r="D2508" s="10"/>
      <c r="E2508" s="10"/>
      <c r="F2508" s="37"/>
      <c r="G2508" s="37"/>
      <c r="H2508" s="37"/>
      <c r="I2508" s="37"/>
      <c r="J2508" s="37"/>
      <c r="K2508" s="37"/>
      <c r="L2508" s="282"/>
      <c r="M2508" s="282"/>
      <c r="N2508" s="283"/>
      <c r="O2508" s="37"/>
      <c r="P2508" s="37"/>
      <c r="Q2508" s="31"/>
      <c r="R2508" s="31"/>
      <c r="S2508" s="31"/>
      <c r="T2508" s="37"/>
      <c r="U2508" s="37"/>
      <c r="V2508" s="31"/>
      <c r="W2508" s="3"/>
      <c r="X2508" s="3"/>
      <c r="Y2508" s="3"/>
      <c r="Z2508" s="3"/>
      <c r="AA2508" s="3"/>
    </row>
    <row r="2509" spans="1:27" ht="15.75" customHeight="1">
      <c r="A2509" s="37"/>
      <c r="B2509" s="242"/>
      <c r="C2509" s="242"/>
      <c r="D2509" s="10"/>
      <c r="E2509" s="10"/>
      <c r="F2509" s="37"/>
      <c r="G2509" s="37"/>
      <c r="H2509" s="37"/>
      <c r="I2509" s="37"/>
      <c r="J2509" s="37"/>
      <c r="K2509" s="37"/>
      <c r="L2509" s="282"/>
      <c r="M2509" s="282"/>
      <c r="N2509" s="283"/>
      <c r="O2509" s="37"/>
      <c r="P2509" s="37"/>
      <c r="Q2509" s="31"/>
      <c r="R2509" s="31"/>
      <c r="S2509" s="31"/>
      <c r="T2509" s="37"/>
      <c r="U2509" s="37"/>
      <c r="V2509" s="31"/>
      <c r="W2509" s="3"/>
      <c r="X2509" s="3"/>
      <c r="Y2509" s="3"/>
      <c r="Z2509" s="3"/>
      <c r="AA2509" s="3"/>
    </row>
    <row r="2510" spans="1:27" ht="15.75" customHeight="1">
      <c r="A2510" s="37"/>
      <c r="B2510" s="242"/>
      <c r="C2510" s="242"/>
      <c r="D2510" s="10"/>
      <c r="E2510" s="10"/>
      <c r="F2510" s="37"/>
      <c r="G2510" s="37"/>
      <c r="H2510" s="37"/>
      <c r="I2510" s="37"/>
      <c r="J2510" s="37"/>
      <c r="K2510" s="37"/>
      <c r="L2510" s="282"/>
      <c r="M2510" s="282"/>
      <c r="N2510" s="283"/>
      <c r="O2510" s="37"/>
      <c r="P2510" s="37"/>
      <c r="Q2510" s="31"/>
      <c r="R2510" s="31"/>
      <c r="S2510" s="31"/>
      <c r="T2510" s="37"/>
      <c r="U2510" s="37"/>
      <c r="V2510" s="31"/>
      <c r="W2510" s="3"/>
      <c r="X2510" s="3"/>
      <c r="Y2510" s="3"/>
      <c r="Z2510" s="3"/>
      <c r="AA2510" s="3"/>
    </row>
    <row r="2511" spans="1:27" ht="15.75" customHeight="1">
      <c r="A2511" s="37"/>
      <c r="B2511" s="242"/>
      <c r="C2511" s="242"/>
      <c r="D2511" s="10"/>
      <c r="E2511" s="10"/>
      <c r="F2511" s="37"/>
      <c r="G2511" s="37"/>
      <c r="H2511" s="37"/>
      <c r="I2511" s="37"/>
      <c r="J2511" s="37"/>
      <c r="K2511" s="37"/>
      <c r="L2511" s="282"/>
      <c r="M2511" s="282"/>
      <c r="N2511" s="283"/>
      <c r="O2511" s="37"/>
      <c r="P2511" s="37"/>
      <c r="Q2511" s="31"/>
      <c r="R2511" s="31"/>
      <c r="S2511" s="31"/>
      <c r="T2511" s="37"/>
      <c r="U2511" s="37"/>
      <c r="V2511" s="31"/>
      <c r="W2511" s="3"/>
      <c r="X2511" s="3"/>
      <c r="Y2511" s="3"/>
      <c r="Z2511" s="3"/>
      <c r="AA2511" s="3"/>
    </row>
    <row r="2512" spans="1:27" ht="15.75" customHeight="1">
      <c r="A2512" s="37"/>
      <c r="B2512" s="242"/>
      <c r="C2512" s="242"/>
      <c r="D2512" s="10"/>
      <c r="E2512" s="10"/>
      <c r="F2512" s="37"/>
      <c r="G2512" s="37"/>
      <c r="H2512" s="37"/>
      <c r="I2512" s="37"/>
      <c r="J2512" s="37"/>
      <c r="K2512" s="37"/>
      <c r="L2512" s="282"/>
      <c r="M2512" s="282"/>
      <c r="N2512" s="283"/>
      <c r="O2512" s="37"/>
      <c r="P2512" s="37"/>
      <c r="Q2512" s="31"/>
      <c r="R2512" s="31"/>
      <c r="S2512" s="31"/>
      <c r="T2512" s="37"/>
      <c r="U2512" s="37"/>
      <c r="V2512" s="31"/>
      <c r="W2512" s="3"/>
      <c r="X2512" s="3"/>
      <c r="Y2512" s="3"/>
      <c r="Z2512" s="3"/>
      <c r="AA2512" s="3"/>
    </row>
    <row r="2513" spans="1:27" ht="15.75" customHeight="1">
      <c r="A2513" s="37"/>
      <c r="B2513" s="242"/>
      <c r="C2513" s="242"/>
      <c r="D2513" s="10"/>
      <c r="E2513" s="10"/>
      <c r="F2513" s="37"/>
      <c r="G2513" s="37"/>
      <c r="H2513" s="37"/>
      <c r="I2513" s="37"/>
      <c r="J2513" s="37"/>
      <c r="K2513" s="37"/>
      <c r="L2513" s="282"/>
      <c r="M2513" s="282"/>
      <c r="N2513" s="283"/>
      <c r="O2513" s="37"/>
      <c r="P2513" s="37"/>
      <c r="Q2513" s="31"/>
      <c r="R2513" s="31"/>
      <c r="S2513" s="31"/>
      <c r="T2513" s="37"/>
      <c r="U2513" s="37"/>
      <c r="V2513" s="31"/>
      <c r="W2513" s="3"/>
      <c r="X2513" s="3"/>
      <c r="Y2513" s="3"/>
      <c r="Z2513" s="3"/>
      <c r="AA2513" s="3"/>
    </row>
    <row r="2514" spans="1:27" ht="15.75" customHeight="1">
      <c r="A2514" s="37"/>
      <c r="B2514" s="242"/>
      <c r="C2514" s="242"/>
      <c r="D2514" s="10"/>
      <c r="E2514" s="10"/>
      <c r="F2514" s="37"/>
      <c r="G2514" s="37"/>
      <c r="H2514" s="37"/>
      <c r="I2514" s="37"/>
      <c r="J2514" s="37"/>
      <c r="K2514" s="37"/>
      <c r="L2514" s="282"/>
      <c r="M2514" s="282"/>
      <c r="N2514" s="283"/>
      <c r="O2514" s="37"/>
      <c r="P2514" s="37"/>
      <c r="Q2514" s="31"/>
      <c r="R2514" s="31"/>
      <c r="S2514" s="31"/>
      <c r="T2514" s="37"/>
      <c r="U2514" s="37"/>
      <c r="V2514" s="31"/>
      <c r="W2514" s="3"/>
      <c r="X2514" s="3"/>
      <c r="Y2514" s="3"/>
      <c r="Z2514" s="3"/>
      <c r="AA2514" s="3"/>
    </row>
    <row r="2515" spans="1:27" ht="15.75" customHeight="1">
      <c r="A2515" s="37"/>
      <c r="B2515" s="242"/>
      <c r="C2515" s="242"/>
      <c r="D2515" s="10"/>
      <c r="E2515" s="10"/>
      <c r="F2515" s="37"/>
      <c r="G2515" s="37"/>
      <c r="H2515" s="37"/>
      <c r="I2515" s="37"/>
      <c r="J2515" s="37"/>
      <c r="K2515" s="37"/>
      <c r="L2515" s="282"/>
      <c r="M2515" s="282"/>
      <c r="N2515" s="283"/>
      <c r="O2515" s="37"/>
      <c r="P2515" s="37"/>
      <c r="Q2515" s="31"/>
      <c r="R2515" s="31"/>
      <c r="S2515" s="31"/>
      <c r="T2515" s="37"/>
      <c r="U2515" s="37"/>
      <c r="V2515" s="31"/>
      <c r="W2515" s="3"/>
      <c r="X2515" s="3"/>
      <c r="Y2515" s="3"/>
      <c r="Z2515" s="3"/>
      <c r="AA2515" s="3"/>
    </row>
    <row r="2516" spans="1:27" ht="15.75" customHeight="1">
      <c r="A2516" s="37"/>
      <c r="B2516" s="242"/>
      <c r="C2516" s="242"/>
      <c r="D2516" s="10"/>
      <c r="E2516" s="10"/>
      <c r="F2516" s="37"/>
      <c r="G2516" s="37"/>
      <c r="H2516" s="37"/>
      <c r="I2516" s="37"/>
      <c r="J2516" s="37"/>
      <c r="K2516" s="37"/>
      <c r="L2516" s="282"/>
      <c r="M2516" s="282"/>
      <c r="N2516" s="283"/>
      <c r="O2516" s="37"/>
      <c r="P2516" s="37"/>
      <c r="Q2516" s="31"/>
      <c r="R2516" s="31"/>
      <c r="S2516" s="31"/>
      <c r="T2516" s="37"/>
      <c r="U2516" s="37"/>
      <c r="V2516" s="31"/>
      <c r="W2516" s="3"/>
      <c r="X2516" s="3"/>
      <c r="Y2516" s="3"/>
      <c r="Z2516" s="3"/>
      <c r="AA2516" s="3"/>
    </row>
    <row r="2517" spans="1:27" ht="15.75" customHeight="1">
      <c r="A2517" s="37"/>
      <c r="B2517" s="242"/>
      <c r="C2517" s="242"/>
      <c r="D2517" s="10"/>
      <c r="E2517" s="10"/>
      <c r="F2517" s="37"/>
      <c r="G2517" s="37"/>
      <c r="H2517" s="37"/>
      <c r="I2517" s="37"/>
      <c r="J2517" s="37"/>
      <c r="K2517" s="37"/>
      <c r="L2517" s="282"/>
      <c r="M2517" s="282"/>
      <c r="N2517" s="283"/>
      <c r="O2517" s="37"/>
      <c r="P2517" s="37"/>
      <c r="Q2517" s="31"/>
      <c r="R2517" s="31"/>
      <c r="S2517" s="31"/>
      <c r="T2517" s="37"/>
      <c r="U2517" s="37"/>
      <c r="V2517" s="31"/>
      <c r="W2517" s="3"/>
      <c r="X2517" s="3"/>
      <c r="Y2517" s="3"/>
      <c r="Z2517" s="3"/>
      <c r="AA2517" s="3"/>
    </row>
    <row r="2518" spans="1:27" ht="15.75" customHeight="1">
      <c r="A2518" s="37"/>
      <c r="B2518" s="242"/>
      <c r="C2518" s="242"/>
      <c r="D2518" s="10"/>
      <c r="E2518" s="10"/>
      <c r="F2518" s="37"/>
      <c r="G2518" s="37"/>
      <c r="H2518" s="37"/>
      <c r="I2518" s="37"/>
      <c r="J2518" s="37"/>
      <c r="K2518" s="37"/>
      <c r="L2518" s="282"/>
      <c r="M2518" s="282"/>
      <c r="N2518" s="283"/>
      <c r="O2518" s="37"/>
      <c r="P2518" s="37"/>
      <c r="Q2518" s="31"/>
      <c r="R2518" s="31"/>
      <c r="S2518" s="31"/>
      <c r="T2518" s="37"/>
      <c r="U2518" s="37"/>
      <c r="V2518" s="31"/>
      <c r="W2518" s="3"/>
      <c r="X2518" s="3"/>
      <c r="Y2518" s="3"/>
      <c r="Z2518" s="3"/>
      <c r="AA2518" s="3"/>
    </row>
    <row r="2519" spans="1:27" ht="15.75" customHeight="1">
      <c r="A2519" s="37"/>
      <c r="B2519" s="242"/>
      <c r="C2519" s="242"/>
      <c r="D2519" s="10"/>
      <c r="E2519" s="10"/>
      <c r="F2519" s="37"/>
      <c r="G2519" s="37"/>
      <c r="H2519" s="37"/>
      <c r="I2519" s="37"/>
      <c r="J2519" s="37"/>
      <c r="K2519" s="37"/>
      <c r="L2519" s="282"/>
      <c r="M2519" s="282"/>
      <c r="N2519" s="283"/>
      <c r="O2519" s="37"/>
      <c r="P2519" s="37"/>
      <c r="Q2519" s="31"/>
      <c r="R2519" s="31"/>
      <c r="S2519" s="31"/>
      <c r="T2519" s="37"/>
      <c r="U2519" s="37"/>
      <c r="V2519" s="31"/>
      <c r="W2519" s="3"/>
      <c r="X2519" s="3"/>
      <c r="Y2519" s="3"/>
      <c r="Z2519" s="3"/>
      <c r="AA2519" s="3"/>
    </row>
    <row r="2520" spans="1:27" ht="15.75" customHeight="1">
      <c r="A2520" s="37"/>
      <c r="B2520" s="242"/>
      <c r="C2520" s="242"/>
      <c r="D2520" s="10"/>
      <c r="E2520" s="10"/>
      <c r="F2520" s="37"/>
      <c r="G2520" s="37"/>
      <c r="H2520" s="37"/>
      <c r="I2520" s="37"/>
      <c r="J2520" s="37"/>
      <c r="K2520" s="37"/>
      <c r="L2520" s="282"/>
      <c r="M2520" s="282"/>
      <c r="N2520" s="283"/>
      <c r="O2520" s="37"/>
      <c r="P2520" s="37"/>
      <c r="Q2520" s="31"/>
      <c r="R2520" s="31"/>
      <c r="S2520" s="31"/>
      <c r="T2520" s="37"/>
      <c r="U2520" s="37"/>
      <c r="V2520" s="31"/>
      <c r="W2520" s="3"/>
      <c r="X2520" s="3"/>
      <c r="Y2520" s="3"/>
      <c r="Z2520" s="3"/>
      <c r="AA2520" s="3"/>
    </row>
    <row r="2521" spans="1:27" ht="15.75" customHeight="1">
      <c r="A2521" s="37"/>
      <c r="B2521" s="242"/>
      <c r="C2521" s="242"/>
      <c r="D2521" s="10"/>
      <c r="E2521" s="10"/>
      <c r="F2521" s="37"/>
      <c r="G2521" s="37"/>
      <c r="H2521" s="37"/>
      <c r="I2521" s="37"/>
      <c r="J2521" s="37"/>
      <c r="K2521" s="37"/>
      <c r="L2521" s="282"/>
      <c r="M2521" s="282"/>
      <c r="N2521" s="283"/>
      <c r="O2521" s="37"/>
      <c r="P2521" s="37"/>
      <c r="Q2521" s="31"/>
      <c r="R2521" s="31"/>
      <c r="S2521" s="31"/>
      <c r="T2521" s="37"/>
      <c r="U2521" s="37"/>
      <c r="V2521" s="31"/>
      <c r="W2521" s="3"/>
      <c r="X2521" s="3"/>
      <c r="Y2521" s="3"/>
      <c r="Z2521" s="3"/>
      <c r="AA2521" s="3"/>
    </row>
    <row r="2522" spans="1:27" ht="15.75" customHeight="1">
      <c r="A2522" s="37"/>
      <c r="B2522" s="242"/>
      <c r="C2522" s="242"/>
      <c r="D2522" s="10"/>
      <c r="E2522" s="10"/>
      <c r="F2522" s="37"/>
      <c r="G2522" s="37"/>
      <c r="H2522" s="37"/>
      <c r="I2522" s="37"/>
      <c r="J2522" s="37"/>
      <c r="K2522" s="37"/>
      <c r="L2522" s="282"/>
      <c r="M2522" s="282"/>
      <c r="N2522" s="283"/>
      <c r="O2522" s="37"/>
      <c r="P2522" s="37"/>
      <c r="Q2522" s="31"/>
      <c r="R2522" s="31"/>
      <c r="S2522" s="31"/>
      <c r="T2522" s="37"/>
      <c r="U2522" s="37"/>
      <c r="V2522" s="31"/>
      <c r="W2522" s="3"/>
      <c r="X2522" s="3"/>
      <c r="Y2522" s="3"/>
      <c r="Z2522" s="3"/>
      <c r="AA2522" s="3"/>
    </row>
    <row r="2523" spans="1:27" ht="15.75" customHeight="1">
      <c r="A2523" s="37"/>
      <c r="B2523" s="242"/>
      <c r="C2523" s="242"/>
      <c r="D2523" s="10"/>
      <c r="E2523" s="10"/>
      <c r="F2523" s="37"/>
      <c r="G2523" s="37"/>
      <c r="H2523" s="37"/>
      <c r="I2523" s="37"/>
      <c r="J2523" s="37"/>
      <c r="K2523" s="37"/>
      <c r="L2523" s="282"/>
      <c r="M2523" s="282"/>
      <c r="N2523" s="283"/>
      <c r="O2523" s="37"/>
      <c r="P2523" s="37"/>
      <c r="Q2523" s="31"/>
      <c r="R2523" s="31"/>
      <c r="S2523" s="31"/>
      <c r="T2523" s="37"/>
      <c r="U2523" s="37"/>
      <c r="V2523" s="31"/>
      <c r="W2523" s="3"/>
      <c r="X2523" s="3"/>
      <c r="Y2523" s="3"/>
      <c r="Z2523" s="3"/>
      <c r="AA2523" s="3"/>
    </row>
    <row r="2524" spans="1:27" ht="15.75" customHeight="1">
      <c r="A2524" s="37"/>
      <c r="B2524" s="242"/>
      <c r="C2524" s="242"/>
      <c r="D2524" s="10"/>
      <c r="E2524" s="10"/>
      <c r="F2524" s="37"/>
      <c r="G2524" s="37"/>
      <c r="H2524" s="37"/>
      <c r="I2524" s="37"/>
      <c r="J2524" s="37"/>
      <c r="K2524" s="37"/>
      <c r="L2524" s="282"/>
      <c r="M2524" s="282"/>
      <c r="N2524" s="283"/>
      <c r="O2524" s="37"/>
      <c r="P2524" s="37"/>
      <c r="Q2524" s="31"/>
      <c r="R2524" s="31"/>
      <c r="S2524" s="31"/>
      <c r="T2524" s="37"/>
      <c r="U2524" s="37"/>
      <c r="V2524" s="31"/>
      <c r="W2524" s="3"/>
      <c r="X2524" s="3"/>
      <c r="Y2524" s="3"/>
      <c r="Z2524" s="3"/>
      <c r="AA2524" s="3"/>
    </row>
    <row r="2525" spans="1:27" ht="15.75" customHeight="1">
      <c r="A2525" s="37"/>
      <c r="B2525" s="242"/>
      <c r="C2525" s="242"/>
      <c r="D2525" s="10"/>
      <c r="E2525" s="10"/>
      <c r="F2525" s="37"/>
      <c r="G2525" s="37"/>
      <c r="H2525" s="37"/>
      <c r="I2525" s="37"/>
      <c r="J2525" s="37"/>
      <c r="K2525" s="37"/>
      <c r="L2525" s="282"/>
      <c r="M2525" s="282"/>
      <c r="N2525" s="283"/>
      <c r="O2525" s="37"/>
      <c r="P2525" s="37"/>
      <c r="Q2525" s="31"/>
      <c r="R2525" s="31"/>
      <c r="S2525" s="31"/>
      <c r="T2525" s="37"/>
      <c r="U2525" s="37"/>
      <c r="V2525" s="31"/>
      <c r="W2525" s="3"/>
      <c r="X2525" s="3"/>
      <c r="Y2525" s="3"/>
      <c r="Z2525" s="3"/>
      <c r="AA2525" s="3"/>
    </row>
    <row r="2526" spans="1:27" ht="15.75" customHeight="1">
      <c r="A2526" s="37"/>
      <c r="B2526" s="242"/>
      <c r="C2526" s="242"/>
      <c r="D2526" s="10"/>
      <c r="E2526" s="10"/>
      <c r="F2526" s="37"/>
      <c r="G2526" s="37"/>
      <c r="H2526" s="37"/>
      <c r="I2526" s="37"/>
      <c r="J2526" s="37"/>
      <c r="K2526" s="37"/>
      <c r="L2526" s="282"/>
      <c r="M2526" s="282"/>
      <c r="N2526" s="283"/>
      <c r="O2526" s="37"/>
      <c r="P2526" s="37"/>
      <c r="Q2526" s="31"/>
      <c r="R2526" s="31"/>
      <c r="S2526" s="31"/>
      <c r="T2526" s="37"/>
      <c r="U2526" s="37"/>
      <c r="V2526" s="31"/>
      <c r="W2526" s="3"/>
      <c r="X2526" s="3"/>
      <c r="Y2526" s="3"/>
      <c r="Z2526" s="3"/>
      <c r="AA2526" s="3"/>
    </row>
    <row r="2527" spans="1:27" ht="15.75" customHeight="1">
      <c r="A2527" s="37"/>
      <c r="B2527" s="242"/>
      <c r="C2527" s="242"/>
      <c r="D2527" s="10"/>
      <c r="E2527" s="10"/>
      <c r="F2527" s="37"/>
      <c r="G2527" s="37"/>
      <c r="H2527" s="37"/>
      <c r="I2527" s="37"/>
      <c r="J2527" s="37"/>
      <c r="K2527" s="37"/>
      <c r="L2527" s="282"/>
      <c r="M2527" s="282"/>
      <c r="N2527" s="283"/>
      <c r="O2527" s="37"/>
      <c r="P2527" s="37"/>
      <c r="Q2527" s="31"/>
      <c r="R2527" s="31"/>
      <c r="S2527" s="31"/>
      <c r="T2527" s="37"/>
      <c r="U2527" s="37"/>
      <c r="V2527" s="31"/>
      <c r="W2527" s="3"/>
      <c r="X2527" s="3"/>
      <c r="Y2527" s="3"/>
      <c r="Z2527" s="3"/>
      <c r="AA2527" s="3"/>
    </row>
    <row r="2528" spans="1:27" ht="15.75" customHeight="1">
      <c r="A2528" s="37"/>
      <c r="B2528" s="242"/>
      <c r="C2528" s="242"/>
      <c r="D2528" s="10"/>
      <c r="E2528" s="10"/>
      <c r="F2528" s="37"/>
      <c r="G2528" s="37"/>
      <c r="H2528" s="37"/>
      <c r="I2528" s="37"/>
      <c r="J2528" s="37"/>
      <c r="K2528" s="37"/>
      <c r="L2528" s="282"/>
      <c r="M2528" s="282"/>
      <c r="N2528" s="283"/>
      <c r="O2528" s="37"/>
      <c r="P2528" s="37"/>
      <c r="Q2528" s="31"/>
      <c r="R2528" s="31"/>
      <c r="S2528" s="31"/>
      <c r="T2528" s="37"/>
      <c r="U2528" s="37"/>
      <c r="V2528" s="31"/>
      <c r="W2528" s="3"/>
      <c r="X2528" s="3"/>
      <c r="Y2528" s="3"/>
      <c r="Z2528" s="3"/>
      <c r="AA2528" s="3"/>
    </row>
    <row r="2529" spans="1:27" ht="15.75" customHeight="1">
      <c r="A2529" s="37"/>
      <c r="B2529" s="242"/>
      <c r="C2529" s="242"/>
      <c r="D2529" s="10"/>
      <c r="E2529" s="10"/>
      <c r="F2529" s="37"/>
      <c r="G2529" s="37"/>
      <c r="H2529" s="37"/>
      <c r="I2529" s="37"/>
      <c r="J2529" s="37"/>
      <c r="K2529" s="37"/>
      <c r="L2529" s="282"/>
      <c r="M2529" s="282"/>
      <c r="N2529" s="283"/>
      <c r="O2529" s="37"/>
      <c r="P2529" s="37"/>
      <c r="Q2529" s="31"/>
      <c r="R2529" s="31"/>
      <c r="S2529" s="31"/>
      <c r="T2529" s="37"/>
      <c r="U2529" s="37"/>
      <c r="V2529" s="31"/>
      <c r="W2529" s="3"/>
      <c r="X2529" s="3"/>
      <c r="Y2529" s="3"/>
      <c r="Z2529" s="3"/>
      <c r="AA2529" s="3"/>
    </row>
    <row r="2530" spans="1:27" ht="15.75" customHeight="1">
      <c r="A2530" s="37"/>
      <c r="B2530" s="242"/>
      <c r="C2530" s="242"/>
      <c r="D2530" s="10"/>
      <c r="E2530" s="10"/>
      <c r="F2530" s="37"/>
      <c r="G2530" s="37"/>
      <c r="H2530" s="37"/>
      <c r="I2530" s="37"/>
      <c r="J2530" s="37"/>
      <c r="K2530" s="37"/>
      <c r="L2530" s="282"/>
      <c r="M2530" s="282"/>
      <c r="N2530" s="283"/>
      <c r="O2530" s="37"/>
      <c r="P2530" s="37"/>
      <c r="Q2530" s="31"/>
      <c r="R2530" s="31"/>
      <c r="S2530" s="31"/>
      <c r="T2530" s="37"/>
      <c r="U2530" s="37"/>
      <c r="V2530" s="31"/>
      <c r="W2530" s="3"/>
      <c r="X2530" s="3"/>
      <c r="Y2530" s="3"/>
      <c r="Z2530" s="3"/>
      <c r="AA2530" s="3"/>
    </row>
    <row r="2531" spans="1:27" ht="15.75" customHeight="1">
      <c r="A2531" s="37"/>
      <c r="B2531" s="242"/>
      <c r="C2531" s="242"/>
      <c r="D2531" s="10"/>
      <c r="E2531" s="10"/>
      <c r="F2531" s="37"/>
      <c r="G2531" s="37"/>
      <c r="H2531" s="37"/>
      <c r="I2531" s="37"/>
      <c r="J2531" s="37"/>
      <c r="K2531" s="37"/>
      <c r="L2531" s="282"/>
      <c r="M2531" s="282"/>
      <c r="N2531" s="283"/>
      <c r="O2531" s="37"/>
      <c r="P2531" s="37"/>
      <c r="Q2531" s="31"/>
      <c r="R2531" s="31"/>
      <c r="S2531" s="31"/>
      <c r="T2531" s="37"/>
      <c r="U2531" s="37"/>
      <c r="V2531" s="31"/>
      <c r="W2531" s="3"/>
      <c r="X2531" s="3"/>
      <c r="Y2531" s="3"/>
      <c r="Z2531" s="3"/>
      <c r="AA2531" s="3"/>
    </row>
    <row r="2532" spans="1:27" ht="15.75" customHeight="1">
      <c r="A2532" s="37"/>
      <c r="B2532" s="242"/>
      <c r="C2532" s="242"/>
      <c r="D2532" s="10"/>
      <c r="E2532" s="10"/>
      <c r="F2532" s="37"/>
      <c r="G2532" s="37"/>
      <c r="H2532" s="37"/>
      <c r="I2532" s="37"/>
      <c r="J2532" s="37"/>
      <c r="K2532" s="37"/>
      <c r="L2532" s="282"/>
      <c r="M2532" s="282"/>
      <c r="N2532" s="283"/>
      <c r="O2532" s="37"/>
      <c r="P2532" s="37"/>
      <c r="Q2532" s="31"/>
      <c r="R2532" s="31"/>
      <c r="S2532" s="31"/>
      <c r="T2532" s="37"/>
      <c r="U2532" s="37"/>
      <c r="V2532" s="31"/>
      <c r="W2532" s="3"/>
      <c r="X2532" s="3"/>
      <c r="Y2532" s="3"/>
      <c r="Z2532" s="3"/>
      <c r="AA2532" s="3"/>
    </row>
    <row r="2533" spans="1:27" ht="15.75" customHeight="1">
      <c r="A2533" s="37"/>
      <c r="B2533" s="242"/>
      <c r="C2533" s="242"/>
      <c r="D2533" s="10"/>
      <c r="E2533" s="10"/>
      <c r="F2533" s="37"/>
      <c r="G2533" s="37"/>
      <c r="H2533" s="37"/>
      <c r="I2533" s="37"/>
      <c r="J2533" s="37"/>
      <c r="K2533" s="37"/>
      <c r="L2533" s="282"/>
      <c r="M2533" s="282"/>
      <c r="N2533" s="283"/>
      <c r="O2533" s="37"/>
      <c r="P2533" s="37"/>
      <c r="Q2533" s="31"/>
      <c r="R2533" s="31"/>
      <c r="S2533" s="31"/>
      <c r="T2533" s="37"/>
      <c r="U2533" s="37"/>
      <c r="V2533" s="31"/>
      <c r="W2533" s="3"/>
      <c r="X2533" s="3"/>
      <c r="Y2533" s="3"/>
      <c r="Z2533" s="3"/>
      <c r="AA2533" s="3"/>
    </row>
    <row r="2534" spans="1:27" ht="15.75" customHeight="1">
      <c r="A2534" s="37"/>
      <c r="B2534" s="242"/>
      <c r="C2534" s="242"/>
      <c r="D2534" s="10"/>
      <c r="E2534" s="10"/>
      <c r="F2534" s="37"/>
      <c r="G2534" s="37"/>
      <c r="H2534" s="37"/>
      <c r="I2534" s="37"/>
      <c r="J2534" s="37"/>
      <c r="K2534" s="37"/>
      <c r="L2534" s="282"/>
      <c r="M2534" s="282"/>
      <c r="N2534" s="283"/>
      <c r="O2534" s="37"/>
      <c r="P2534" s="37"/>
      <c r="Q2534" s="31"/>
      <c r="R2534" s="31"/>
      <c r="S2534" s="31"/>
      <c r="T2534" s="37"/>
      <c r="U2534" s="37"/>
      <c r="V2534" s="31"/>
      <c r="W2534" s="3"/>
      <c r="X2534" s="3"/>
      <c r="Y2534" s="3"/>
      <c r="Z2534" s="3"/>
      <c r="AA2534" s="3"/>
    </row>
    <row r="2535" spans="1:27" ht="15.75" customHeight="1">
      <c r="A2535" s="37"/>
      <c r="B2535" s="242"/>
      <c r="C2535" s="242"/>
      <c r="D2535" s="10"/>
      <c r="E2535" s="10"/>
      <c r="F2535" s="37"/>
      <c r="G2535" s="37"/>
      <c r="H2535" s="37"/>
      <c r="I2535" s="37"/>
      <c r="J2535" s="37"/>
      <c r="K2535" s="37"/>
      <c r="L2535" s="282"/>
      <c r="M2535" s="282"/>
      <c r="N2535" s="283"/>
      <c r="O2535" s="37"/>
      <c r="P2535" s="37"/>
      <c r="Q2535" s="31"/>
      <c r="R2535" s="31"/>
      <c r="S2535" s="31"/>
      <c r="T2535" s="37"/>
      <c r="U2535" s="37"/>
      <c r="V2535" s="31"/>
      <c r="W2535" s="3"/>
      <c r="X2535" s="3"/>
      <c r="Y2535" s="3"/>
      <c r="Z2535" s="3"/>
      <c r="AA2535" s="3"/>
    </row>
    <row r="2536" spans="1:27" ht="15.75" customHeight="1">
      <c r="A2536" s="37"/>
      <c r="B2536" s="242"/>
      <c r="C2536" s="242"/>
      <c r="D2536" s="10"/>
      <c r="E2536" s="10"/>
      <c r="F2536" s="37"/>
      <c r="G2536" s="37"/>
      <c r="H2536" s="37"/>
      <c r="I2536" s="37"/>
      <c r="J2536" s="37"/>
      <c r="K2536" s="37"/>
      <c r="L2536" s="282"/>
      <c r="M2536" s="282"/>
      <c r="N2536" s="283"/>
      <c r="O2536" s="37"/>
      <c r="P2536" s="37"/>
      <c r="Q2536" s="31"/>
      <c r="R2536" s="31"/>
      <c r="S2536" s="31"/>
      <c r="T2536" s="37"/>
      <c r="U2536" s="37"/>
      <c r="V2536" s="31"/>
      <c r="W2536" s="3"/>
      <c r="X2536" s="3"/>
      <c r="Y2536" s="3"/>
      <c r="Z2536" s="3"/>
      <c r="AA2536" s="3"/>
    </row>
    <row r="2537" spans="1:27" ht="15.75" customHeight="1">
      <c r="A2537" s="37"/>
      <c r="B2537" s="242"/>
      <c r="C2537" s="242"/>
      <c r="D2537" s="10"/>
      <c r="E2537" s="10"/>
      <c r="F2537" s="37"/>
      <c r="G2537" s="37"/>
      <c r="H2537" s="37"/>
      <c r="I2537" s="37"/>
      <c r="J2537" s="37"/>
      <c r="K2537" s="37"/>
      <c r="L2537" s="282"/>
      <c r="M2537" s="282"/>
      <c r="N2537" s="283"/>
      <c r="O2537" s="37"/>
      <c r="P2537" s="37"/>
      <c r="Q2537" s="31"/>
      <c r="R2537" s="31"/>
      <c r="S2537" s="31"/>
      <c r="T2537" s="37"/>
      <c r="U2537" s="37"/>
      <c r="V2537" s="31"/>
      <c r="W2537" s="3"/>
      <c r="X2537" s="3"/>
      <c r="Y2537" s="3"/>
      <c r="Z2537" s="3"/>
      <c r="AA2537" s="3"/>
    </row>
    <row r="2538" spans="1:27" ht="15.75" customHeight="1">
      <c r="A2538" s="37"/>
      <c r="B2538" s="242"/>
      <c r="C2538" s="242"/>
      <c r="D2538" s="10"/>
      <c r="E2538" s="10"/>
      <c r="F2538" s="37"/>
      <c r="G2538" s="37"/>
      <c r="H2538" s="37"/>
      <c r="I2538" s="37"/>
      <c r="J2538" s="37"/>
      <c r="K2538" s="37"/>
      <c r="L2538" s="282"/>
      <c r="M2538" s="282"/>
      <c r="N2538" s="283"/>
      <c r="O2538" s="37"/>
      <c r="P2538" s="37"/>
      <c r="Q2538" s="31"/>
      <c r="R2538" s="31"/>
      <c r="S2538" s="31"/>
      <c r="T2538" s="37"/>
      <c r="U2538" s="37"/>
      <c r="V2538" s="31"/>
      <c r="W2538" s="3"/>
      <c r="X2538" s="3"/>
      <c r="Y2538" s="3"/>
      <c r="Z2538" s="3"/>
      <c r="AA2538" s="3"/>
    </row>
    <row r="2539" spans="1:27" ht="15.75" customHeight="1">
      <c r="A2539" s="37"/>
      <c r="B2539" s="242"/>
      <c r="C2539" s="242"/>
      <c r="D2539" s="10"/>
      <c r="E2539" s="10"/>
      <c r="F2539" s="37"/>
      <c r="G2539" s="37"/>
      <c r="H2539" s="37"/>
      <c r="I2539" s="37"/>
      <c r="J2539" s="37"/>
      <c r="K2539" s="37"/>
      <c r="L2539" s="282"/>
      <c r="M2539" s="282"/>
      <c r="N2539" s="283"/>
      <c r="O2539" s="37"/>
      <c r="P2539" s="37"/>
      <c r="Q2539" s="31"/>
      <c r="R2539" s="31"/>
      <c r="S2539" s="31"/>
      <c r="T2539" s="37"/>
      <c r="U2539" s="37"/>
      <c r="V2539" s="31"/>
      <c r="W2539" s="3"/>
      <c r="X2539" s="3"/>
      <c r="Y2539" s="3"/>
      <c r="Z2539" s="3"/>
      <c r="AA2539" s="3"/>
    </row>
    <row r="2540" spans="1:27" ht="15.75" customHeight="1">
      <c r="A2540" s="37"/>
      <c r="B2540" s="242"/>
      <c r="C2540" s="242"/>
      <c r="D2540" s="10"/>
      <c r="E2540" s="10"/>
      <c r="F2540" s="37"/>
      <c r="G2540" s="37"/>
      <c r="H2540" s="37"/>
      <c r="I2540" s="37"/>
      <c r="J2540" s="37"/>
      <c r="K2540" s="37"/>
      <c r="L2540" s="282"/>
      <c r="M2540" s="282"/>
      <c r="N2540" s="283"/>
      <c r="O2540" s="37"/>
      <c r="P2540" s="37"/>
      <c r="Q2540" s="31"/>
      <c r="R2540" s="31"/>
      <c r="S2540" s="31"/>
      <c r="T2540" s="37"/>
      <c r="U2540" s="37"/>
      <c r="V2540" s="31"/>
      <c r="W2540" s="3"/>
      <c r="X2540" s="3"/>
      <c r="Y2540" s="3"/>
      <c r="Z2540" s="3"/>
      <c r="AA2540" s="3"/>
    </row>
    <row r="2541" spans="1:27" ht="15.75" customHeight="1">
      <c r="A2541" s="37"/>
      <c r="B2541" s="242"/>
      <c r="C2541" s="242"/>
      <c r="D2541" s="10"/>
      <c r="E2541" s="10"/>
      <c r="F2541" s="37"/>
      <c r="G2541" s="37"/>
      <c r="H2541" s="37"/>
      <c r="I2541" s="37"/>
      <c r="J2541" s="37"/>
      <c r="K2541" s="37"/>
      <c r="L2541" s="282"/>
      <c r="M2541" s="282"/>
      <c r="N2541" s="283"/>
      <c r="O2541" s="37"/>
      <c r="P2541" s="37"/>
      <c r="Q2541" s="31"/>
      <c r="R2541" s="31"/>
      <c r="S2541" s="31"/>
      <c r="T2541" s="37"/>
      <c r="U2541" s="37"/>
      <c r="V2541" s="31"/>
      <c r="W2541" s="3"/>
      <c r="X2541" s="3"/>
      <c r="Y2541" s="3"/>
      <c r="Z2541" s="3"/>
      <c r="AA2541" s="3"/>
    </row>
    <row r="2542" spans="1:27" ht="15.75" customHeight="1">
      <c r="A2542" s="37"/>
      <c r="B2542" s="242"/>
      <c r="C2542" s="242"/>
      <c r="D2542" s="10"/>
      <c r="E2542" s="10"/>
      <c r="F2542" s="37"/>
      <c r="G2542" s="37"/>
      <c r="H2542" s="37"/>
      <c r="I2542" s="37"/>
      <c r="J2542" s="37"/>
      <c r="K2542" s="37"/>
      <c r="L2542" s="282"/>
      <c r="M2542" s="282"/>
      <c r="N2542" s="283"/>
      <c r="O2542" s="37"/>
      <c r="P2542" s="37"/>
      <c r="Q2542" s="31"/>
      <c r="R2542" s="31"/>
      <c r="S2542" s="31"/>
      <c r="T2542" s="37"/>
      <c r="U2542" s="37"/>
      <c r="V2542" s="31"/>
      <c r="W2542" s="3"/>
      <c r="X2542" s="3"/>
      <c r="Y2542" s="3"/>
      <c r="Z2542" s="3"/>
      <c r="AA2542" s="3"/>
    </row>
    <row r="2543" spans="1:27" ht="15.75" customHeight="1">
      <c r="A2543" s="37"/>
      <c r="B2543" s="242"/>
      <c r="C2543" s="242"/>
      <c r="D2543" s="10"/>
      <c r="E2543" s="10"/>
      <c r="F2543" s="37"/>
      <c r="G2543" s="37"/>
      <c r="H2543" s="37"/>
      <c r="I2543" s="37"/>
      <c r="J2543" s="37"/>
      <c r="K2543" s="37"/>
      <c r="L2543" s="282"/>
      <c r="M2543" s="282"/>
      <c r="N2543" s="283"/>
      <c r="O2543" s="37"/>
      <c r="P2543" s="37"/>
      <c r="Q2543" s="31"/>
      <c r="R2543" s="31"/>
      <c r="S2543" s="31"/>
      <c r="T2543" s="37"/>
      <c r="U2543" s="37"/>
      <c r="V2543" s="31"/>
      <c r="W2543" s="3"/>
      <c r="X2543" s="3"/>
      <c r="Y2543" s="3"/>
      <c r="Z2543" s="3"/>
      <c r="AA2543" s="3"/>
    </row>
    <row r="2544" spans="1:27" ht="15.75" customHeight="1">
      <c r="A2544" s="37"/>
      <c r="B2544" s="242"/>
      <c r="C2544" s="242"/>
      <c r="D2544" s="10"/>
      <c r="E2544" s="10"/>
      <c r="F2544" s="37"/>
      <c r="G2544" s="37"/>
      <c r="H2544" s="37"/>
      <c r="I2544" s="37"/>
      <c r="J2544" s="37"/>
      <c r="K2544" s="37"/>
      <c r="L2544" s="282"/>
      <c r="M2544" s="282"/>
      <c r="N2544" s="283"/>
      <c r="O2544" s="37"/>
      <c r="P2544" s="37"/>
      <c r="Q2544" s="31"/>
      <c r="R2544" s="31"/>
      <c r="S2544" s="31"/>
      <c r="T2544" s="37"/>
      <c r="U2544" s="37"/>
      <c r="V2544" s="31"/>
      <c r="W2544" s="3"/>
      <c r="X2544" s="3"/>
      <c r="Y2544" s="3"/>
      <c r="Z2544" s="3"/>
      <c r="AA2544" s="3"/>
    </row>
    <row r="2545" spans="1:27" ht="15.75" customHeight="1">
      <c r="A2545" s="37"/>
      <c r="B2545" s="242"/>
      <c r="C2545" s="242"/>
      <c r="D2545" s="10"/>
      <c r="E2545" s="10"/>
      <c r="F2545" s="37"/>
      <c r="G2545" s="37"/>
      <c r="H2545" s="37"/>
      <c r="I2545" s="37"/>
      <c r="J2545" s="37"/>
      <c r="K2545" s="37"/>
      <c r="L2545" s="282"/>
      <c r="M2545" s="282"/>
      <c r="N2545" s="283"/>
      <c r="O2545" s="37"/>
      <c r="P2545" s="37"/>
      <c r="Q2545" s="31"/>
      <c r="R2545" s="31"/>
      <c r="S2545" s="31"/>
      <c r="T2545" s="37"/>
      <c r="U2545" s="37"/>
      <c r="V2545" s="31"/>
      <c r="W2545" s="3"/>
      <c r="X2545" s="3"/>
      <c r="Y2545" s="3"/>
      <c r="Z2545" s="3"/>
      <c r="AA2545" s="3"/>
    </row>
    <row r="2546" spans="1:27" ht="15.75" customHeight="1">
      <c r="A2546" s="37"/>
      <c r="B2546" s="242"/>
      <c r="C2546" s="242"/>
      <c r="D2546" s="10"/>
      <c r="E2546" s="10"/>
      <c r="F2546" s="37"/>
      <c r="G2546" s="37"/>
      <c r="H2546" s="37"/>
      <c r="I2546" s="37"/>
      <c r="J2546" s="37"/>
      <c r="K2546" s="37"/>
      <c r="L2546" s="282"/>
      <c r="M2546" s="282"/>
      <c r="N2546" s="283"/>
      <c r="O2546" s="37"/>
      <c r="P2546" s="37"/>
      <c r="Q2546" s="31"/>
      <c r="R2546" s="31"/>
      <c r="S2546" s="31"/>
      <c r="T2546" s="37"/>
      <c r="U2546" s="37"/>
      <c r="V2546" s="31"/>
      <c r="W2546" s="3"/>
      <c r="X2546" s="3"/>
      <c r="Y2546" s="3"/>
      <c r="Z2546" s="3"/>
      <c r="AA2546" s="3"/>
    </row>
    <row r="2547" spans="1:27" ht="15.75" customHeight="1">
      <c r="A2547" s="37"/>
      <c r="B2547" s="242"/>
      <c r="C2547" s="242"/>
      <c r="D2547" s="10"/>
      <c r="E2547" s="10"/>
      <c r="F2547" s="37"/>
      <c r="G2547" s="37"/>
      <c r="H2547" s="37"/>
      <c r="I2547" s="37"/>
      <c r="J2547" s="37"/>
      <c r="K2547" s="37"/>
      <c r="L2547" s="282"/>
      <c r="M2547" s="282"/>
      <c r="N2547" s="283"/>
      <c r="O2547" s="37"/>
      <c r="P2547" s="37"/>
      <c r="Q2547" s="31"/>
      <c r="R2547" s="31"/>
      <c r="S2547" s="31"/>
      <c r="T2547" s="37"/>
      <c r="U2547" s="37"/>
      <c r="V2547" s="31"/>
      <c r="W2547" s="3"/>
      <c r="X2547" s="3"/>
      <c r="Y2547" s="3"/>
      <c r="Z2547" s="3"/>
      <c r="AA2547" s="3"/>
    </row>
    <row r="2548" spans="1:27" ht="15.75" customHeight="1">
      <c r="A2548" s="37"/>
      <c r="B2548" s="242"/>
      <c r="C2548" s="242"/>
      <c r="D2548" s="10"/>
      <c r="E2548" s="10"/>
      <c r="F2548" s="37"/>
      <c r="G2548" s="37"/>
      <c r="H2548" s="37"/>
      <c r="I2548" s="37"/>
      <c r="J2548" s="37"/>
      <c r="K2548" s="37"/>
      <c r="L2548" s="282"/>
      <c r="M2548" s="282"/>
      <c r="N2548" s="283"/>
      <c r="O2548" s="37"/>
      <c r="P2548" s="37"/>
      <c r="Q2548" s="31"/>
      <c r="R2548" s="31"/>
      <c r="S2548" s="31"/>
      <c r="T2548" s="37"/>
      <c r="U2548" s="37"/>
      <c r="V2548" s="31"/>
      <c r="W2548" s="3"/>
      <c r="X2548" s="3"/>
      <c r="Y2548" s="3"/>
      <c r="Z2548" s="3"/>
      <c r="AA2548" s="3"/>
    </row>
    <row r="2549" spans="1:27" ht="15.75" customHeight="1">
      <c r="A2549" s="37"/>
      <c r="B2549" s="242"/>
      <c r="C2549" s="242"/>
      <c r="D2549" s="10"/>
      <c r="E2549" s="10"/>
      <c r="F2549" s="37"/>
      <c r="G2549" s="37"/>
      <c r="H2549" s="37"/>
      <c r="I2549" s="37"/>
      <c r="J2549" s="37"/>
      <c r="K2549" s="37"/>
      <c r="L2549" s="282"/>
      <c r="M2549" s="282"/>
      <c r="N2549" s="283"/>
      <c r="O2549" s="37"/>
      <c r="P2549" s="37"/>
      <c r="Q2549" s="31"/>
      <c r="R2549" s="31"/>
      <c r="S2549" s="31"/>
      <c r="T2549" s="37"/>
      <c r="U2549" s="37"/>
      <c r="V2549" s="31"/>
      <c r="W2549" s="3"/>
      <c r="X2549" s="3"/>
      <c r="Y2549" s="3"/>
      <c r="Z2549" s="3"/>
      <c r="AA2549" s="3"/>
    </row>
    <row r="2550" spans="1:27" ht="15.75" customHeight="1">
      <c r="A2550" s="37"/>
      <c r="B2550" s="242"/>
      <c r="C2550" s="242"/>
      <c r="D2550" s="10"/>
      <c r="E2550" s="10"/>
      <c r="F2550" s="37"/>
      <c r="G2550" s="37"/>
      <c r="H2550" s="37"/>
      <c r="I2550" s="37"/>
      <c r="J2550" s="37"/>
      <c r="K2550" s="37"/>
      <c r="L2550" s="282"/>
      <c r="M2550" s="282"/>
      <c r="N2550" s="283"/>
      <c r="O2550" s="37"/>
      <c r="P2550" s="37"/>
      <c r="Q2550" s="31"/>
      <c r="R2550" s="31"/>
      <c r="S2550" s="31"/>
      <c r="T2550" s="37"/>
      <c r="U2550" s="37"/>
      <c r="V2550" s="31"/>
      <c r="W2550" s="3"/>
      <c r="X2550" s="3"/>
      <c r="Y2550" s="3"/>
      <c r="Z2550" s="3"/>
      <c r="AA2550" s="3"/>
    </row>
    <row r="2551" spans="1:27" ht="15.75" customHeight="1">
      <c r="A2551" s="37"/>
      <c r="B2551" s="242"/>
      <c r="C2551" s="242"/>
      <c r="D2551" s="10"/>
      <c r="E2551" s="10"/>
      <c r="F2551" s="37"/>
      <c r="G2551" s="37"/>
      <c r="H2551" s="37"/>
      <c r="I2551" s="37"/>
      <c r="J2551" s="37"/>
      <c r="K2551" s="37"/>
      <c r="L2551" s="282"/>
      <c r="M2551" s="282"/>
      <c r="N2551" s="283"/>
      <c r="O2551" s="37"/>
      <c r="P2551" s="37"/>
      <c r="Q2551" s="31"/>
      <c r="R2551" s="31"/>
      <c r="S2551" s="31"/>
      <c r="T2551" s="37"/>
      <c r="U2551" s="37"/>
      <c r="V2551" s="31"/>
      <c r="W2551" s="3"/>
      <c r="X2551" s="3"/>
      <c r="Y2551" s="3"/>
      <c r="Z2551" s="3"/>
      <c r="AA2551" s="3"/>
    </row>
    <row r="2552" spans="1:27" ht="15.75" customHeight="1">
      <c r="A2552" s="37"/>
      <c r="B2552" s="242"/>
      <c r="C2552" s="242"/>
      <c r="D2552" s="10"/>
      <c r="E2552" s="10"/>
      <c r="F2552" s="37"/>
      <c r="G2552" s="37"/>
      <c r="H2552" s="37"/>
      <c r="I2552" s="37"/>
      <c r="J2552" s="37"/>
      <c r="K2552" s="37"/>
      <c r="L2552" s="282"/>
      <c r="M2552" s="282"/>
      <c r="N2552" s="283"/>
      <c r="O2552" s="37"/>
      <c r="P2552" s="37"/>
      <c r="Q2552" s="31"/>
      <c r="R2552" s="31"/>
      <c r="S2552" s="31"/>
      <c r="T2552" s="37"/>
      <c r="U2552" s="37"/>
      <c r="V2552" s="31"/>
      <c r="W2552" s="3"/>
      <c r="X2552" s="3"/>
      <c r="Y2552" s="3"/>
      <c r="Z2552" s="3"/>
      <c r="AA2552" s="3"/>
    </row>
    <row r="2553" spans="1:27" ht="15.75" customHeight="1">
      <c r="A2553" s="37"/>
      <c r="B2553" s="242"/>
      <c r="C2553" s="242"/>
      <c r="D2553" s="10"/>
      <c r="E2553" s="10"/>
      <c r="F2553" s="37"/>
      <c r="G2553" s="37"/>
      <c r="H2553" s="37"/>
      <c r="I2553" s="37"/>
      <c r="J2553" s="37"/>
      <c r="K2553" s="37"/>
      <c r="L2553" s="282"/>
      <c r="M2553" s="282"/>
      <c r="N2553" s="283"/>
      <c r="O2553" s="37"/>
      <c r="P2553" s="37"/>
      <c r="Q2553" s="31"/>
      <c r="R2553" s="31"/>
      <c r="S2553" s="31"/>
      <c r="T2553" s="37"/>
      <c r="U2553" s="37"/>
      <c r="V2553" s="31"/>
      <c r="W2553" s="3"/>
      <c r="X2553" s="3"/>
      <c r="Y2553" s="3"/>
      <c r="Z2553" s="3"/>
      <c r="AA2553" s="3"/>
    </row>
    <row r="2554" spans="1:27" ht="15.75" customHeight="1">
      <c r="A2554" s="37"/>
      <c r="B2554" s="242"/>
      <c r="C2554" s="242"/>
      <c r="D2554" s="10"/>
      <c r="E2554" s="10"/>
      <c r="F2554" s="37"/>
      <c r="G2554" s="37"/>
      <c r="H2554" s="37"/>
      <c r="I2554" s="37"/>
      <c r="J2554" s="37"/>
      <c r="K2554" s="37"/>
      <c r="L2554" s="282"/>
      <c r="M2554" s="282"/>
      <c r="N2554" s="283"/>
      <c r="O2554" s="37"/>
      <c r="P2554" s="37"/>
      <c r="Q2554" s="31"/>
      <c r="R2554" s="31"/>
      <c r="S2554" s="31"/>
      <c r="T2554" s="37"/>
      <c r="U2554" s="37"/>
      <c r="V2554" s="31"/>
      <c r="W2554" s="3"/>
      <c r="X2554" s="3"/>
      <c r="Y2554" s="3"/>
      <c r="Z2554" s="3"/>
      <c r="AA2554" s="3"/>
    </row>
    <row r="2555" spans="1:27" ht="15.75" customHeight="1">
      <c r="A2555" s="37"/>
      <c r="B2555" s="242"/>
      <c r="C2555" s="242"/>
      <c r="D2555" s="10"/>
      <c r="E2555" s="10"/>
      <c r="F2555" s="37"/>
      <c r="G2555" s="37"/>
      <c r="H2555" s="37"/>
      <c r="I2555" s="37"/>
      <c r="J2555" s="37"/>
      <c r="K2555" s="37"/>
      <c r="L2555" s="282"/>
      <c r="M2555" s="282"/>
      <c r="N2555" s="283"/>
      <c r="O2555" s="37"/>
      <c r="P2555" s="37"/>
      <c r="Q2555" s="31"/>
      <c r="R2555" s="31"/>
      <c r="S2555" s="31"/>
      <c r="T2555" s="37"/>
      <c r="U2555" s="37"/>
      <c r="V2555" s="31"/>
      <c r="W2555" s="3"/>
      <c r="X2555" s="3"/>
      <c r="Y2555" s="3"/>
      <c r="Z2555" s="3"/>
      <c r="AA2555" s="3"/>
    </row>
    <row r="2556" spans="1:27" ht="15.75" customHeight="1">
      <c r="A2556" s="37"/>
      <c r="B2556" s="242"/>
      <c r="C2556" s="242"/>
      <c r="D2556" s="10"/>
      <c r="E2556" s="10"/>
      <c r="F2556" s="37"/>
      <c r="G2556" s="37"/>
      <c r="H2556" s="37"/>
      <c r="I2556" s="37"/>
      <c r="J2556" s="37"/>
      <c r="K2556" s="37"/>
      <c r="L2556" s="282"/>
      <c r="M2556" s="282"/>
      <c r="N2556" s="283"/>
      <c r="O2556" s="37"/>
      <c r="P2556" s="37"/>
      <c r="Q2556" s="31"/>
      <c r="R2556" s="31"/>
      <c r="S2556" s="31"/>
      <c r="T2556" s="37"/>
      <c r="U2556" s="37"/>
      <c r="V2556" s="31"/>
      <c r="W2556" s="3"/>
      <c r="X2556" s="3"/>
      <c r="Y2556" s="3"/>
      <c r="Z2556" s="3"/>
      <c r="AA2556" s="3"/>
    </row>
    <row r="2557" spans="1:27" ht="15.75" customHeight="1">
      <c r="A2557" s="37"/>
      <c r="B2557" s="242"/>
      <c r="C2557" s="242"/>
      <c r="D2557" s="10"/>
      <c r="E2557" s="10"/>
      <c r="F2557" s="37"/>
      <c r="G2557" s="37"/>
      <c r="H2557" s="37"/>
      <c r="I2557" s="37"/>
      <c r="J2557" s="37"/>
      <c r="K2557" s="37"/>
      <c r="L2557" s="282"/>
      <c r="M2557" s="282"/>
      <c r="N2557" s="283"/>
      <c r="O2557" s="37"/>
      <c r="P2557" s="37"/>
      <c r="Q2557" s="31"/>
      <c r="R2557" s="31"/>
      <c r="S2557" s="31"/>
      <c r="T2557" s="37"/>
      <c r="U2557" s="37"/>
      <c r="V2557" s="31"/>
      <c r="W2557" s="3"/>
      <c r="X2557" s="3"/>
      <c r="Y2557" s="3"/>
      <c r="Z2557" s="3"/>
      <c r="AA2557" s="3"/>
    </row>
    <row r="2558" spans="1:27" ht="15.75" customHeight="1">
      <c r="A2558" s="37"/>
      <c r="B2558" s="242"/>
      <c r="C2558" s="242"/>
      <c r="D2558" s="10"/>
      <c r="E2558" s="10"/>
      <c r="F2558" s="37"/>
      <c r="G2558" s="37"/>
      <c r="H2558" s="37"/>
      <c r="I2558" s="37"/>
      <c r="J2558" s="37"/>
      <c r="K2558" s="37"/>
      <c r="L2558" s="282"/>
      <c r="M2558" s="282"/>
      <c r="N2558" s="283"/>
      <c r="O2558" s="37"/>
      <c r="P2558" s="37"/>
      <c r="Q2558" s="31"/>
      <c r="R2558" s="31"/>
      <c r="S2558" s="31"/>
      <c r="T2558" s="37"/>
      <c r="U2558" s="37"/>
      <c r="V2558" s="31"/>
      <c r="W2558" s="3"/>
      <c r="X2558" s="3"/>
      <c r="Y2558" s="3"/>
      <c r="Z2558" s="3"/>
      <c r="AA2558" s="3"/>
    </row>
    <row r="2559" spans="1:27" ht="15.75" customHeight="1">
      <c r="A2559" s="37"/>
      <c r="B2559" s="242"/>
      <c r="C2559" s="242"/>
      <c r="D2559" s="10"/>
      <c r="E2559" s="10"/>
      <c r="F2559" s="37"/>
      <c r="G2559" s="37"/>
      <c r="H2559" s="37"/>
      <c r="I2559" s="37"/>
      <c r="J2559" s="37"/>
      <c r="K2559" s="37"/>
      <c r="L2559" s="282"/>
      <c r="M2559" s="282"/>
      <c r="N2559" s="283"/>
      <c r="O2559" s="37"/>
      <c r="P2559" s="37"/>
      <c r="Q2559" s="31"/>
      <c r="R2559" s="31"/>
      <c r="S2559" s="31"/>
      <c r="T2559" s="37"/>
      <c r="U2559" s="37"/>
      <c r="V2559" s="31"/>
      <c r="W2559" s="3"/>
      <c r="X2559" s="3"/>
      <c r="Y2559" s="3"/>
      <c r="Z2559" s="3"/>
      <c r="AA2559" s="3"/>
    </row>
    <row r="2560" spans="1:27" ht="15.75" customHeight="1">
      <c r="A2560" s="37"/>
      <c r="B2560" s="242"/>
      <c r="C2560" s="242"/>
      <c r="D2560" s="10"/>
      <c r="E2560" s="10"/>
      <c r="F2560" s="37"/>
      <c r="G2560" s="37"/>
      <c r="H2560" s="37"/>
      <c r="I2560" s="37"/>
      <c r="J2560" s="37"/>
      <c r="K2560" s="37"/>
      <c r="L2560" s="282"/>
      <c r="M2560" s="282"/>
      <c r="N2560" s="283"/>
      <c r="O2560" s="37"/>
      <c r="P2560" s="37"/>
      <c r="Q2560" s="31"/>
      <c r="R2560" s="31"/>
      <c r="S2560" s="31"/>
      <c r="T2560" s="37"/>
      <c r="U2560" s="37"/>
      <c r="V2560" s="31"/>
      <c r="W2560" s="3"/>
      <c r="X2560" s="3"/>
      <c r="Y2560" s="3"/>
      <c r="Z2560" s="3"/>
      <c r="AA2560" s="3"/>
    </row>
    <row r="2561" spans="1:27" ht="15.75" customHeight="1">
      <c r="A2561" s="37"/>
      <c r="B2561" s="242"/>
      <c r="C2561" s="242"/>
      <c r="D2561" s="10"/>
      <c r="E2561" s="10"/>
      <c r="F2561" s="37"/>
      <c r="G2561" s="37"/>
      <c r="H2561" s="37"/>
      <c r="I2561" s="37"/>
      <c r="J2561" s="37"/>
      <c r="K2561" s="37"/>
      <c r="L2561" s="282"/>
      <c r="M2561" s="282"/>
      <c r="N2561" s="283"/>
      <c r="O2561" s="37"/>
      <c r="P2561" s="37"/>
      <c r="Q2561" s="31"/>
      <c r="R2561" s="31"/>
      <c r="S2561" s="31"/>
      <c r="T2561" s="37"/>
      <c r="U2561" s="37"/>
      <c r="V2561" s="31"/>
      <c r="W2561" s="3"/>
      <c r="X2561" s="3"/>
      <c r="Y2561" s="3"/>
      <c r="Z2561" s="3"/>
      <c r="AA2561" s="3"/>
    </row>
    <row r="2562" spans="1:27" ht="15.75" customHeight="1">
      <c r="A2562" s="37"/>
      <c r="B2562" s="242"/>
      <c r="C2562" s="242"/>
      <c r="D2562" s="10"/>
      <c r="E2562" s="10"/>
      <c r="F2562" s="37"/>
      <c r="G2562" s="37"/>
      <c r="H2562" s="37"/>
      <c r="I2562" s="37"/>
      <c r="J2562" s="37"/>
      <c r="K2562" s="37"/>
      <c r="L2562" s="282"/>
      <c r="M2562" s="282"/>
      <c r="N2562" s="283"/>
      <c r="O2562" s="37"/>
      <c r="P2562" s="37"/>
      <c r="Q2562" s="31"/>
      <c r="R2562" s="31"/>
      <c r="S2562" s="31"/>
      <c r="T2562" s="37"/>
      <c r="U2562" s="37"/>
      <c r="V2562" s="31"/>
      <c r="W2562" s="3"/>
      <c r="X2562" s="3"/>
      <c r="Y2562" s="3"/>
      <c r="Z2562" s="3"/>
      <c r="AA2562" s="3"/>
    </row>
    <row r="2563" spans="1:27" ht="15.75" customHeight="1">
      <c r="A2563" s="37"/>
      <c r="B2563" s="242"/>
      <c r="C2563" s="242"/>
      <c r="D2563" s="10"/>
      <c r="E2563" s="10"/>
      <c r="F2563" s="37"/>
      <c r="G2563" s="37"/>
      <c r="H2563" s="37"/>
      <c r="I2563" s="37"/>
      <c r="J2563" s="37"/>
      <c r="K2563" s="37"/>
      <c r="L2563" s="282"/>
      <c r="M2563" s="282"/>
      <c r="N2563" s="283"/>
      <c r="O2563" s="37"/>
      <c r="P2563" s="37"/>
      <c r="Q2563" s="31"/>
      <c r="R2563" s="31"/>
      <c r="S2563" s="31"/>
      <c r="T2563" s="37"/>
      <c r="U2563" s="37"/>
      <c r="V2563" s="31"/>
      <c r="W2563" s="3"/>
      <c r="X2563" s="3"/>
      <c r="Y2563" s="3"/>
      <c r="Z2563" s="3"/>
      <c r="AA2563" s="3"/>
    </row>
    <row r="2564" spans="1:27" ht="15.75" customHeight="1">
      <c r="A2564" s="37"/>
      <c r="B2564" s="242"/>
      <c r="C2564" s="242"/>
      <c r="D2564" s="10"/>
      <c r="E2564" s="10"/>
      <c r="F2564" s="37"/>
      <c r="G2564" s="37"/>
      <c r="H2564" s="37"/>
      <c r="I2564" s="37"/>
      <c r="J2564" s="37"/>
      <c r="K2564" s="37"/>
      <c r="L2564" s="282"/>
      <c r="M2564" s="282"/>
      <c r="N2564" s="283"/>
      <c r="O2564" s="37"/>
      <c r="P2564" s="37"/>
      <c r="Q2564" s="31"/>
      <c r="R2564" s="31"/>
      <c r="S2564" s="31"/>
      <c r="T2564" s="37"/>
      <c r="U2564" s="37"/>
      <c r="V2564" s="31"/>
      <c r="W2564" s="3"/>
      <c r="X2564" s="3"/>
      <c r="Y2564" s="3"/>
      <c r="Z2564" s="3"/>
      <c r="AA2564" s="3"/>
    </row>
    <row r="2565" spans="1:27" ht="15.75" customHeight="1">
      <c r="A2565" s="37"/>
      <c r="B2565" s="242"/>
      <c r="C2565" s="242"/>
      <c r="D2565" s="10"/>
      <c r="E2565" s="10"/>
      <c r="F2565" s="37"/>
      <c r="G2565" s="37"/>
      <c r="H2565" s="37"/>
      <c r="I2565" s="37"/>
      <c r="J2565" s="37"/>
      <c r="K2565" s="37"/>
      <c r="L2565" s="282"/>
      <c r="M2565" s="282"/>
      <c r="N2565" s="283"/>
      <c r="O2565" s="37"/>
      <c r="P2565" s="37"/>
      <c r="Q2565" s="31"/>
      <c r="R2565" s="31"/>
      <c r="S2565" s="31"/>
      <c r="T2565" s="37"/>
      <c r="U2565" s="37"/>
      <c r="V2565" s="31"/>
      <c r="W2565" s="3"/>
      <c r="X2565" s="3"/>
      <c r="Y2565" s="3"/>
      <c r="Z2565" s="3"/>
      <c r="AA2565" s="3"/>
    </row>
    <row r="2566" spans="1:27" ht="15.75" customHeight="1">
      <c r="A2566" s="37"/>
      <c r="B2566" s="242"/>
      <c r="C2566" s="242"/>
      <c r="D2566" s="10"/>
      <c r="E2566" s="10"/>
      <c r="F2566" s="37"/>
      <c r="G2566" s="37"/>
      <c r="H2566" s="37"/>
      <c r="I2566" s="37"/>
      <c r="J2566" s="37"/>
      <c r="K2566" s="37"/>
      <c r="L2566" s="282"/>
      <c r="M2566" s="282"/>
      <c r="N2566" s="283"/>
      <c r="O2566" s="37"/>
      <c r="P2566" s="37"/>
      <c r="Q2566" s="31"/>
      <c r="R2566" s="31"/>
      <c r="S2566" s="31"/>
      <c r="T2566" s="37"/>
      <c r="U2566" s="37"/>
      <c r="V2566" s="31"/>
      <c r="W2566" s="3"/>
      <c r="X2566" s="3"/>
      <c r="Y2566" s="3"/>
      <c r="Z2566" s="3"/>
      <c r="AA2566" s="3"/>
    </row>
    <row r="2567" spans="1:27" ht="15.75" customHeight="1">
      <c r="A2567" s="37"/>
      <c r="B2567" s="242"/>
      <c r="C2567" s="242"/>
      <c r="D2567" s="10"/>
      <c r="E2567" s="10"/>
      <c r="F2567" s="37"/>
      <c r="G2567" s="37"/>
      <c r="H2567" s="37"/>
      <c r="I2567" s="37"/>
      <c r="J2567" s="37"/>
      <c r="K2567" s="37"/>
      <c r="L2567" s="282"/>
      <c r="M2567" s="282"/>
      <c r="N2567" s="283"/>
      <c r="O2567" s="37"/>
      <c r="P2567" s="37"/>
      <c r="Q2567" s="31"/>
      <c r="R2567" s="31"/>
      <c r="S2567" s="31"/>
      <c r="T2567" s="37"/>
      <c r="U2567" s="37"/>
      <c r="V2567" s="31"/>
      <c r="W2567" s="3"/>
      <c r="X2567" s="3"/>
      <c r="Y2567" s="3"/>
      <c r="Z2567" s="3"/>
      <c r="AA2567" s="3"/>
    </row>
    <row r="2568" spans="1:27" ht="15.75" customHeight="1">
      <c r="A2568" s="37"/>
      <c r="B2568" s="242"/>
      <c r="C2568" s="242"/>
      <c r="D2568" s="10"/>
      <c r="E2568" s="10"/>
      <c r="F2568" s="37"/>
      <c r="G2568" s="37"/>
      <c r="H2568" s="37"/>
      <c r="I2568" s="37"/>
      <c r="J2568" s="37"/>
      <c r="K2568" s="37"/>
      <c r="L2568" s="282"/>
      <c r="M2568" s="282"/>
      <c r="N2568" s="283"/>
      <c r="O2568" s="37"/>
      <c r="P2568" s="37"/>
      <c r="Q2568" s="31"/>
      <c r="R2568" s="31"/>
      <c r="S2568" s="31"/>
      <c r="T2568" s="37"/>
      <c r="U2568" s="37"/>
      <c r="V2568" s="31"/>
      <c r="W2568" s="3"/>
      <c r="X2568" s="3"/>
      <c r="Y2568" s="3"/>
      <c r="Z2568" s="3"/>
      <c r="AA2568" s="3"/>
    </row>
    <row r="2569" spans="1:27" ht="15.75" customHeight="1">
      <c r="A2569" s="37"/>
      <c r="B2569" s="242"/>
      <c r="C2569" s="242"/>
      <c r="D2569" s="10"/>
      <c r="E2569" s="10"/>
      <c r="F2569" s="37"/>
      <c r="G2569" s="37"/>
      <c r="H2569" s="37"/>
      <c r="I2569" s="37"/>
      <c r="J2569" s="37"/>
      <c r="K2569" s="37"/>
      <c r="L2569" s="282"/>
      <c r="M2569" s="282"/>
      <c r="N2569" s="283"/>
      <c r="O2569" s="37"/>
      <c r="P2569" s="37"/>
      <c r="Q2569" s="31"/>
      <c r="R2569" s="31"/>
      <c r="S2569" s="31"/>
      <c r="T2569" s="37"/>
      <c r="U2569" s="37"/>
      <c r="V2569" s="31"/>
      <c r="W2569" s="3"/>
      <c r="X2569" s="3"/>
      <c r="Y2569" s="3"/>
      <c r="Z2569" s="3"/>
      <c r="AA2569" s="3"/>
    </row>
    <row r="2570" spans="1:27" ht="15.75" customHeight="1">
      <c r="A2570" s="37"/>
      <c r="B2570" s="242"/>
      <c r="C2570" s="242"/>
      <c r="D2570" s="10"/>
      <c r="E2570" s="10"/>
      <c r="F2570" s="37"/>
      <c r="G2570" s="37"/>
      <c r="H2570" s="37"/>
      <c r="I2570" s="37"/>
      <c r="J2570" s="37"/>
      <c r="K2570" s="37"/>
      <c r="L2570" s="282"/>
      <c r="M2570" s="282"/>
      <c r="N2570" s="283"/>
      <c r="O2570" s="37"/>
      <c r="P2570" s="37"/>
      <c r="Q2570" s="31"/>
      <c r="R2570" s="31"/>
      <c r="S2570" s="31"/>
      <c r="T2570" s="37"/>
      <c r="U2570" s="37"/>
      <c r="V2570" s="31"/>
      <c r="W2570" s="3"/>
      <c r="X2570" s="3"/>
      <c r="Y2570" s="3"/>
      <c r="Z2570" s="3"/>
      <c r="AA2570" s="3"/>
    </row>
    <row r="2571" spans="1:27" ht="15.75" customHeight="1">
      <c r="A2571" s="37"/>
      <c r="B2571" s="242"/>
      <c r="C2571" s="242"/>
      <c r="D2571" s="10"/>
      <c r="E2571" s="10"/>
      <c r="F2571" s="37"/>
      <c r="G2571" s="37"/>
      <c r="H2571" s="37"/>
      <c r="I2571" s="37"/>
      <c r="J2571" s="37"/>
      <c r="K2571" s="37"/>
      <c r="L2571" s="282"/>
      <c r="M2571" s="282"/>
      <c r="N2571" s="283"/>
      <c r="O2571" s="37"/>
      <c r="P2571" s="37"/>
      <c r="Q2571" s="31"/>
      <c r="R2571" s="31"/>
      <c r="S2571" s="31"/>
      <c r="T2571" s="37"/>
      <c r="U2571" s="37"/>
      <c r="V2571" s="31"/>
      <c r="W2571" s="3"/>
      <c r="X2571" s="3"/>
      <c r="Y2571" s="3"/>
      <c r="Z2571" s="3"/>
      <c r="AA2571" s="3"/>
    </row>
    <row r="2572" spans="1:27" ht="15.75" customHeight="1">
      <c r="A2572" s="37"/>
      <c r="B2572" s="242"/>
      <c r="C2572" s="242"/>
      <c r="D2572" s="10"/>
      <c r="E2572" s="10"/>
      <c r="F2572" s="37"/>
      <c r="G2572" s="37"/>
      <c r="H2572" s="37"/>
      <c r="I2572" s="37"/>
      <c r="J2572" s="37"/>
      <c r="K2572" s="37"/>
      <c r="L2572" s="282"/>
      <c r="M2572" s="282"/>
      <c r="N2572" s="283"/>
      <c r="O2572" s="37"/>
      <c r="P2572" s="37"/>
      <c r="Q2572" s="31"/>
      <c r="R2572" s="31"/>
      <c r="S2572" s="31"/>
      <c r="T2572" s="37"/>
      <c r="U2572" s="37"/>
      <c r="V2572" s="31"/>
      <c r="W2572" s="3"/>
      <c r="X2572" s="3"/>
      <c r="Y2572" s="3"/>
      <c r="Z2572" s="3"/>
      <c r="AA2572" s="3"/>
    </row>
    <row r="2573" spans="1:27" ht="15.75" customHeight="1">
      <c r="A2573" s="37"/>
      <c r="B2573" s="242"/>
      <c r="C2573" s="242"/>
      <c r="D2573" s="10"/>
      <c r="E2573" s="10"/>
      <c r="F2573" s="37"/>
      <c r="G2573" s="37"/>
      <c r="H2573" s="37"/>
      <c r="I2573" s="37"/>
      <c r="J2573" s="37"/>
      <c r="K2573" s="37"/>
      <c r="L2573" s="282"/>
      <c r="M2573" s="282"/>
      <c r="N2573" s="283"/>
      <c r="O2573" s="37"/>
      <c r="P2573" s="37"/>
      <c r="Q2573" s="31"/>
      <c r="R2573" s="31"/>
      <c r="S2573" s="31"/>
      <c r="T2573" s="37"/>
      <c r="U2573" s="37"/>
      <c r="V2573" s="31"/>
      <c r="W2573" s="3"/>
      <c r="X2573" s="3"/>
      <c r="Y2573" s="3"/>
      <c r="Z2573" s="3"/>
      <c r="AA2573" s="3"/>
    </row>
    <row r="2574" spans="1:27" ht="15.75" customHeight="1">
      <c r="A2574" s="37"/>
      <c r="B2574" s="242"/>
      <c r="C2574" s="242"/>
      <c r="D2574" s="10"/>
      <c r="E2574" s="10"/>
      <c r="F2574" s="37"/>
      <c r="G2574" s="37"/>
      <c r="H2574" s="37"/>
      <c r="I2574" s="37"/>
      <c r="J2574" s="37"/>
      <c r="K2574" s="37"/>
      <c r="L2574" s="282"/>
      <c r="M2574" s="282"/>
      <c r="N2574" s="283"/>
      <c r="O2574" s="37"/>
      <c r="P2574" s="37"/>
      <c r="Q2574" s="31"/>
      <c r="R2574" s="31"/>
      <c r="S2574" s="31"/>
      <c r="T2574" s="37"/>
      <c r="U2574" s="37"/>
      <c r="V2574" s="31"/>
      <c r="W2574" s="3"/>
      <c r="X2574" s="3"/>
      <c r="Y2574" s="3"/>
      <c r="Z2574" s="3"/>
      <c r="AA2574" s="3"/>
    </row>
    <row r="2575" spans="1:27" ht="15.75" customHeight="1">
      <c r="A2575" s="37"/>
      <c r="B2575" s="242"/>
      <c r="C2575" s="242"/>
      <c r="D2575" s="10"/>
      <c r="E2575" s="10"/>
      <c r="F2575" s="37"/>
      <c r="G2575" s="37"/>
      <c r="H2575" s="37"/>
      <c r="I2575" s="37"/>
      <c r="J2575" s="37"/>
      <c r="K2575" s="37"/>
      <c r="L2575" s="282"/>
      <c r="M2575" s="282"/>
      <c r="N2575" s="283"/>
      <c r="O2575" s="37"/>
      <c r="P2575" s="37"/>
      <c r="Q2575" s="31"/>
      <c r="R2575" s="31"/>
      <c r="S2575" s="31"/>
      <c r="T2575" s="37"/>
      <c r="U2575" s="37"/>
      <c r="V2575" s="31"/>
      <c r="W2575" s="3"/>
      <c r="X2575" s="3"/>
      <c r="Y2575" s="3"/>
      <c r="Z2575" s="3"/>
      <c r="AA2575" s="3"/>
    </row>
    <row r="2576" spans="1:27" ht="15.75" customHeight="1">
      <c r="A2576" s="37"/>
      <c r="B2576" s="242"/>
      <c r="C2576" s="242"/>
      <c r="D2576" s="10"/>
      <c r="E2576" s="10"/>
      <c r="F2576" s="37"/>
      <c r="G2576" s="37"/>
      <c r="H2576" s="37"/>
      <c r="I2576" s="37"/>
      <c r="J2576" s="37"/>
      <c r="K2576" s="37"/>
      <c r="L2576" s="282"/>
      <c r="M2576" s="282"/>
      <c r="N2576" s="283"/>
      <c r="O2576" s="37"/>
      <c r="P2576" s="37"/>
      <c r="Q2576" s="31"/>
      <c r="R2576" s="31"/>
      <c r="S2576" s="31"/>
      <c r="T2576" s="37"/>
      <c r="U2576" s="37"/>
      <c r="V2576" s="31"/>
      <c r="W2576" s="3"/>
      <c r="X2576" s="3"/>
      <c r="Y2576" s="3"/>
      <c r="Z2576" s="3"/>
      <c r="AA2576" s="3"/>
    </row>
    <row r="2577" spans="1:27" ht="15.75" customHeight="1">
      <c r="A2577" s="37"/>
      <c r="B2577" s="242"/>
      <c r="C2577" s="242"/>
      <c r="D2577" s="10"/>
      <c r="E2577" s="10"/>
      <c r="F2577" s="37"/>
      <c r="G2577" s="37"/>
      <c r="H2577" s="37"/>
      <c r="I2577" s="37"/>
      <c r="J2577" s="37"/>
      <c r="K2577" s="37"/>
      <c r="L2577" s="282"/>
      <c r="M2577" s="282"/>
      <c r="N2577" s="283"/>
      <c r="O2577" s="37"/>
      <c r="P2577" s="37"/>
      <c r="Q2577" s="31"/>
      <c r="R2577" s="31"/>
      <c r="S2577" s="31"/>
      <c r="T2577" s="37"/>
      <c r="U2577" s="37"/>
      <c r="V2577" s="31"/>
      <c r="W2577" s="3"/>
      <c r="X2577" s="3"/>
      <c r="Y2577" s="3"/>
      <c r="Z2577" s="3"/>
      <c r="AA2577" s="3"/>
    </row>
    <row r="2578" spans="1:27" ht="15.75" customHeight="1">
      <c r="A2578" s="37"/>
      <c r="B2578" s="242"/>
      <c r="C2578" s="242"/>
      <c r="D2578" s="10"/>
      <c r="E2578" s="10"/>
      <c r="F2578" s="37"/>
      <c r="G2578" s="37"/>
      <c r="H2578" s="37"/>
      <c r="I2578" s="37"/>
      <c r="J2578" s="37"/>
      <c r="K2578" s="37"/>
      <c r="L2578" s="282"/>
      <c r="M2578" s="282"/>
      <c r="N2578" s="283"/>
      <c r="O2578" s="37"/>
      <c r="P2578" s="37"/>
      <c r="Q2578" s="31"/>
      <c r="R2578" s="31"/>
      <c r="S2578" s="31"/>
      <c r="T2578" s="37"/>
      <c r="U2578" s="37"/>
      <c r="V2578" s="31"/>
      <c r="W2578" s="3"/>
      <c r="X2578" s="3"/>
      <c r="Y2578" s="3"/>
      <c r="Z2578" s="3"/>
      <c r="AA2578" s="3"/>
    </row>
    <row r="2579" spans="1:27" ht="15.75" customHeight="1">
      <c r="A2579" s="37"/>
      <c r="B2579" s="242"/>
      <c r="C2579" s="242"/>
      <c r="D2579" s="10"/>
      <c r="E2579" s="10"/>
      <c r="F2579" s="37"/>
      <c r="G2579" s="37"/>
      <c r="H2579" s="37"/>
      <c r="I2579" s="37"/>
      <c r="J2579" s="37"/>
      <c r="K2579" s="37"/>
      <c r="L2579" s="282"/>
      <c r="M2579" s="282"/>
      <c r="N2579" s="283"/>
      <c r="O2579" s="37"/>
      <c r="P2579" s="37"/>
      <c r="Q2579" s="31"/>
      <c r="R2579" s="31"/>
      <c r="S2579" s="31"/>
      <c r="T2579" s="37"/>
      <c r="U2579" s="37"/>
      <c r="V2579" s="31"/>
      <c r="W2579" s="3"/>
      <c r="X2579" s="3"/>
      <c r="Y2579" s="3"/>
      <c r="Z2579" s="3"/>
      <c r="AA2579" s="3"/>
    </row>
    <row r="2580" spans="1:27" ht="15.75" customHeight="1">
      <c r="A2580" s="37"/>
      <c r="B2580" s="242"/>
      <c r="C2580" s="242"/>
      <c r="D2580" s="10"/>
      <c r="E2580" s="10"/>
      <c r="F2580" s="37"/>
      <c r="G2580" s="37"/>
      <c r="H2580" s="37"/>
      <c r="I2580" s="37"/>
      <c r="J2580" s="37"/>
      <c r="K2580" s="37"/>
      <c r="L2580" s="282"/>
      <c r="M2580" s="282"/>
      <c r="N2580" s="283"/>
      <c r="O2580" s="37"/>
      <c r="P2580" s="37"/>
      <c r="Q2580" s="31"/>
      <c r="R2580" s="31"/>
      <c r="S2580" s="31"/>
      <c r="T2580" s="37"/>
      <c r="U2580" s="37"/>
      <c r="V2580" s="31"/>
      <c r="W2580" s="3"/>
      <c r="X2580" s="3"/>
      <c r="Y2580" s="3"/>
      <c r="Z2580" s="3"/>
      <c r="AA2580" s="3"/>
    </row>
    <row r="2581" spans="1:27" ht="15.75" customHeight="1">
      <c r="A2581" s="37"/>
      <c r="B2581" s="242"/>
      <c r="C2581" s="242"/>
      <c r="D2581" s="10"/>
      <c r="E2581" s="10"/>
      <c r="F2581" s="37"/>
      <c r="G2581" s="37"/>
      <c r="H2581" s="37"/>
      <c r="I2581" s="37"/>
      <c r="J2581" s="37"/>
      <c r="K2581" s="37"/>
      <c r="L2581" s="282"/>
      <c r="M2581" s="282"/>
      <c r="N2581" s="283"/>
      <c r="O2581" s="37"/>
      <c r="P2581" s="37"/>
      <c r="Q2581" s="31"/>
      <c r="R2581" s="31"/>
      <c r="S2581" s="31"/>
      <c r="T2581" s="37"/>
      <c r="U2581" s="37"/>
      <c r="V2581" s="31"/>
      <c r="W2581" s="3"/>
      <c r="X2581" s="3"/>
      <c r="Y2581" s="3"/>
      <c r="Z2581" s="3"/>
      <c r="AA2581" s="3"/>
    </row>
    <row r="2582" spans="1:27" ht="15.75" customHeight="1">
      <c r="A2582" s="37"/>
      <c r="B2582" s="242"/>
      <c r="C2582" s="242"/>
      <c r="D2582" s="10"/>
      <c r="E2582" s="10"/>
      <c r="F2582" s="37"/>
      <c r="G2582" s="37"/>
      <c r="H2582" s="37"/>
      <c r="I2582" s="37"/>
      <c r="J2582" s="37"/>
      <c r="K2582" s="37"/>
      <c r="L2582" s="282"/>
      <c r="M2582" s="282"/>
      <c r="N2582" s="283"/>
      <c r="O2582" s="37"/>
      <c r="P2582" s="37"/>
      <c r="Q2582" s="31"/>
      <c r="R2582" s="31"/>
      <c r="S2582" s="31"/>
      <c r="T2582" s="37"/>
      <c r="U2582" s="37"/>
      <c r="V2582" s="31"/>
      <c r="W2582" s="3"/>
      <c r="X2582" s="3"/>
      <c r="Y2582" s="3"/>
      <c r="Z2582" s="3"/>
      <c r="AA2582" s="3"/>
    </row>
    <row r="2583" spans="1:27" ht="15.75" customHeight="1">
      <c r="A2583" s="37"/>
      <c r="B2583" s="242"/>
      <c r="C2583" s="242"/>
      <c r="D2583" s="10"/>
      <c r="E2583" s="10"/>
      <c r="F2583" s="37"/>
      <c r="G2583" s="37"/>
      <c r="H2583" s="37"/>
      <c r="I2583" s="37"/>
      <c r="J2583" s="37"/>
      <c r="K2583" s="37"/>
      <c r="L2583" s="282"/>
      <c r="M2583" s="282"/>
      <c r="N2583" s="283"/>
      <c r="O2583" s="37"/>
      <c r="P2583" s="37"/>
      <c r="Q2583" s="31"/>
      <c r="R2583" s="31"/>
      <c r="S2583" s="31"/>
      <c r="T2583" s="37"/>
      <c r="U2583" s="37"/>
      <c r="V2583" s="31"/>
      <c r="W2583" s="3"/>
      <c r="X2583" s="3"/>
      <c r="Y2583" s="3"/>
      <c r="Z2583" s="3"/>
      <c r="AA2583" s="3"/>
    </row>
    <row r="2584" spans="1:27" ht="15.75" customHeight="1">
      <c r="A2584" s="37"/>
      <c r="B2584" s="242"/>
      <c r="C2584" s="242"/>
      <c r="D2584" s="10"/>
      <c r="E2584" s="10"/>
      <c r="F2584" s="37"/>
      <c r="G2584" s="37"/>
      <c r="H2584" s="37"/>
      <c r="I2584" s="37"/>
      <c r="J2584" s="37"/>
      <c r="K2584" s="37"/>
      <c r="L2584" s="282"/>
      <c r="M2584" s="282"/>
      <c r="N2584" s="283"/>
      <c r="O2584" s="37"/>
      <c r="P2584" s="37"/>
      <c r="Q2584" s="31"/>
      <c r="R2584" s="31"/>
      <c r="S2584" s="31"/>
      <c r="T2584" s="37"/>
      <c r="U2584" s="37"/>
      <c r="V2584" s="31"/>
      <c r="W2584" s="3"/>
      <c r="X2584" s="3"/>
      <c r="Y2584" s="3"/>
      <c r="Z2584" s="3"/>
      <c r="AA2584" s="3"/>
    </row>
    <row r="2585" spans="1:27" ht="15.75" customHeight="1">
      <c r="A2585" s="37"/>
      <c r="B2585" s="242"/>
      <c r="C2585" s="242"/>
      <c r="D2585" s="10"/>
      <c r="E2585" s="10"/>
      <c r="F2585" s="37"/>
      <c r="G2585" s="37"/>
      <c r="H2585" s="37"/>
      <c r="I2585" s="37"/>
      <c r="J2585" s="37"/>
      <c r="K2585" s="37"/>
      <c r="L2585" s="282"/>
      <c r="M2585" s="282"/>
      <c r="N2585" s="283"/>
      <c r="O2585" s="37"/>
      <c r="P2585" s="37"/>
      <c r="Q2585" s="31"/>
      <c r="R2585" s="31"/>
      <c r="S2585" s="31"/>
      <c r="T2585" s="37"/>
      <c r="U2585" s="37"/>
      <c r="V2585" s="31"/>
      <c r="W2585" s="3"/>
      <c r="X2585" s="3"/>
      <c r="Y2585" s="3"/>
      <c r="Z2585" s="3"/>
      <c r="AA2585" s="3"/>
    </row>
    <row r="2586" spans="1:27" ht="15.75" customHeight="1">
      <c r="A2586" s="37"/>
      <c r="B2586" s="242"/>
      <c r="C2586" s="242"/>
      <c r="D2586" s="10"/>
      <c r="E2586" s="10"/>
      <c r="F2586" s="37"/>
      <c r="G2586" s="37"/>
      <c r="H2586" s="37"/>
      <c r="I2586" s="37"/>
      <c r="J2586" s="37"/>
      <c r="K2586" s="37"/>
      <c r="L2586" s="282"/>
      <c r="M2586" s="282"/>
      <c r="N2586" s="283"/>
      <c r="O2586" s="37"/>
      <c r="P2586" s="37"/>
      <c r="Q2586" s="31"/>
      <c r="R2586" s="31"/>
      <c r="S2586" s="31"/>
      <c r="T2586" s="37"/>
      <c r="U2586" s="37"/>
      <c r="V2586" s="31"/>
      <c r="W2586" s="3"/>
      <c r="X2586" s="3"/>
      <c r="Y2586" s="3"/>
      <c r="Z2586" s="3"/>
      <c r="AA2586" s="3"/>
    </row>
    <row r="2587" spans="1:27" ht="15.75" customHeight="1">
      <c r="A2587" s="37"/>
      <c r="B2587" s="242"/>
      <c r="C2587" s="242"/>
      <c r="D2587" s="10"/>
      <c r="E2587" s="10"/>
      <c r="F2587" s="37"/>
      <c r="G2587" s="37"/>
      <c r="H2587" s="37"/>
      <c r="I2587" s="37"/>
      <c r="J2587" s="37"/>
      <c r="K2587" s="37"/>
      <c r="L2587" s="282"/>
      <c r="M2587" s="282"/>
      <c r="N2587" s="283"/>
      <c r="O2587" s="37"/>
      <c r="P2587" s="37"/>
      <c r="Q2587" s="31"/>
      <c r="R2587" s="31"/>
      <c r="S2587" s="31"/>
      <c r="T2587" s="37"/>
      <c r="U2587" s="37"/>
      <c r="V2587" s="31"/>
      <c r="W2587" s="3"/>
      <c r="X2587" s="3"/>
      <c r="Y2587" s="3"/>
      <c r="Z2587" s="3"/>
      <c r="AA2587" s="3"/>
    </row>
    <row r="2588" spans="1:27" ht="15.75" customHeight="1">
      <c r="A2588" s="37"/>
      <c r="B2588" s="242"/>
      <c r="C2588" s="242"/>
      <c r="D2588" s="10"/>
      <c r="E2588" s="10"/>
      <c r="F2588" s="37"/>
      <c r="G2588" s="37"/>
      <c r="H2588" s="37"/>
      <c r="I2588" s="37"/>
      <c r="J2588" s="37"/>
      <c r="K2588" s="37"/>
      <c r="L2588" s="282"/>
      <c r="M2588" s="282"/>
      <c r="N2588" s="283"/>
      <c r="O2588" s="37"/>
      <c r="P2588" s="37"/>
      <c r="Q2588" s="31"/>
      <c r="R2588" s="31"/>
      <c r="S2588" s="31"/>
      <c r="T2588" s="37"/>
      <c r="U2588" s="37"/>
      <c r="V2588" s="31"/>
      <c r="W2588" s="3"/>
      <c r="X2588" s="3"/>
      <c r="Y2588" s="3"/>
      <c r="Z2588" s="3"/>
      <c r="AA2588" s="3"/>
    </row>
    <row r="2589" spans="1:27" ht="15.75" customHeight="1">
      <c r="A2589" s="37"/>
      <c r="B2589" s="242"/>
      <c r="C2589" s="242"/>
      <c r="D2589" s="10"/>
      <c r="E2589" s="10"/>
      <c r="F2589" s="37"/>
      <c r="G2589" s="37"/>
      <c r="H2589" s="37"/>
      <c r="I2589" s="37"/>
      <c r="J2589" s="37"/>
      <c r="K2589" s="37"/>
      <c r="L2589" s="282"/>
      <c r="M2589" s="282"/>
      <c r="N2589" s="283"/>
      <c r="O2589" s="37"/>
      <c r="P2589" s="37"/>
      <c r="Q2589" s="31"/>
      <c r="R2589" s="31"/>
      <c r="S2589" s="31"/>
      <c r="T2589" s="37"/>
      <c r="U2589" s="37"/>
      <c r="V2589" s="31"/>
      <c r="W2589" s="3"/>
      <c r="X2589" s="3"/>
      <c r="Y2589" s="3"/>
      <c r="Z2589" s="3"/>
      <c r="AA2589" s="3"/>
    </row>
    <row r="2590" spans="1:27" ht="15.75" customHeight="1">
      <c r="A2590" s="37"/>
      <c r="B2590" s="242"/>
      <c r="C2590" s="242"/>
      <c r="D2590" s="10"/>
      <c r="E2590" s="10"/>
      <c r="F2590" s="37"/>
      <c r="G2590" s="37"/>
      <c r="H2590" s="37"/>
      <c r="I2590" s="37"/>
      <c r="J2590" s="37"/>
      <c r="K2590" s="37"/>
      <c r="L2590" s="282"/>
      <c r="M2590" s="282"/>
      <c r="N2590" s="283"/>
      <c r="O2590" s="37"/>
      <c r="P2590" s="37"/>
      <c r="Q2590" s="31"/>
      <c r="R2590" s="31"/>
      <c r="S2590" s="31"/>
      <c r="T2590" s="37"/>
      <c r="U2590" s="37"/>
      <c r="V2590" s="31"/>
      <c r="W2590" s="3"/>
      <c r="X2590" s="3"/>
      <c r="Y2590" s="3"/>
      <c r="Z2590" s="3"/>
      <c r="AA2590" s="3"/>
    </row>
    <row r="2591" spans="1:27" ht="15.75" customHeight="1">
      <c r="A2591" s="37"/>
      <c r="B2591" s="242"/>
      <c r="C2591" s="242"/>
      <c r="D2591" s="10"/>
      <c r="E2591" s="10"/>
      <c r="F2591" s="37"/>
      <c r="G2591" s="37"/>
      <c r="H2591" s="37"/>
      <c r="I2591" s="37"/>
      <c r="J2591" s="37"/>
      <c r="K2591" s="37"/>
      <c r="L2591" s="282"/>
      <c r="M2591" s="282"/>
      <c r="N2591" s="283"/>
      <c r="O2591" s="37"/>
      <c r="P2591" s="37"/>
      <c r="Q2591" s="31"/>
      <c r="R2591" s="31"/>
      <c r="S2591" s="31"/>
      <c r="T2591" s="37"/>
      <c r="U2591" s="37"/>
      <c r="V2591" s="31"/>
      <c r="W2591" s="3"/>
      <c r="X2591" s="3"/>
      <c r="Y2591" s="3"/>
      <c r="Z2591" s="3"/>
      <c r="AA2591" s="3"/>
    </row>
    <row r="2592" spans="1:27" ht="15.75" customHeight="1">
      <c r="A2592" s="37"/>
      <c r="B2592" s="242"/>
      <c r="C2592" s="242"/>
      <c r="D2592" s="10"/>
      <c r="E2592" s="10"/>
      <c r="F2592" s="37"/>
      <c r="G2592" s="37"/>
      <c r="H2592" s="37"/>
      <c r="I2592" s="37"/>
      <c r="J2592" s="37"/>
      <c r="K2592" s="37"/>
      <c r="L2592" s="282"/>
      <c r="M2592" s="282"/>
      <c r="N2592" s="283"/>
      <c r="O2592" s="37"/>
      <c r="P2592" s="37"/>
      <c r="Q2592" s="31"/>
      <c r="R2592" s="31"/>
      <c r="S2592" s="31"/>
      <c r="T2592" s="37"/>
      <c r="U2592" s="37"/>
      <c r="V2592" s="31"/>
      <c r="W2592" s="3"/>
      <c r="X2592" s="3"/>
      <c r="Y2592" s="3"/>
      <c r="Z2592" s="3"/>
      <c r="AA2592" s="3"/>
    </row>
    <row r="2593" spans="1:27" ht="15.75" customHeight="1">
      <c r="A2593" s="37"/>
      <c r="B2593" s="242"/>
      <c r="C2593" s="242"/>
      <c r="D2593" s="10"/>
      <c r="E2593" s="10"/>
      <c r="F2593" s="37"/>
      <c r="G2593" s="37"/>
      <c r="H2593" s="37"/>
      <c r="I2593" s="37"/>
      <c r="J2593" s="37"/>
      <c r="K2593" s="37"/>
      <c r="L2593" s="282"/>
      <c r="M2593" s="282"/>
      <c r="N2593" s="283"/>
      <c r="O2593" s="37"/>
      <c r="P2593" s="37"/>
      <c r="Q2593" s="31"/>
      <c r="R2593" s="31"/>
      <c r="S2593" s="31"/>
      <c r="T2593" s="37"/>
      <c r="U2593" s="37"/>
      <c r="V2593" s="31"/>
      <c r="W2593" s="3"/>
      <c r="X2593" s="3"/>
      <c r="Y2593" s="3"/>
      <c r="Z2593" s="3"/>
      <c r="AA2593" s="3"/>
    </row>
    <row r="2594" spans="1:27" ht="15.75" customHeight="1">
      <c r="A2594" s="37"/>
      <c r="B2594" s="242"/>
      <c r="C2594" s="242"/>
      <c r="D2594" s="10"/>
      <c r="E2594" s="10"/>
      <c r="F2594" s="37"/>
      <c r="G2594" s="37"/>
      <c r="H2594" s="37"/>
      <c r="I2594" s="37"/>
      <c r="J2594" s="37"/>
      <c r="K2594" s="37"/>
      <c r="L2594" s="282"/>
      <c r="M2594" s="282"/>
      <c r="N2594" s="283"/>
      <c r="O2594" s="37"/>
      <c r="P2594" s="37"/>
      <c r="Q2594" s="31"/>
      <c r="R2594" s="31"/>
      <c r="S2594" s="31"/>
      <c r="T2594" s="37"/>
      <c r="U2594" s="37"/>
      <c r="V2594" s="31"/>
      <c r="W2594" s="3"/>
      <c r="X2594" s="3"/>
      <c r="Y2594" s="3"/>
      <c r="Z2594" s="3"/>
      <c r="AA2594" s="3"/>
    </row>
    <row r="2595" spans="1:27" ht="15.75" customHeight="1">
      <c r="A2595" s="37"/>
      <c r="B2595" s="242"/>
      <c r="C2595" s="242"/>
      <c r="D2595" s="10"/>
      <c r="E2595" s="10"/>
      <c r="F2595" s="37"/>
      <c r="G2595" s="37"/>
      <c r="H2595" s="37"/>
      <c r="I2595" s="37"/>
      <c r="J2595" s="37"/>
      <c r="K2595" s="37"/>
      <c r="L2595" s="282"/>
      <c r="M2595" s="282"/>
      <c r="N2595" s="283"/>
      <c r="O2595" s="37"/>
      <c r="P2595" s="37"/>
      <c r="Q2595" s="31"/>
      <c r="R2595" s="31"/>
      <c r="S2595" s="31"/>
      <c r="T2595" s="37"/>
      <c r="U2595" s="37"/>
      <c r="V2595" s="31"/>
      <c r="W2595" s="3"/>
      <c r="X2595" s="3"/>
      <c r="Y2595" s="3"/>
      <c r="Z2595" s="3"/>
      <c r="AA2595" s="3"/>
    </row>
    <row r="2596" spans="1:27" ht="15.75" customHeight="1">
      <c r="A2596" s="37"/>
      <c r="B2596" s="242"/>
      <c r="C2596" s="242"/>
      <c r="D2596" s="10"/>
      <c r="E2596" s="10"/>
      <c r="F2596" s="37"/>
      <c r="G2596" s="37"/>
      <c r="H2596" s="37"/>
      <c r="I2596" s="37"/>
      <c r="J2596" s="37"/>
      <c r="K2596" s="37"/>
      <c r="L2596" s="282"/>
      <c r="M2596" s="282"/>
      <c r="N2596" s="283"/>
      <c r="O2596" s="37"/>
      <c r="P2596" s="37"/>
      <c r="Q2596" s="31"/>
      <c r="R2596" s="31"/>
      <c r="S2596" s="31"/>
      <c r="T2596" s="37"/>
      <c r="U2596" s="37"/>
      <c r="V2596" s="31"/>
      <c r="W2596" s="3"/>
      <c r="X2596" s="3"/>
      <c r="Y2596" s="3"/>
      <c r="Z2596" s="3"/>
      <c r="AA2596" s="3"/>
    </row>
    <row r="2597" spans="1:27" ht="15.75" customHeight="1">
      <c r="A2597" s="37"/>
      <c r="B2597" s="242"/>
      <c r="C2597" s="242"/>
      <c r="D2597" s="10"/>
      <c r="E2597" s="10"/>
      <c r="F2597" s="37"/>
      <c r="G2597" s="37"/>
      <c r="H2597" s="37"/>
      <c r="I2597" s="37"/>
      <c r="J2597" s="37"/>
      <c r="K2597" s="37"/>
      <c r="L2597" s="282"/>
      <c r="M2597" s="282"/>
      <c r="N2597" s="283"/>
      <c r="O2597" s="37"/>
      <c r="P2597" s="37"/>
      <c r="Q2597" s="31"/>
      <c r="R2597" s="31"/>
      <c r="S2597" s="31"/>
      <c r="T2597" s="37"/>
      <c r="U2597" s="37"/>
      <c r="V2597" s="31"/>
      <c r="W2597" s="3"/>
      <c r="X2597" s="3"/>
      <c r="Y2597" s="3"/>
      <c r="Z2597" s="3"/>
      <c r="AA2597" s="3"/>
    </row>
    <row r="2598" spans="1:27" ht="15.75" customHeight="1">
      <c r="A2598" s="37"/>
      <c r="B2598" s="242"/>
      <c r="C2598" s="242"/>
      <c r="D2598" s="10"/>
      <c r="E2598" s="10"/>
      <c r="F2598" s="37"/>
      <c r="G2598" s="37"/>
      <c r="H2598" s="37"/>
      <c r="I2598" s="37"/>
      <c r="J2598" s="37"/>
      <c r="K2598" s="37"/>
      <c r="L2598" s="282"/>
      <c r="M2598" s="282"/>
      <c r="N2598" s="283"/>
      <c r="O2598" s="37"/>
      <c r="P2598" s="37"/>
      <c r="Q2598" s="31"/>
      <c r="R2598" s="31"/>
      <c r="S2598" s="31"/>
      <c r="T2598" s="37"/>
      <c r="U2598" s="37"/>
      <c r="V2598" s="31"/>
      <c r="W2598" s="3"/>
      <c r="X2598" s="3"/>
      <c r="Y2598" s="3"/>
      <c r="Z2598" s="3"/>
      <c r="AA2598" s="3"/>
    </row>
    <row r="2599" spans="1:27" ht="15.75" customHeight="1">
      <c r="A2599" s="37"/>
      <c r="B2599" s="242"/>
      <c r="C2599" s="242"/>
      <c r="D2599" s="10"/>
      <c r="E2599" s="10"/>
      <c r="F2599" s="37"/>
      <c r="G2599" s="37"/>
      <c r="H2599" s="37"/>
      <c r="I2599" s="37"/>
      <c r="J2599" s="37"/>
      <c r="K2599" s="37"/>
      <c r="L2599" s="282"/>
      <c r="M2599" s="282"/>
      <c r="N2599" s="283"/>
      <c r="O2599" s="37"/>
      <c r="P2599" s="37"/>
      <c r="Q2599" s="31"/>
      <c r="R2599" s="31"/>
      <c r="S2599" s="31"/>
      <c r="T2599" s="37"/>
      <c r="U2599" s="37"/>
      <c r="V2599" s="31"/>
      <c r="W2599" s="3"/>
      <c r="X2599" s="3"/>
      <c r="Y2599" s="3"/>
      <c r="Z2599" s="3"/>
      <c r="AA2599" s="3"/>
    </row>
    <row r="2600" spans="1:27" ht="15.75" customHeight="1">
      <c r="A2600" s="37"/>
      <c r="B2600" s="242"/>
      <c r="C2600" s="242"/>
      <c r="D2600" s="10"/>
      <c r="E2600" s="10"/>
      <c r="F2600" s="37"/>
      <c r="G2600" s="37"/>
      <c r="H2600" s="37"/>
      <c r="I2600" s="37"/>
      <c r="J2600" s="37"/>
      <c r="K2600" s="37"/>
      <c r="L2600" s="282"/>
      <c r="M2600" s="282"/>
      <c r="N2600" s="283"/>
      <c r="O2600" s="37"/>
      <c r="P2600" s="37"/>
      <c r="Q2600" s="31"/>
      <c r="R2600" s="31"/>
      <c r="S2600" s="31"/>
      <c r="T2600" s="37"/>
      <c r="U2600" s="37"/>
      <c r="V2600" s="31"/>
      <c r="W2600" s="3"/>
      <c r="X2600" s="3"/>
      <c r="Y2600" s="3"/>
      <c r="Z2600" s="3"/>
      <c r="AA2600" s="3"/>
    </row>
    <row r="2601" spans="1:27" ht="15.75" customHeight="1">
      <c r="A2601" s="37"/>
      <c r="B2601" s="242"/>
      <c r="C2601" s="242"/>
      <c r="D2601" s="10"/>
      <c r="E2601" s="10"/>
      <c r="F2601" s="37"/>
      <c r="G2601" s="37"/>
      <c r="H2601" s="37"/>
      <c r="I2601" s="37"/>
      <c r="J2601" s="37"/>
      <c r="K2601" s="37"/>
      <c r="L2601" s="282"/>
      <c r="M2601" s="282"/>
      <c r="N2601" s="283"/>
      <c r="O2601" s="37"/>
      <c r="P2601" s="37"/>
      <c r="Q2601" s="31"/>
      <c r="R2601" s="31"/>
      <c r="S2601" s="31"/>
      <c r="T2601" s="37"/>
      <c r="U2601" s="37"/>
      <c r="V2601" s="31"/>
      <c r="W2601" s="3"/>
      <c r="X2601" s="3"/>
      <c r="Y2601" s="3"/>
      <c r="Z2601" s="3"/>
      <c r="AA2601" s="3"/>
    </row>
    <row r="2602" spans="1:27" ht="15.75" customHeight="1">
      <c r="A2602" s="37"/>
      <c r="B2602" s="242"/>
      <c r="C2602" s="242"/>
      <c r="D2602" s="10"/>
      <c r="E2602" s="10"/>
      <c r="F2602" s="37"/>
      <c r="G2602" s="37"/>
      <c r="H2602" s="37"/>
      <c r="I2602" s="37"/>
      <c r="J2602" s="37"/>
      <c r="K2602" s="37"/>
      <c r="L2602" s="282"/>
      <c r="M2602" s="282"/>
      <c r="N2602" s="283"/>
      <c r="O2602" s="37"/>
      <c r="P2602" s="37"/>
      <c r="Q2602" s="31"/>
      <c r="R2602" s="31"/>
      <c r="S2602" s="31"/>
      <c r="T2602" s="37"/>
      <c r="U2602" s="37"/>
      <c r="V2602" s="31"/>
      <c r="W2602" s="3"/>
      <c r="X2602" s="3"/>
      <c r="Y2602" s="3"/>
      <c r="Z2602" s="3"/>
      <c r="AA2602" s="3"/>
    </row>
    <row r="2603" spans="1:27" ht="15.75" customHeight="1">
      <c r="A2603" s="37"/>
      <c r="B2603" s="242"/>
      <c r="C2603" s="242"/>
      <c r="D2603" s="10"/>
      <c r="E2603" s="10"/>
      <c r="F2603" s="37"/>
      <c r="G2603" s="37"/>
      <c r="H2603" s="37"/>
      <c r="I2603" s="37"/>
      <c r="J2603" s="37"/>
      <c r="K2603" s="37"/>
      <c r="L2603" s="282"/>
      <c r="M2603" s="282"/>
      <c r="N2603" s="283"/>
      <c r="O2603" s="37"/>
      <c r="P2603" s="37"/>
      <c r="Q2603" s="31"/>
      <c r="R2603" s="31"/>
      <c r="S2603" s="31"/>
      <c r="T2603" s="37"/>
      <c r="U2603" s="37"/>
      <c r="V2603" s="31"/>
      <c r="W2603" s="3"/>
      <c r="X2603" s="3"/>
      <c r="Y2603" s="3"/>
      <c r="Z2603" s="3"/>
      <c r="AA2603" s="3"/>
    </row>
    <row r="2604" spans="1:27" ht="15.75" customHeight="1">
      <c r="A2604" s="37"/>
      <c r="B2604" s="242"/>
      <c r="C2604" s="242"/>
      <c r="D2604" s="10"/>
      <c r="E2604" s="10"/>
      <c r="F2604" s="37"/>
      <c r="G2604" s="37"/>
      <c r="H2604" s="37"/>
      <c r="I2604" s="37"/>
      <c r="J2604" s="37"/>
      <c r="K2604" s="37"/>
      <c r="L2604" s="282"/>
      <c r="M2604" s="282"/>
      <c r="N2604" s="283"/>
      <c r="O2604" s="37"/>
      <c r="P2604" s="37"/>
      <c r="Q2604" s="31"/>
      <c r="R2604" s="31"/>
      <c r="S2604" s="31"/>
      <c r="T2604" s="37"/>
      <c r="U2604" s="37"/>
      <c r="V2604" s="31"/>
      <c r="W2604" s="3"/>
      <c r="X2604" s="3"/>
      <c r="Y2604" s="3"/>
      <c r="Z2604" s="3"/>
      <c r="AA2604" s="3"/>
    </row>
    <row r="2605" spans="1:27" ht="15.75" customHeight="1">
      <c r="A2605" s="37"/>
      <c r="B2605" s="242"/>
      <c r="C2605" s="242"/>
      <c r="D2605" s="10"/>
      <c r="E2605" s="10"/>
      <c r="F2605" s="37"/>
      <c r="G2605" s="37"/>
      <c r="H2605" s="37"/>
      <c r="I2605" s="37"/>
      <c r="J2605" s="37"/>
      <c r="K2605" s="37"/>
      <c r="L2605" s="282"/>
      <c r="M2605" s="282"/>
      <c r="N2605" s="283"/>
      <c r="O2605" s="37"/>
      <c r="P2605" s="37"/>
      <c r="Q2605" s="31"/>
      <c r="R2605" s="31"/>
      <c r="S2605" s="31"/>
      <c r="T2605" s="37"/>
      <c r="U2605" s="37"/>
      <c r="V2605" s="31"/>
      <c r="W2605" s="3"/>
      <c r="X2605" s="3"/>
      <c r="Y2605" s="3"/>
      <c r="Z2605" s="3"/>
      <c r="AA2605" s="3"/>
    </row>
    <row r="2606" spans="1:27" ht="15.75" customHeight="1">
      <c r="A2606" s="37"/>
      <c r="B2606" s="242"/>
      <c r="C2606" s="242"/>
      <c r="D2606" s="10"/>
      <c r="E2606" s="10"/>
      <c r="F2606" s="37"/>
      <c r="G2606" s="37"/>
      <c r="H2606" s="37"/>
      <c r="I2606" s="37"/>
      <c r="J2606" s="37"/>
      <c r="K2606" s="37"/>
      <c r="L2606" s="282"/>
      <c r="M2606" s="282"/>
      <c r="N2606" s="283"/>
      <c r="O2606" s="37"/>
      <c r="P2606" s="37"/>
      <c r="Q2606" s="31"/>
      <c r="R2606" s="31"/>
      <c r="S2606" s="31"/>
      <c r="T2606" s="37"/>
      <c r="U2606" s="37"/>
      <c r="V2606" s="31"/>
      <c r="W2606" s="3"/>
      <c r="X2606" s="3"/>
      <c r="Y2606" s="3"/>
      <c r="Z2606" s="3"/>
      <c r="AA2606" s="3"/>
    </row>
    <row r="2607" spans="1:27" ht="15.75" customHeight="1">
      <c r="A2607" s="37"/>
      <c r="B2607" s="242"/>
      <c r="C2607" s="242"/>
      <c r="D2607" s="10"/>
      <c r="E2607" s="10"/>
      <c r="F2607" s="37"/>
      <c r="G2607" s="37"/>
      <c r="H2607" s="37"/>
      <c r="I2607" s="37"/>
      <c r="J2607" s="37"/>
      <c r="K2607" s="37"/>
      <c r="L2607" s="282"/>
      <c r="M2607" s="282"/>
      <c r="N2607" s="283"/>
      <c r="O2607" s="37"/>
      <c r="P2607" s="37"/>
      <c r="Q2607" s="31"/>
      <c r="R2607" s="31"/>
      <c r="S2607" s="31"/>
      <c r="T2607" s="37"/>
      <c r="U2607" s="37"/>
      <c r="V2607" s="31"/>
      <c r="W2607" s="3"/>
      <c r="X2607" s="3"/>
      <c r="Y2607" s="3"/>
      <c r="Z2607" s="3"/>
      <c r="AA2607" s="3"/>
    </row>
    <row r="2608" spans="1:27" ht="15.75" customHeight="1">
      <c r="A2608" s="37"/>
      <c r="B2608" s="242"/>
      <c r="C2608" s="242"/>
      <c r="D2608" s="10"/>
      <c r="E2608" s="10"/>
      <c r="F2608" s="37"/>
      <c r="G2608" s="37"/>
      <c r="H2608" s="37"/>
      <c r="I2608" s="37"/>
      <c r="J2608" s="37"/>
      <c r="K2608" s="37"/>
      <c r="L2608" s="282"/>
      <c r="M2608" s="282"/>
      <c r="N2608" s="283"/>
      <c r="O2608" s="37"/>
      <c r="P2608" s="37"/>
      <c r="Q2608" s="31"/>
      <c r="R2608" s="31"/>
      <c r="S2608" s="31"/>
      <c r="T2608" s="37"/>
      <c r="U2608" s="37"/>
      <c r="V2608" s="31"/>
      <c r="W2608" s="3"/>
      <c r="X2608" s="3"/>
      <c r="Y2608" s="3"/>
      <c r="Z2608" s="3"/>
      <c r="AA2608" s="3"/>
    </row>
    <row r="2609" spans="1:27" ht="15.75" customHeight="1">
      <c r="A2609" s="37"/>
      <c r="B2609" s="242"/>
      <c r="C2609" s="242"/>
      <c r="D2609" s="10"/>
      <c r="E2609" s="10"/>
      <c r="F2609" s="37"/>
      <c r="G2609" s="37"/>
      <c r="H2609" s="37"/>
      <c r="I2609" s="37"/>
      <c r="J2609" s="37"/>
      <c r="K2609" s="37"/>
      <c r="L2609" s="282"/>
      <c r="M2609" s="282"/>
      <c r="N2609" s="283"/>
      <c r="O2609" s="37"/>
      <c r="P2609" s="37"/>
      <c r="Q2609" s="31"/>
      <c r="R2609" s="31"/>
      <c r="S2609" s="31"/>
      <c r="T2609" s="37"/>
      <c r="U2609" s="37"/>
      <c r="V2609" s="31"/>
      <c r="W2609" s="3"/>
      <c r="X2609" s="3"/>
      <c r="Y2609" s="3"/>
      <c r="Z2609" s="3"/>
      <c r="AA2609" s="3"/>
    </row>
    <row r="2610" spans="1:27" ht="15.75" customHeight="1">
      <c r="A2610" s="37"/>
      <c r="B2610" s="242"/>
      <c r="C2610" s="242"/>
      <c r="D2610" s="10"/>
      <c r="E2610" s="10"/>
      <c r="F2610" s="37"/>
      <c r="G2610" s="37"/>
      <c r="H2610" s="37"/>
      <c r="I2610" s="37"/>
      <c r="J2610" s="37"/>
      <c r="K2610" s="37"/>
      <c r="L2610" s="282"/>
      <c r="M2610" s="282"/>
      <c r="N2610" s="283"/>
      <c r="O2610" s="37"/>
      <c r="P2610" s="37"/>
      <c r="Q2610" s="31"/>
      <c r="R2610" s="31"/>
      <c r="S2610" s="31"/>
      <c r="T2610" s="37"/>
      <c r="U2610" s="37"/>
      <c r="V2610" s="31"/>
      <c r="W2610" s="3"/>
      <c r="X2610" s="3"/>
      <c r="Y2610" s="3"/>
      <c r="Z2610" s="3"/>
      <c r="AA2610" s="3"/>
    </row>
    <row r="2611" spans="1:27" ht="15.75" customHeight="1">
      <c r="A2611" s="37"/>
      <c r="B2611" s="242"/>
      <c r="C2611" s="242"/>
      <c r="D2611" s="10"/>
      <c r="E2611" s="10"/>
      <c r="F2611" s="37"/>
      <c r="G2611" s="37"/>
      <c r="H2611" s="37"/>
      <c r="I2611" s="37"/>
      <c r="J2611" s="37"/>
      <c r="K2611" s="37"/>
      <c r="L2611" s="282"/>
      <c r="M2611" s="282"/>
      <c r="N2611" s="283"/>
      <c r="O2611" s="37"/>
      <c r="P2611" s="37"/>
      <c r="Q2611" s="31"/>
      <c r="R2611" s="31"/>
      <c r="S2611" s="31"/>
      <c r="T2611" s="37"/>
      <c r="U2611" s="37"/>
      <c r="V2611" s="31"/>
      <c r="W2611" s="3"/>
      <c r="X2611" s="3"/>
      <c r="Y2611" s="3"/>
      <c r="Z2611" s="3"/>
      <c r="AA2611" s="3"/>
    </row>
    <row r="2612" spans="1:27" ht="15.75" customHeight="1">
      <c r="A2612" s="37"/>
      <c r="B2612" s="242"/>
      <c r="C2612" s="242"/>
      <c r="D2612" s="10"/>
      <c r="E2612" s="10"/>
      <c r="F2612" s="37"/>
      <c r="G2612" s="37"/>
      <c r="H2612" s="37"/>
      <c r="I2612" s="37"/>
      <c r="J2612" s="37"/>
      <c r="K2612" s="37"/>
      <c r="L2612" s="282"/>
      <c r="M2612" s="282"/>
      <c r="N2612" s="283"/>
      <c r="O2612" s="37"/>
      <c r="P2612" s="37"/>
      <c r="Q2612" s="31"/>
      <c r="R2612" s="31"/>
      <c r="S2612" s="31"/>
      <c r="T2612" s="37"/>
      <c r="U2612" s="37"/>
      <c r="V2612" s="31"/>
      <c r="W2612" s="3"/>
      <c r="X2612" s="3"/>
      <c r="Y2612" s="3"/>
      <c r="Z2612" s="3"/>
      <c r="AA2612" s="3"/>
    </row>
    <row r="2613" spans="1:27" ht="15.75" customHeight="1">
      <c r="A2613" s="37"/>
      <c r="B2613" s="242"/>
      <c r="C2613" s="242"/>
      <c r="D2613" s="10"/>
      <c r="E2613" s="10"/>
      <c r="F2613" s="37"/>
      <c r="G2613" s="37"/>
      <c r="H2613" s="37"/>
      <c r="I2613" s="37"/>
      <c r="J2613" s="37"/>
      <c r="K2613" s="37"/>
      <c r="L2613" s="282"/>
      <c r="M2613" s="282"/>
      <c r="N2613" s="283"/>
      <c r="O2613" s="37"/>
      <c r="P2613" s="37"/>
      <c r="Q2613" s="31"/>
      <c r="R2613" s="31"/>
      <c r="S2613" s="31"/>
      <c r="T2613" s="37"/>
      <c r="U2613" s="37"/>
      <c r="V2613" s="31"/>
      <c r="W2613" s="3"/>
      <c r="X2613" s="3"/>
      <c r="Y2613" s="3"/>
      <c r="Z2613" s="3"/>
      <c r="AA2613" s="3"/>
    </row>
    <row r="2614" spans="1:27" ht="15.75" customHeight="1">
      <c r="A2614" s="37"/>
      <c r="B2614" s="242"/>
      <c r="C2614" s="242"/>
      <c r="D2614" s="10"/>
      <c r="E2614" s="10"/>
      <c r="F2614" s="37"/>
      <c r="G2614" s="37"/>
      <c r="H2614" s="37"/>
      <c r="I2614" s="37"/>
      <c r="J2614" s="37"/>
      <c r="K2614" s="37"/>
      <c r="L2614" s="282"/>
      <c r="M2614" s="282"/>
      <c r="N2614" s="283"/>
      <c r="O2614" s="37"/>
      <c r="P2614" s="37"/>
      <c r="Q2614" s="31"/>
      <c r="R2614" s="31"/>
      <c r="S2614" s="31"/>
      <c r="T2614" s="37"/>
      <c r="U2614" s="37"/>
      <c r="V2614" s="31"/>
      <c r="W2614" s="3"/>
      <c r="X2614" s="3"/>
      <c r="Y2614" s="3"/>
      <c r="Z2614" s="3"/>
      <c r="AA2614" s="3"/>
    </row>
    <row r="2615" spans="1:27" ht="15.75" customHeight="1">
      <c r="A2615" s="37"/>
      <c r="B2615" s="242"/>
      <c r="C2615" s="242"/>
      <c r="D2615" s="10"/>
      <c r="E2615" s="10"/>
      <c r="F2615" s="37"/>
      <c r="G2615" s="37"/>
      <c r="H2615" s="37"/>
      <c r="I2615" s="37"/>
      <c r="J2615" s="37"/>
      <c r="K2615" s="37"/>
      <c r="L2615" s="282"/>
      <c r="M2615" s="282"/>
      <c r="N2615" s="283"/>
      <c r="O2615" s="37"/>
      <c r="P2615" s="37"/>
      <c r="Q2615" s="31"/>
      <c r="R2615" s="31"/>
      <c r="S2615" s="31"/>
      <c r="T2615" s="37"/>
      <c r="U2615" s="37"/>
      <c r="V2615" s="31"/>
      <c r="W2615" s="3"/>
      <c r="X2615" s="3"/>
      <c r="Y2615" s="3"/>
      <c r="Z2615" s="3"/>
      <c r="AA2615" s="3"/>
    </row>
    <row r="2616" spans="1:27" ht="15.75" customHeight="1">
      <c r="A2616" s="37"/>
      <c r="B2616" s="242"/>
      <c r="C2616" s="242"/>
      <c r="D2616" s="10"/>
      <c r="E2616" s="10"/>
      <c r="F2616" s="37"/>
      <c r="G2616" s="37"/>
      <c r="H2616" s="37"/>
      <c r="I2616" s="37"/>
      <c r="J2616" s="37"/>
      <c r="K2616" s="37"/>
      <c r="L2616" s="282"/>
      <c r="M2616" s="282"/>
      <c r="N2616" s="283"/>
      <c r="O2616" s="37"/>
      <c r="P2616" s="37"/>
      <c r="Q2616" s="31"/>
      <c r="R2616" s="31"/>
      <c r="S2616" s="31"/>
      <c r="T2616" s="37"/>
      <c r="U2616" s="37"/>
      <c r="V2616" s="31"/>
      <c r="W2616" s="3"/>
      <c r="X2616" s="3"/>
      <c r="Y2616" s="3"/>
      <c r="Z2616" s="3"/>
      <c r="AA2616" s="3"/>
    </row>
    <row r="2617" spans="1:27" ht="15.75" customHeight="1">
      <c r="A2617" s="37"/>
      <c r="B2617" s="242"/>
      <c r="C2617" s="242"/>
      <c r="D2617" s="10"/>
      <c r="E2617" s="10"/>
      <c r="F2617" s="37"/>
      <c r="G2617" s="37"/>
      <c r="H2617" s="37"/>
      <c r="I2617" s="37"/>
      <c r="J2617" s="37"/>
      <c r="K2617" s="37"/>
      <c r="L2617" s="282"/>
      <c r="M2617" s="282"/>
      <c r="N2617" s="283"/>
      <c r="O2617" s="37"/>
      <c r="P2617" s="37"/>
      <c r="Q2617" s="31"/>
      <c r="R2617" s="31"/>
      <c r="S2617" s="31"/>
      <c r="T2617" s="37"/>
      <c r="U2617" s="37"/>
      <c r="V2617" s="31"/>
      <c r="W2617" s="3"/>
      <c r="X2617" s="3"/>
      <c r="Y2617" s="3"/>
      <c r="Z2617" s="3"/>
      <c r="AA2617" s="3"/>
    </row>
    <row r="2618" spans="1:27" ht="15.75" customHeight="1">
      <c r="A2618" s="37"/>
      <c r="B2618" s="242"/>
      <c r="C2618" s="242"/>
      <c r="D2618" s="10"/>
      <c r="E2618" s="10"/>
      <c r="F2618" s="37"/>
      <c r="G2618" s="37"/>
      <c r="H2618" s="37"/>
      <c r="I2618" s="37"/>
      <c r="J2618" s="37"/>
      <c r="K2618" s="37"/>
      <c r="L2618" s="282"/>
      <c r="M2618" s="282"/>
      <c r="N2618" s="283"/>
      <c r="O2618" s="37"/>
      <c r="P2618" s="37"/>
      <c r="Q2618" s="31"/>
      <c r="R2618" s="31"/>
      <c r="S2618" s="31"/>
      <c r="T2618" s="37"/>
      <c r="U2618" s="37"/>
      <c r="V2618" s="31"/>
      <c r="W2618" s="3"/>
      <c r="X2618" s="3"/>
      <c r="Y2618" s="3"/>
      <c r="Z2618" s="3"/>
      <c r="AA2618" s="3"/>
    </row>
    <row r="2619" spans="1:27" ht="15.75" customHeight="1">
      <c r="A2619" s="37"/>
      <c r="B2619" s="242"/>
      <c r="C2619" s="242"/>
      <c r="D2619" s="10"/>
      <c r="E2619" s="10"/>
      <c r="F2619" s="37"/>
      <c r="G2619" s="37"/>
      <c r="H2619" s="37"/>
      <c r="I2619" s="37"/>
      <c r="J2619" s="37"/>
      <c r="K2619" s="37"/>
      <c r="L2619" s="282"/>
      <c r="M2619" s="282"/>
      <c r="N2619" s="283"/>
      <c r="O2619" s="37"/>
      <c r="P2619" s="37"/>
      <c r="Q2619" s="31"/>
      <c r="R2619" s="31"/>
      <c r="S2619" s="31"/>
      <c r="T2619" s="37"/>
      <c r="U2619" s="37"/>
      <c r="V2619" s="31"/>
      <c r="W2619" s="3"/>
      <c r="X2619" s="3"/>
      <c r="Y2619" s="3"/>
      <c r="Z2619" s="3"/>
      <c r="AA2619" s="3"/>
    </row>
    <row r="2620" spans="1:27" ht="15.75" customHeight="1">
      <c r="A2620" s="37"/>
      <c r="B2620" s="242"/>
      <c r="C2620" s="242"/>
      <c r="D2620" s="10"/>
      <c r="E2620" s="10"/>
      <c r="F2620" s="37"/>
      <c r="G2620" s="37"/>
      <c r="H2620" s="37"/>
      <c r="I2620" s="37"/>
      <c r="J2620" s="37"/>
      <c r="K2620" s="37"/>
      <c r="L2620" s="282"/>
      <c r="M2620" s="282"/>
      <c r="N2620" s="283"/>
      <c r="O2620" s="37"/>
      <c r="P2620" s="37"/>
      <c r="Q2620" s="31"/>
      <c r="R2620" s="31"/>
      <c r="S2620" s="31"/>
      <c r="T2620" s="37"/>
      <c r="U2620" s="37"/>
      <c r="V2620" s="31"/>
      <c r="W2620" s="3"/>
      <c r="X2620" s="3"/>
      <c r="Y2620" s="3"/>
      <c r="Z2620" s="3"/>
      <c r="AA2620" s="3"/>
    </row>
    <row r="2621" spans="1:27" ht="15.75" customHeight="1">
      <c r="A2621" s="37"/>
      <c r="B2621" s="242"/>
      <c r="C2621" s="242"/>
      <c r="D2621" s="10"/>
      <c r="E2621" s="10"/>
      <c r="F2621" s="37"/>
      <c r="G2621" s="37"/>
      <c r="H2621" s="37"/>
      <c r="I2621" s="37"/>
      <c r="J2621" s="37"/>
      <c r="K2621" s="37"/>
      <c r="L2621" s="282"/>
      <c r="M2621" s="282"/>
      <c r="N2621" s="283"/>
      <c r="O2621" s="37"/>
      <c r="P2621" s="37"/>
      <c r="Q2621" s="31"/>
      <c r="R2621" s="31"/>
      <c r="S2621" s="31"/>
      <c r="T2621" s="37"/>
      <c r="U2621" s="37"/>
      <c r="V2621" s="31"/>
      <c r="W2621" s="3"/>
      <c r="X2621" s="3"/>
      <c r="Y2621" s="3"/>
      <c r="Z2621" s="3"/>
      <c r="AA2621" s="3"/>
    </row>
    <row r="2622" spans="1:27" ht="15.75" customHeight="1">
      <c r="A2622" s="37"/>
      <c r="B2622" s="242"/>
      <c r="C2622" s="242"/>
      <c r="D2622" s="10"/>
      <c r="E2622" s="10"/>
      <c r="F2622" s="37"/>
      <c r="G2622" s="37"/>
      <c r="H2622" s="37"/>
      <c r="I2622" s="37"/>
      <c r="J2622" s="37"/>
      <c r="K2622" s="37"/>
      <c r="L2622" s="282"/>
      <c r="M2622" s="282"/>
      <c r="N2622" s="283"/>
      <c r="O2622" s="37"/>
      <c r="P2622" s="37"/>
      <c r="Q2622" s="31"/>
      <c r="R2622" s="31"/>
      <c r="S2622" s="31"/>
      <c r="T2622" s="37"/>
      <c r="U2622" s="37"/>
      <c r="V2622" s="31"/>
      <c r="W2622" s="3"/>
      <c r="X2622" s="3"/>
      <c r="Y2622" s="3"/>
      <c r="Z2622" s="3"/>
      <c r="AA2622" s="3"/>
    </row>
    <row r="2623" spans="1:27" ht="15.75" customHeight="1">
      <c r="A2623" s="37"/>
      <c r="B2623" s="242"/>
      <c r="C2623" s="242"/>
      <c r="D2623" s="10"/>
      <c r="E2623" s="10"/>
      <c r="F2623" s="37"/>
      <c r="G2623" s="37"/>
      <c r="H2623" s="37"/>
      <c r="I2623" s="37"/>
      <c r="J2623" s="37"/>
      <c r="K2623" s="37"/>
      <c r="L2623" s="282"/>
      <c r="M2623" s="282"/>
      <c r="N2623" s="283"/>
      <c r="O2623" s="37"/>
      <c r="P2623" s="37"/>
      <c r="Q2623" s="31"/>
      <c r="R2623" s="31"/>
      <c r="S2623" s="31"/>
      <c r="T2623" s="37"/>
      <c r="U2623" s="37"/>
      <c r="V2623" s="31"/>
      <c r="W2623" s="3"/>
      <c r="X2623" s="3"/>
      <c r="Y2623" s="3"/>
      <c r="Z2623" s="3"/>
      <c r="AA2623" s="3"/>
    </row>
    <row r="2624" spans="1:27" ht="15.75" customHeight="1">
      <c r="A2624" s="37"/>
      <c r="B2624" s="242"/>
      <c r="C2624" s="242"/>
      <c r="D2624" s="10"/>
      <c r="E2624" s="10"/>
      <c r="F2624" s="37"/>
      <c r="G2624" s="37"/>
      <c r="H2624" s="37"/>
      <c r="I2624" s="37"/>
      <c r="J2624" s="37"/>
      <c r="K2624" s="37"/>
      <c r="L2624" s="282"/>
      <c r="M2624" s="282"/>
      <c r="N2624" s="283"/>
      <c r="O2624" s="37"/>
      <c r="P2624" s="37"/>
      <c r="Q2624" s="31"/>
      <c r="R2624" s="31"/>
      <c r="S2624" s="31"/>
      <c r="T2624" s="37"/>
      <c r="U2624" s="37"/>
      <c r="V2624" s="31"/>
      <c r="W2624" s="3"/>
      <c r="X2624" s="3"/>
      <c r="Y2624" s="3"/>
      <c r="Z2624" s="3"/>
      <c r="AA2624" s="3"/>
    </row>
    <row r="2625" spans="1:27" ht="15.75" customHeight="1">
      <c r="A2625" s="37"/>
      <c r="B2625" s="242"/>
      <c r="C2625" s="242"/>
      <c r="D2625" s="10"/>
      <c r="E2625" s="10"/>
      <c r="F2625" s="37"/>
      <c r="G2625" s="37"/>
      <c r="H2625" s="37"/>
      <c r="I2625" s="37"/>
      <c r="J2625" s="37"/>
      <c r="K2625" s="37"/>
      <c r="L2625" s="282"/>
      <c r="M2625" s="282"/>
      <c r="N2625" s="283"/>
      <c r="O2625" s="37"/>
      <c r="P2625" s="37"/>
      <c r="Q2625" s="31"/>
      <c r="R2625" s="31"/>
      <c r="S2625" s="31"/>
      <c r="T2625" s="37"/>
      <c r="U2625" s="37"/>
      <c r="V2625" s="31"/>
      <c r="W2625" s="3"/>
      <c r="X2625" s="3"/>
      <c r="Y2625" s="3"/>
      <c r="Z2625" s="3"/>
      <c r="AA2625" s="3"/>
    </row>
    <row r="2626" spans="1:27" ht="15.75" customHeight="1">
      <c r="A2626" s="37"/>
      <c r="B2626" s="242"/>
      <c r="C2626" s="242"/>
      <c r="D2626" s="10"/>
      <c r="E2626" s="10"/>
      <c r="F2626" s="37"/>
      <c r="G2626" s="37"/>
      <c r="H2626" s="37"/>
      <c r="I2626" s="37"/>
      <c r="J2626" s="37"/>
      <c r="K2626" s="37"/>
      <c r="L2626" s="282"/>
      <c r="M2626" s="282"/>
      <c r="N2626" s="283"/>
      <c r="O2626" s="37"/>
      <c r="P2626" s="37"/>
      <c r="Q2626" s="31"/>
      <c r="R2626" s="31"/>
      <c r="S2626" s="31"/>
      <c r="T2626" s="37"/>
      <c r="U2626" s="37"/>
      <c r="V2626" s="31"/>
      <c r="W2626" s="3"/>
      <c r="X2626" s="3"/>
      <c r="Y2626" s="3"/>
      <c r="Z2626" s="3"/>
      <c r="AA2626" s="3"/>
    </row>
    <row r="2627" spans="1:27" ht="15.75" customHeight="1">
      <c r="A2627" s="37"/>
      <c r="B2627" s="242"/>
      <c r="C2627" s="242"/>
      <c r="D2627" s="10"/>
      <c r="E2627" s="10"/>
      <c r="F2627" s="37"/>
      <c r="G2627" s="37"/>
      <c r="H2627" s="37"/>
      <c r="I2627" s="37"/>
      <c r="J2627" s="37"/>
      <c r="K2627" s="37"/>
      <c r="L2627" s="282"/>
      <c r="M2627" s="282"/>
      <c r="N2627" s="283"/>
      <c r="O2627" s="37"/>
      <c r="P2627" s="37"/>
      <c r="Q2627" s="31"/>
      <c r="R2627" s="31"/>
      <c r="S2627" s="31"/>
      <c r="T2627" s="37"/>
      <c r="U2627" s="37"/>
      <c r="V2627" s="31"/>
      <c r="W2627" s="3"/>
      <c r="X2627" s="3"/>
      <c r="Y2627" s="3"/>
      <c r="Z2627" s="3"/>
      <c r="AA2627" s="3"/>
    </row>
    <row r="2628" spans="1:27" ht="15.75" customHeight="1">
      <c r="A2628" s="37"/>
      <c r="B2628" s="242"/>
      <c r="C2628" s="242"/>
      <c r="D2628" s="10"/>
      <c r="E2628" s="10"/>
      <c r="F2628" s="37"/>
      <c r="G2628" s="37"/>
      <c r="H2628" s="37"/>
      <c r="I2628" s="37"/>
      <c r="J2628" s="37"/>
      <c r="K2628" s="37"/>
      <c r="L2628" s="282"/>
      <c r="M2628" s="282"/>
      <c r="N2628" s="283"/>
      <c r="O2628" s="37"/>
      <c r="P2628" s="37"/>
      <c r="Q2628" s="31"/>
      <c r="R2628" s="31"/>
      <c r="S2628" s="31"/>
      <c r="T2628" s="37"/>
      <c r="U2628" s="37"/>
      <c r="V2628" s="31"/>
      <c r="W2628" s="3"/>
      <c r="X2628" s="3"/>
      <c r="Y2628" s="3"/>
      <c r="Z2628" s="3"/>
      <c r="AA2628" s="3"/>
    </row>
    <row r="2629" spans="1:27" ht="15.75" customHeight="1">
      <c r="A2629" s="37"/>
      <c r="B2629" s="242"/>
      <c r="C2629" s="242"/>
      <c r="D2629" s="10"/>
      <c r="E2629" s="10"/>
      <c r="F2629" s="37"/>
      <c r="G2629" s="37"/>
      <c r="H2629" s="37"/>
      <c r="I2629" s="37"/>
      <c r="J2629" s="37"/>
      <c r="K2629" s="37"/>
      <c r="L2629" s="282"/>
      <c r="M2629" s="282"/>
      <c r="N2629" s="283"/>
      <c r="O2629" s="37"/>
      <c r="P2629" s="37"/>
      <c r="Q2629" s="31"/>
      <c r="R2629" s="31"/>
      <c r="S2629" s="31"/>
      <c r="T2629" s="37"/>
      <c r="U2629" s="37"/>
      <c r="V2629" s="31"/>
      <c r="W2629" s="3"/>
      <c r="X2629" s="3"/>
      <c r="Y2629" s="3"/>
      <c r="Z2629" s="3"/>
      <c r="AA2629" s="3"/>
    </row>
    <row r="2630" spans="1:27" ht="15.75" customHeight="1">
      <c r="A2630" s="37"/>
      <c r="B2630" s="242"/>
      <c r="C2630" s="242"/>
      <c r="D2630" s="10"/>
      <c r="E2630" s="10"/>
      <c r="F2630" s="37"/>
      <c r="G2630" s="37"/>
      <c r="H2630" s="37"/>
      <c r="I2630" s="37"/>
      <c r="J2630" s="37"/>
      <c r="K2630" s="37"/>
      <c r="L2630" s="282"/>
      <c r="M2630" s="282"/>
      <c r="N2630" s="283"/>
      <c r="O2630" s="37"/>
      <c r="P2630" s="37"/>
      <c r="Q2630" s="31"/>
      <c r="R2630" s="31"/>
      <c r="S2630" s="31"/>
      <c r="T2630" s="37"/>
      <c r="U2630" s="37"/>
      <c r="V2630" s="31"/>
      <c r="W2630" s="3"/>
      <c r="X2630" s="3"/>
      <c r="Y2630" s="3"/>
      <c r="Z2630" s="3"/>
      <c r="AA2630" s="3"/>
    </row>
    <row r="2631" spans="1:27" ht="15.75" customHeight="1">
      <c r="A2631" s="37"/>
      <c r="B2631" s="242"/>
      <c r="C2631" s="242"/>
      <c r="D2631" s="10"/>
      <c r="E2631" s="10"/>
      <c r="F2631" s="37"/>
      <c r="G2631" s="37"/>
      <c r="H2631" s="37"/>
      <c r="I2631" s="37"/>
      <c r="J2631" s="37"/>
      <c r="K2631" s="37"/>
      <c r="L2631" s="282"/>
      <c r="M2631" s="282"/>
      <c r="N2631" s="283"/>
      <c r="O2631" s="37"/>
      <c r="P2631" s="37"/>
      <c r="Q2631" s="31"/>
      <c r="R2631" s="31"/>
      <c r="S2631" s="31"/>
      <c r="T2631" s="37"/>
      <c r="U2631" s="37"/>
      <c r="V2631" s="31"/>
      <c r="W2631" s="3"/>
      <c r="X2631" s="3"/>
      <c r="Y2631" s="3"/>
      <c r="Z2631" s="3"/>
      <c r="AA2631" s="3"/>
    </row>
    <row r="2632" spans="1:27" ht="15.75" customHeight="1">
      <c r="A2632" s="37"/>
      <c r="B2632" s="242"/>
      <c r="C2632" s="242"/>
      <c r="D2632" s="10"/>
      <c r="E2632" s="10"/>
      <c r="F2632" s="37"/>
      <c r="G2632" s="37"/>
      <c r="H2632" s="37"/>
      <c r="I2632" s="37"/>
      <c r="J2632" s="37"/>
      <c r="K2632" s="37"/>
      <c r="L2632" s="282"/>
      <c r="M2632" s="282"/>
      <c r="N2632" s="283"/>
      <c r="O2632" s="37"/>
      <c r="P2632" s="37"/>
      <c r="Q2632" s="31"/>
      <c r="R2632" s="31"/>
      <c r="S2632" s="31"/>
      <c r="T2632" s="37"/>
      <c r="U2632" s="37"/>
      <c r="V2632" s="31"/>
      <c r="W2632" s="3"/>
      <c r="X2632" s="3"/>
      <c r="Y2632" s="3"/>
      <c r="Z2632" s="3"/>
      <c r="AA2632" s="3"/>
    </row>
    <row r="2633" spans="1:27" ht="15.75" customHeight="1">
      <c r="A2633" s="37"/>
      <c r="B2633" s="242"/>
      <c r="C2633" s="242"/>
      <c r="D2633" s="10"/>
      <c r="E2633" s="10"/>
      <c r="F2633" s="37"/>
      <c r="G2633" s="37"/>
      <c r="H2633" s="37"/>
      <c r="I2633" s="37"/>
      <c r="J2633" s="37"/>
      <c r="K2633" s="37"/>
      <c r="L2633" s="282"/>
      <c r="M2633" s="282"/>
      <c r="N2633" s="283"/>
      <c r="O2633" s="37"/>
      <c r="P2633" s="37"/>
      <c r="Q2633" s="31"/>
      <c r="R2633" s="31"/>
      <c r="S2633" s="31"/>
      <c r="T2633" s="37"/>
      <c r="U2633" s="37"/>
      <c r="V2633" s="31"/>
      <c r="W2633" s="3"/>
      <c r="X2633" s="3"/>
      <c r="Y2633" s="3"/>
      <c r="Z2633" s="3"/>
      <c r="AA2633" s="3"/>
    </row>
    <row r="2634" spans="1:27" ht="15.75" customHeight="1">
      <c r="A2634" s="37"/>
      <c r="B2634" s="242"/>
      <c r="C2634" s="242"/>
      <c r="D2634" s="10"/>
      <c r="E2634" s="10"/>
      <c r="F2634" s="37"/>
      <c r="G2634" s="37"/>
      <c r="H2634" s="37"/>
      <c r="I2634" s="37"/>
      <c r="J2634" s="37"/>
      <c r="K2634" s="37"/>
      <c r="L2634" s="282"/>
      <c r="M2634" s="282"/>
      <c r="N2634" s="283"/>
      <c r="O2634" s="37"/>
      <c r="P2634" s="37"/>
      <c r="Q2634" s="31"/>
      <c r="R2634" s="31"/>
      <c r="S2634" s="31"/>
      <c r="T2634" s="37"/>
      <c r="U2634" s="37"/>
      <c r="V2634" s="31"/>
      <c r="W2634" s="3"/>
      <c r="X2634" s="3"/>
      <c r="Y2634" s="3"/>
      <c r="Z2634" s="3"/>
      <c r="AA2634" s="3"/>
    </row>
    <row r="2635" spans="1:27" ht="15.75" customHeight="1">
      <c r="A2635" s="37"/>
      <c r="B2635" s="242"/>
      <c r="C2635" s="242"/>
      <c r="D2635" s="10"/>
      <c r="E2635" s="10"/>
      <c r="F2635" s="37"/>
      <c r="G2635" s="37"/>
      <c r="H2635" s="37"/>
      <c r="I2635" s="37"/>
      <c r="J2635" s="37"/>
      <c r="K2635" s="37"/>
      <c r="L2635" s="282"/>
      <c r="M2635" s="282"/>
      <c r="N2635" s="283"/>
      <c r="O2635" s="37"/>
      <c r="P2635" s="37"/>
      <c r="Q2635" s="31"/>
      <c r="R2635" s="31"/>
      <c r="S2635" s="31"/>
      <c r="T2635" s="37"/>
      <c r="U2635" s="37"/>
      <c r="V2635" s="31"/>
      <c r="W2635" s="3"/>
      <c r="X2635" s="3"/>
      <c r="Y2635" s="3"/>
      <c r="Z2635" s="3"/>
      <c r="AA2635" s="3"/>
    </row>
    <row r="2636" spans="1:27" ht="15.75" customHeight="1">
      <c r="A2636" s="37"/>
      <c r="B2636" s="242"/>
      <c r="C2636" s="242"/>
      <c r="D2636" s="10"/>
      <c r="E2636" s="10"/>
      <c r="F2636" s="37"/>
      <c r="G2636" s="37"/>
      <c r="H2636" s="37"/>
      <c r="I2636" s="37"/>
      <c r="J2636" s="37"/>
      <c r="K2636" s="37"/>
      <c r="L2636" s="282"/>
      <c r="M2636" s="282"/>
      <c r="N2636" s="283"/>
      <c r="O2636" s="37"/>
      <c r="P2636" s="37"/>
      <c r="Q2636" s="31"/>
      <c r="R2636" s="31"/>
      <c r="S2636" s="31"/>
      <c r="T2636" s="37"/>
      <c r="U2636" s="37"/>
      <c r="V2636" s="31"/>
      <c r="W2636" s="3"/>
      <c r="X2636" s="3"/>
      <c r="Y2636" s="3"/>
      <c r="Z2636" s="3"/>
      <c r="AA2636" s="3"/>
    </row>
    <row r="2637" spans="1:27" ht="15.75" customHeight="1">
      <c r="A2637" s="37"/>
      <c r="B2637" s="242"/>
      <c r="C2637" s="242"/>
      <c r="D2637" s="10"/>
      <c r="E2637" s="10"/>
      <c r="F2637" s="37"/>
      <c r="G2637" s="37"/>
      <c r="H2637" s="37"/>
      <c r="I2637" s="37"/>
      <c r="J2637" s="37"/>
      <c r="K2637" s="37"/>
      <c r="L2637" s="282"/>
      <c r="M2637" s="282"/>
      <c r="N2637" s="283"/>
      <c r="O2637" s="37"/>
      <c r="P2637" s="37"/>
      <c r="Q2637" s="31"/>
      <c r="R2637" s="31"/>
      <c r="S2637" s="31"/>
      <c r="T2637" s="37"/>
      <c r="U2637" s="37"/>
      <c r="V2637" s="31"/>
      <c r="W2637" s="3"/>
      <c r="X2637" s="3"/>
      <c r="Y2637" s="3"/>
      <c r="Z2637" s="3"/>
      <c r="AA2637" s="3"/>
    </row>
    <row r="2638" spans="1:27" ht="15.75" customHeight="1">
      <c r="A2638" s="37"/>
      <c r="B2638" s="242"/>
      <c r="C2638" s="242"/>
      <c r="D2638" s="10"/>
      <c r="E2638" s="10"/>
      <c r="F2638" s="37"/>
      <c r="G2638" s="37"/>
      <c r="H2638" s="37"/>
      <c r="I2638" s="37"/>
      <c r="J2638" s="37"/>
      <c r="K2638" s="37"/>
      <c r="L2638" s="282"/>
      <c r="M2638" s="282"/>
      <c r="N2638" s="283"/>
      <c r="O2638" s="37"/>
      <c r="P2638" s="37"/>
      <c r="Q2638" s="31"/>
      <c r="R2638" s="31"/>
      <c r="S2638" s="31"/>
      <c r="T2638" s="37"/>
      <c r="U2638" s="37"/>
      <c r="V2638" s="31"/>
      <c r="W2638" s="3"/>
      <c r="X2638" s="3"/>
      <c r="Y2638" s="3"/>
      <c r="Z2638" s="3"/>
      <c r="AA2638" s="3"/>
    </row>
    <row r="2639" spans="1:27" ht="15.75" customHeight="1">
      <c r="A2639" s="37"/>
      <c r="B2639" s="242"/>
      <c r="C2639" s="242"/>
      <c r="D2639" s="10"/>
      <c r="E2639" s="10"/>
      <c r="F2639" s="37"/>
      <c r="G2639" s="37"/>
      <c r="H2639" s="37"/>
      <c r="I2639" s="37"/>
      <c r="J2639" s="37"/>
      <c r="K2639" s="37"/>
      <c r="L2639" s="282"/>
      <c r="M2639" s="282"/>
      <c r="N2639" s="283"/>
      <c r="O2639" s="37"/>
      <c r="P2639" s="37"/>
      <c r="Q2639" s="31"/>
      <c r="R2639" s="31"/>
      <c r="S2639" s="31"/>
      <c r="T2639" s="37"/>
      <c r="U2639" s="37"/>
      <c r="V2639" s="31"/>
      <c r="W2639" s="3"/>
      <c r="X2639" s="3"/>
      <c r="Y2639" s="3"/>
      <c r="Z2639" s="3"/>
      <c r="AA2639" s="3"/>
    </row>
    <row r="2640" spans="1:27" ht="15.75" customHeight="1">
      <c r="A2640" s="37"/>
      <c r="B2640" s="242"/>
      <c r="C2640" s="242"/>
      <c r="D2640" s="10"/>
      <c r="E2640" s="10"/>
      <c r="F2640" s="37"/>
      <c r="G2640" s="37"/>
      <c r="H2640" s="37"/>
      <c r="I2640" s="37"/>
      <c r="J2640" s="37"/>
      <c r="K2640" s="37"/>
      <c r="L2640" s="282"/>
      <c r="M2640" s="282"/>
      <c r="N2640" s="283"/>
      <c r="O2640" s="37"/>
      <c r="P2640" s="37"/>
      <c r="Q2640" s="31"/>
      <c r="R2640" s="31"/>
      <c r="S2640" s="31"/>
      <c r="T2640" s="37"/>
      <c r="U2640" s="37"/>
      <c r="V2640" s="31"/>
      <c r="W2640" s="3"/>
      <c r="X2640" s="3"/>
      <c r="Y2640" s="3"/>
      <c r="Z2640" s="3"/>
      <c r="AA2640" s="3"/>
    </row>
    <row r="2641" spans="1:27" ht="15.75" customHeight="1">
      <c r="A2641" s="37"/>
      <c r="B2641" s="242"/>
      <c r="C2641" s="242"/>
      <c r="D2641" s="10"/>
      <c r="E2641" s="10"/>
      <c r="F2641" s="37"/>
      <c r="G2641" s="37"/>
      <c r="H2641" s="37"/>
      <c r="I2641" s="37"/>
      <c r="J2641" s="37"/>
      <c r="K2641" s="37"/>
      <c r="L2641" s="282"/>
      <c r="M2641" s="282"/>
      <c r="N2641" s="283"/>
      <c r="O2641" s="37"/>
      <c r="P2641" s="37"/>
      <c r="Q2641" s="31"/>
      <c r="R2641" s="31"/>
      <c r="S2641" s="31"/>
      <c r="T2641" s="37"/>
      <c r="U2641" s="37"/>
      <c r="V2641" s="31"/>
      <c r="W2641" s="3"/>
      <c r="X2641" s="3"/>
      <c r="Y2641" s="3"/>
      <c r="Z2641" s="3"/>
      <c r="AA2641" s="3"/>
    </row>
    <row r="2642" spans="1:27" ht="15.75" customHeight="1">
      <c r="A2642" s="37"/>
      <c r="B2642" s="242"/>
      <c r="C2642" s="242"/>
      <c r="D2642" s="10"/>
      <c r="E2642" s="10"/>
      <c r="F2642" s="37"/>
      <c r="G2642" s="37"/>
      <c r="H2642" s="37"/>
      <c r="I2642" s="37"/>
      <c r="J2642" s="37"/>
      <c r="K2642" s="37"/>
      <c r="L2642" s="282"/>
      <c r="M2642" s="282"/>
      <c r="N2642" s="283"/>
      <c r="O2642" s="37"/>
      <c r="P2642" s="37"/>
      <c r="Q2642" s="31"/>
      <c r="R2642" s="31"/>
      <c r="S2642" s="31"/>
      <c r="T2642" s="37"/>
      <c r="U2642" s="37"/>
      <c r="V2642" s="31"/>
      <c r="W2642" s="3"/>
      <c r="X2642" s="3"/>
      <c r="Y2642" s="3"/>
      <c r="Z2642" s="3"/>
      <c r="AA2642" s="3"/>
    </row>
    <row r="2643" spans="1:27" ht="15.75" customHeight="1">
      <c r="A2643" s="37"/>
      <c r="B2643" s="242"/>
      <c r="C2643" s="242"/>
      <c r="D2643" s="10"/>
      <c r="E2643" s="10"/>
      <c r="F2643" s="37"/>
      <c r="G2643" s="37"/>
      <c r="H2643" s="37"/>
      <c r="I2643" s="37"/>
      <c r="J2643" s="37"/>
      <c r="K2643" s="37"/>
      <c r="L2643" s="282"/>
      <c r="M2643" s="282"/>
      <c r="N2643" s="283"/>
      <c r="O2643" s="37"/>
      <c r="P2643" s="37"/>
      <c r="Q2643" s="31"/>
      <c r="R2643" s="31"/>
      <c r="S2643" s="31"/>
      <c r="T2643" s="37"/>
      <c r="U2643" s="37"/>
      <c r="V2643" s="31"/>
      <c r="W2643" s="3"/>
      <c r="X2643" s="3"/>
      <c r="Y2643" s="3"/>
      <c r="Z2643" s="3"/>
      <c r="AA2643" s="3"/>
    </row>
    <row r="2644" spans="1:27" ht="15.75" customHeight="1">
      <c r="A2644" s="37"/>
      <c r="B2644" s="242"/>
      <c r="C2644" s="242"/>
      <c r="D2644" s="10"/>
      <c r="E2644" s="10"/>
      <c r="F2644" s="37"/>
      <c r="G2644" s="37"/>
      <c r="H2644" s="37"/>
      <c r="I2644" s="37"/>
      <c r="J2644" s="37"/>
      <c r="K2644" s="37"/>
      <c r="L2644" s="282"/>
      <c r="M2644" s="282"/>
      <c r="N2644" s="283"/>
      <c r="O2644" s="37"/>
      <c r="P2644" s="37"/>
      <c r="Q2644" s="31"/>
      <c r="R2644" s="31"/>
      <c r="S2644" s="31"/>
      <c r="T2644" s="37"/>
      <c r="U2644" s="37"/>
      <c r="V2644" s="31"/>
      <c r="W2644" s="3"/>
      <c r="X2644" s="3"/>
      <c r="Y2644" s="3"/>
      <c r="Z2644" s="3"/>
      <c r="AA2644" s="3"/>
    </row>
    <row r="2645" spans="1:27" ht="15.75" customHeight="1">
      <c r="A2645" s="37"/>
      <c r="B2645" s="242"/>
      <c r="C2645" s="242"/>
      <c r="D2645" s="10"/>
      <c r="E2645" s="10"/>
      <c r="F2645" s="37"/>
      <c r="G2645" s="37"/>
      <c r="H2645" s="37"/>
      <c r="I2645" s="37"/>
      <c r="J2645" s="37"/>
      <c r="K2645" s="37"/>
      <c r="L2645" s="282"/>
      <c r="M2645" s="282"/>
      <c r="N2645" s="283"/>
      <c r="O2645" s="37"/>
      <c r="P2645" s="37"/>
      <c r="Q2645" s="31"/>
      <c r="R2645" s="31"/>
      <c r="S2645" s="31"/>
      <c r="T2645" s="37"/>
      <c r="U2645" s="37"/>
      <c r="V2645" s="31"/>
      <c r="W2645" s="3"/>
      <c r="X2645" s="3"/>
      <c r="Y2645" s="3"/>
      <c r="Z2645" s="3"/>
      <c r="AA2645" s="3"/>
    </row>
    <row r="2646" spans="1:27" ht="15.75" customHeight="1">
      <c r="A2646" s="37"/>
      <c r="B2646" s="242"/>
      <c r="C2646" s="242"/>
      <c r="D2646" s="10"/>
      <c r="E2646" s="10"/>
      <c r="F2646" s="37"/>
      <c r="G2646" s="37"/>
      <c r="H2646" s="37"/>
      <c r="I2646" s="37"/>
      <c r="J2646" s="37"/>
      <c r="K2646" s="37"/>
      <c r="L2646" s="282"/>
      <c r="M2646" s="282"/>
      <c r="N2646" s="283"/>
      <c r="O2646" s="37"/>
      <c r="P2646" s="37"/>
      <c r="Q2646" s="31"/>
      <c r="R2646" s="31"/>
      <c r="S2646" s="31"/>
      <c r="T2646" s="37"/>
      <c r="U2646" s="37"/>
      <c r="V2646" s="31"/>
      <c r="W2646" s="3"/>
      <c r="X2646" s="3"/>
      <c r="Y2646" s="3"/>
      <c r="Z2646" s="3"/>
      <c r="AA2646" s="3"/>
    </row>
    <row r="2647" spans="1:27" ht="15.75" customHeight="1">
      <c r="A2647" s="37"/>
      <c r="B2647" s="242"/>
      <c r="C2647" s="242"/>
      <c r="D2647" s="10"/>
      <c r="E2647" s="10"/>
      <c r="F2647" s="37"/>
      <c r="G2647" s="37"/>
      <c r="H2647" s="37"/>
      <c r="I2647" s="37"/>
      <c r="J2647" s="37"/>
      <c r="K2647" s="37"/>
      <c r="L2647" s="282"/>
      <c r="M2647" s="282"/>
      <c r="N2647" s="283"/>
      <c r="O2647" s="37"/>
      <c r="P2647" s="37"/>
      <c r="Q2647" s="31"/>
      <c r="R2647" s="31"/>
      <c r="S2647" s="31"/>
      <c r="T2647" s="37"/>
      <c r="U2647" s="37"/>
      <c r="V2647" s="31"/>
      <c r="W2647" s="3"/>
      <c r="X2647" s="3"/>
      <c r="Y2647" s="3"/>
      <c r="Z2647" s="3"/>
      <c r="AA2647" s="3"/>
    </row>
    <row r="2648" spans="1:27" ht="15.75" customHeight="1">
      <c r="A2648" s="37"/>
      <c r="B2648" s="242"/>
      <c r="C2648" s="242"/>
      <c r="D2648" s="10"/>
      <c r="E2648" s="10"/>
      <c r="F2648" s="37"/>
      <c r="G2648" s="37"/>
      <c r="H2648" s="37"/>
      <c r="I2648" s="37"/>
      <c r="J2648" s="37"/>
      <c r="K2648" s="37"/>
      <c r="L2648" s="282"/>
      <c r="M2648" s="282"/>
      <c r="N2648" s="283"/>
      <c r="O2648" s="37"/>
      <c r="P2648" s="37"/>
      <c r="Q2648" s="31"/>
      <c r="R2648" s="31"/>
      <c r="S2648" s="31"/>
      <c r="T2648" s="37"/>
      <c r="U2648" s="37"/>
      <c r="V2648" s="31"/>
      <c r="W2648" s="3"/>
      <c r="X2648" s="3"/>
      <c r="Y2648" s="3"/>
      <c r="Z2648" s="3"/>
      <c r="AA2648" s="3"/>
    </row>
    <row r="2649" spans="1:27" ht="15.75" customHeight="1">
      <c r="A2649" s="37"/>
      <c r="B2649" s="242"/>
      <c r="C2649" s="242"/>
      <c r="D2649" s="10"/>
      <c r="E2649" s="10"/>
      <c r="F2649" s="37"/>
      <c r="G2649" s="37"/>
      <c r="H2649" s="37"/>
      <c r="I2649" s="37"/>
      <c r="J2649" s="37"/>
      <c r="K2649" s="37"/>
      <c r="L2649" s="282"/>
      <c r="M2649" s="282"/>
      <c r="N2649" s="283"/>
      <c r="O2649" s="37"/>
      <c r="P2649" s="37"/>
      <c r="Q2649" s="31"/>
      <c r="R2649" s="31"/>
      <c r="S2649" s="31"/>
      <c r="T2649" s="37"/>
      <c r="U2649" s="37"/>
      <c r="V2649" s="31"/>
      <c r="W2649" s="3"/>
      <c r="X2649" s="3"/>
      <c r="Y2649" s="3"/>
      <c r="Z2649" s="3"/>
      <c r="AA2649" s="3"/>
    </row>
    <row r="2650" spans="1:27" ht="15.75" customHeight="1">
      <c r="A2650" s="37"/>
      <c r="B2650" s="242"/>
      <c r="C2650" s="242"/>
      <c r="D2650" s="10"/>
      <c r="E2650" s="10"/>
      <c r="F2650" s="37"/>
      <c r="G2650" s="37"/>
      <c r="H2650" s="37"/>
      <c r="I2650" s="37"/>
      <c r="J2650" s="37"/>
      <c r="K2650" s="37"/>
      <c r="L2650" s="282"/>
      <c r="M2650" s="282"/>
      <c r="N2650" s="283"/>
      <c r="O2650" s="37"/>
      <c r="P2650" s="37"/>
      <c r="Q2650" s="31"/>
      <c r="R2650" s="31"/>
      <c r="S2650" s="31"/>
      <c r="T2650" s="37"/>
      <c r="U2650" s="37"/>
      <c r="V2650" s="31"/>
      <c r="W2650" s="3"/>
      <c r="X2650" s="3"/>
      <c r="Y2650" s="3"/>
      <c r="Z2650" s="3"/>
      <c r="AA2650" s="3"/>
    </row>
    <row r="2651" spans="1:27" ht="15.75" customHeight="1">
      <c r="A2651" s="37"/>
      <c r="B2651" s="242"/>
      <c r="C2651" s="242"/>
      <c r="D2651" s="10"/>
      <c r="E2651" s="10"/>
      <c r="F2651" s="37"/>
      <c r="G2651" s="37"/>
      <c r="H2651" s="37"/>
      <c r="I2651" s="37"/>
      <c r="J2651" s="37"/>
      <c r="K2651" s="37"/>
      <c r="L2651" s="282"/>
      <c r="M2651" s="282"/>
      <c r="N2651" s="283"/>
      <c r="O2651" s="37"/>
      <c r="P2651" s="37"/>
      <c r="Q2651" s="31"/>
      <c r="R2651" s="31"/>
      <c r="S2651" s="31"/>
      <c r="T2651" s="37"/>
      <c r="U2651" s="37"/>
      <c r="V2651" s="31"/>
      <c r="W2651" s="3"/>
      <c r="X2651" s="3"/>
      <c r="Y2651" s="3"/>
      <c r="Z2651" s="3"/>
      <c r="AA2651" s="3"/>
    </row>
    <row r="2652" spans="1:27" ht="15.75" customHeight="1">
      <c r="A2652" s="37"/>
      <c r="B2652" s="242"/>
      <c r="C2652" s="242"/>
      <c r="D2652" s="10"/>
      <c r="E2652" s="10"/>
      <c r="F2652" s="37"/>
      <c r="G2652" s="37"/>
      <c r="H2652" s="37"/>
      <c r="I2652" s="37"/>
      <c r="J2652" s="37"/>
      <c r="K2652" s="37"/>
      <c r="L2652" s="282"/>
      <c r="M2652" s="282"/>
      <c r="N2652" s="283"/>
      <c r="O2652" s="37"/>
      <c r="P2652" s="37"/>
      <c r="Q2652" s="31"/>
      <c r="R2652" s="31"/>
      <c r="S2652" s="31"/>
      <c r="T2652" s="37"/>
      <c r="U2652" s="37"/>
      <c r="V2652" s="31"/>
      <c r="W2652" s="3"/>
      <c r="X2652" s="3"/>
      <c r="Y2652" s="3"/>
      <c r="Z2652" s="3"/>
      <c r="AA2652" s="3"/>
    </row>
    <row r="2653" spans="1:27" ht="15.75" customHeight="1">
      <c r="A2653" s="37"/>
      <c r="B2653" s="242"/>
      <c r="C2653" s="242"/>
      <c r="D2653" s="10"/>
      <c r="E2653" s="10"/>
      <c r="F2653" s="37"/>
      <c r="G2653" s="37"/>
      <c r="H2653" s="37"/>
      <c r="I2653" s="37"/>
      <c r="J2653" s="37"/>
      <c r="K2653" s="37"/>
      <c r="L2653" s="282"/>
      <c r="M2653" s="282"/>
      <c r="N2653" s="283"/>
      <c r="O2653" s="37"/>
      <c r="P2653" s="37"/>
      <c r="Q2653" s="31"/>
      <c r="R2653" s="31"/>
      <c r="S2653" s="31"/>
      <c r="T2653" s="37"/>
      <c r="U2653" s="37"/>
      <c r="V2653" s="31"/>
      <c r="W2653" s="3"/>
      <c r="X2653" s="3"/>
      <c r="Y2653" s="3"/>
      <c r="Z2653" s="3"/>
      <c r="AA2653" s="3"/>
    </row>
    <row r="2654" spans="1:27" ht="15.75" customHeight="1">
      <c r="A2654" s="37"/>
      <c r="B2654" s="242"/>
      <c r="C2654" s="242"/>
      <c r="D2654" s="10"/>
      <c r="E2654" s="10"/>
      <c r="F2654" s="37"/>
      <c r="G2654" s="37"/>
      <c r="H2654" s="37"/>
      <c r="I2654" s="37"/>
      <c r="J2654" s="37"/>
      <c r="K2654" s="37"/>
      <c r="L2654" s="282"/>
      <c r="M2654" s="282"/>
      <c r="N2654" s="283"/>
      <c r="O2654" s="37"/>
      <c r="P2654" s="37"/>
      <c r="Q2654" s="31"/>
      <c r="R2654" s="31"/>
      <c r="S2654" s="31"/>
      <c r="T2654" s="37"/>
      <c r="U2654" s="37"/>
      <c r="V2654" s="31"/>
      <c r="W2654" s="3"/>
      <c r="X2654" s="3"/>
      <c r="Y2654" s="3"/>
      <c r="Z2654" s="3"/>
      <c r="AA2654" s="3"/>
    </row>
    <row r="2655" spans="1:27" ht="15.75" customHeight="1">
      <c r="A2655" s="37"/>
      <c r="B2655" s="242"/>
      <c r="C2655" s="242"/>
      <c r="D2655" s="10"/>
      <c r="E2655" s="10"/>
      <c r="F2655" s="37"/>
      <c r="G2655" s="37"/>
      <c r="H2655" s="37"/>
      <c r="I2655" s="37"/>
      <c r="J2655" s="37"/>
      <c r="K2655" s="37"/>
      <c r="L2655" s="282"/>
      <c r="M2655" s="282"/>
      <c r="N2655" s="283"/>
      <c r="O2655" s="37"/>
      <c r="P2655" s="37"/>
      <c r="Q2655" s="31"/>
      <c r="R2655" s="31"/>
      <c r="S2655" s="31"/>
      <c r="T2655" s="37"/>
      <c r="U2655" s="37"/>
      <c r="V2655" s="31"/>
      <c r="W2655" s="3"/>
      <c r="X2655" s="3"/>
      <c r="Y2655" s="3"/>
      <c r="Z2655" s="3"/>
      <c r="AA2655" s="3"/>
    </row>
    <row r="2656" spans="1:27" ht="15.75" customHeight="1">
      <c r="A2656" s="37"/>
      <c r="B2656" s="242"/>
      <c r="C2656" s="242"/>
      <c r="D2656" s="10"/>
      <c r="E2656" s="10"/>
      <c r="F2656" s="37"/>
      <c r="G2656" s="37"/>
      <c r="H2656" s="37"/>
      <c r="I2656" s="37"/>
      <c r="J2656" s="37"/>
      <c r="K2656" s="37"/>
      <c r="L2656" s="282"/>
      <c r="M2656" s="282"/>
      <c r="N2656" s="283"/>
      <c r="O2656" s="37"/>
      <c r="P2656" s="37"/>
      <c r="Q2656" s="31"/>
      <c r="R2656" s="31"/>
      <c r="S2656" s="31"/>
      <c r="T2656" s="37"/>
      <c r="U2656" s="37"/>
      <c r="V2656" s="31"/>
      <c r="W2656" s="3"/>
      <c r="X2656" s="3"/>
      <c r="Y2656" s="3"/>
      <c r="Z2656" s="3"/>
      <c r="AA2656" s="3"/>
    </row>
    <row r="2657" spans="1:27" ht="15.75" customHeight="1">
      <c r="A2657" s="37"/>
      <c r="B2657" s="242"/>
      <c r="C2657" s="242"/>
      <c r="D2657" s="10"/>
      <c r="E2657" s="10"/>
      <c r="F2657" s="37"/>
      <c r="G2657" s="37"/>
      <c r="H2657" s="37"/>
      <c r="I2657" s="37"/>
      <c r="J2657" s="37"/>
      <c r="K2657" s="37"/>
      <c r="L2657" s="282"/>
      <c r="M2657" s="282"/>
      <c r="N2657" s="283"/>
      <c r="O2657" s="37"/>
      <c r="P2657" s="37"/>
      <c r="Q2657" s="31"/>
      <c r="R2657" s="31"/>
      <c r="S2657" s="31"/>
      <c r="T2657" s="37"/>
      <c r="U2657" s="37"/>
      <c r="V2657" s="31"/>
      <c r="W2657" s="3"/>
      <c r="X2657" s="3"/>
      <c r="Y2657" s="3"/>
      <c r="Z2657" s="3"/>
      <c r="AA2657" s="3"/>
    </row>
    <row r="2658" spans="1:27" ht="15.75" customHeight="1">
      <c r="A2658" s="37"/>
      <c r="B2658" s="242"/>
      <c r="C2658" s="242"/>
      <c r="D2658" s="10"/>
      <c r="E2658" s="10"/>
      <c r="F2658" s="37"/>
      <c r="G2658" s="37"/>
      <c r="H2658" s="37"/>
      <c r="I2658" s="37"/>
      <c r="J2658" s="37"/>
      <c r="K2658" s="37"/>
      <c r="L2658" s="282"/>
      <c r="M2658" s="282"/>
      <c r="N2658" s="283"/>
      <c r="O2658" s="37"/>
      <c r="P2658" s="37"/>
      <c r="Q2658" s="31"/>
      <c r="R2658" s="31"/>
      <c r="S2658" s="31"/>
      <c r="T2658" s="37"/>
      <c r="U2658" s="37"/>
      <c r="V2658" s="31"/>
      <c r="W2658" s="3"/>
      <c r="X2658" s="3"/>
      <c r="Y2658" s="3"/>
      <c r="Z2658" s="3"/>
      <c r="AA2658" s="3"/>
    </row>
    <row r="2659" spans="1:27" ht="15.75" customHeight="1">
      <c r="A2659" s="37"/>
      <c r="B2659" s="242"/>
      <c r="C2659" s="242"/>
      <c r="D2659" s="10"/>
      <c r="E2659" s="10"/>
      <c r="F2659" s="37"/>
      <c r="G2659" s="37"/>
      <c r="H2659" s="37"/>
      <c r="I2659" s="37"/>
      <c r="J2659" s="37"/>
      <c r="K2659" s="37"/>
      <c r="L2659" s="282"/>
      <c r="M2659" s="282"/>
      <c r="N2659" s="283"/>
      <c r="O2659" s="37"/>
      <c r="P2659" s="37"/>
      <c r="Q2659" s="31"/>
      <c r="R2659" s="31"/>
      <c r="S2659" s="31"/>
      <c r="T2659" s="37"/>
      <c r="U2659" s="37"/>
      <c r="V2659" s="31"/>
      <c r="W2659" s="3"/>
      <c r="X2659" s="3"/>
      <c r="Y2659" s="3"/>
      <c r="Z2659" s="3"/>
      <c r="AA2659" s="3"/>
    </row>
    <row r="2660" spans="1:27" ht="15.75" customHeight="1">
      <c r="A2660" s="37"/>
      <c r="B2660" s="242"/>
      <c r="C2660" s="242"/>
      <c r="D2660" s="10"/>
      <c r="E2660" s="10"/>
      <c r="F2660" s="37"/>
      <c r="G2660" s="37"/>
      <c r="H2660" s="37"/>
      <c r="I2660" s="37"/>
      <c r="J2660" s="37"/>
      <c r="K2660" s="37"/>
      <c r="L2660" s="282"/>
      <c r="M2660" s="282"/>
      <c r="N2660" s="283"/>
      <c r="O2660" s="37"/>
      <c r="P2660" s="37"/>
      <c r="Q2660" s="31"/>
      <c r="R2660" s="31"/>
      <c r="S2660" s="31"/>
      <c r="T2660" s="37"/>
      <c r="U2660" s="37"/>
      <c r="V2660" s="31"/>
      <c r="W2660" s="3"/>
      <c r="X2660" s="3"/>
      <c r="Y2660" s="3"/>
      <c r="Z2660" s="3"/>
      <c r="AA2660" s="3"/>
    </row>
    <row r="2661" spans="1:27" ht="15.75" customHeight="1">
      <c r="A2661" s="37"/>
      <c r="B2661" s="242"/>
      <c r="C2661" s="242"/>
      <c r="D2661" s="10"/>
      <c r="E2661" s="10"/>
      <c r="F2661" s="37"/>
      <c r="G2661" s="37"/>
      <c r="H2661" s="37"/>
      <c r="I2661" s="37"/>
      <c r="J2661" s="37"/>
      <c r="K2661" s="37"/>
      <c r="L2661" s="282"/>
      <c r="M2661" s="282"/>
      <c r="N2661" s="283"/>
      <c r="O2661" s="37"/>
      <c r="P2661" s="37"/>
      <c r="Q2661" s="31"/>
      <c r="R2661" s="31"/>
      <c r="S2661" s="31"/>
      <c r="T2661" s="37"/>
      <c r="U2661" s="37"/>
      <c r="V2661" s="31"/>
      <c r="W2661" s="3"/>
      <c r="X2661" s="3"/>
      <c r="Y2661" s="3"/>
      <c r="Z2661" s="3"/>
      <c r="AA2661" s="3"/>
    </row>
    <row r="2662" spans="1:27" ht="15.75" customHeight="1">
      <c r="A2662" s="37"/>
      <c r="B2662" s="242"/>
      <c r="C2662" s="242"/>
      <c r="D2662" s="10"/>
      <c r="E2662" s="10"/>
      <c r="F2662" s="37"/>
      <c r="G2662" s="37"/>
      <c r="H2662" s="37"/>
      <c r="I2662" s="37"/>
      <c r="J2662" s="37"/>
      <c r="K2662" s="37"/>
      <c r="L2662" s="282"/>
      <c r="M2662" s="282"/>
      <c r="N2662" s="283"/>
      <c r="O2662" s="37"/>
      <c r="P2662" s="37"/>
      <c r="Q2662" s="31"/>
      <c r="R2662" s="31"/>
      <c r="S2662" s="31"/>
      <c r="T2662" s="37"/>
      <c r="U2662" s="37"/>
      <c r="V2662" s="31"/>
      <c r="W2662" s="3"/>
      <c r="X2662" s="3"/>
      <c r="Y2662" s="3"/>
      <c r="Z2662" s="3"/>
      <c r="AA2662" s="3"/>
    </row>
    <row r="2663" spans="1:27" ht="15.75" customHeight="1">
      <c r="A2663" s="37"/>
      <c r="B2663" s="242"/>
      <c r="C2663" s="242"/>
      <c r="D2663" s="10"/>
      <c r="E2663" s="10"/>
      <c r="F2663" s="37"/>
      <c r="G2663" s="37"/>
      <c r="H2663" s="37"/>
      <c r="I2663" s="37"/>
      <c r="J2663" s="37"/>
      <c r="K2663" s="37"/>
      <c r="L2663" s="282"/>
      <c r="M2663" s="282"/>
      <c r="N2663" s="283"/>
      <c r="O2663" s="37"/>
      <c r="P2663" s="37"/>
      <c r="Q2663" s="31"/>
      <c r="R2663" s="31"/>
      <c r="S2663" s="31"/>
      <c r="T2663" s="37"/>
      <c r="U2663" s="37"/>
      <c r="V2663" s="31"/>
      <c r="W2663" s="3"/>
      <c r="X2663" s="3"/>
      <c r="Y2663" s="3"/>
      <c r="Z2663" s="3"/>
      <c r="AA2663" s="3"/>
    </row>
    <row r="2664" spans="1:27" ht="15.75" customHeight="1">
      <c r="A2664" s="37"/>
      <c r="B2664" s="242"/>
      <c r="C2664" s="242"/>
      <c r="D2664" s="10"/>
      <c r="E2664" s="10"/>
      <c r="F2664" s="37"/>
      <c r="G2664" s="37"/>
      <c r="H2664" s="37"/>
      <c r="I2664" s="37"/>
      <c r="J2664" s="37"/>
      <c r="K2664" s="37"/>
      <c r="L2664" s="282"/>
      <c r="M2664" s="282"/>
      <c r="N2664" s="283"/>
      <c r="O2664" s="37"/>
      <c r="P2664" s="37"/>
      <c r="Q2664" s="31"/>
      <c r="R2664" s="31"/>
      <c r="S2664" s="31"/>
      <c r="T2664" s="37"/>
      <c r="U2664" s="37"/>
      <c r="V2664" s="31"/>
      <c r="W2664" s="3"/>
      <c r="X2664" s="3"/>
      <c r="Y2664" s="3"/>
      <c r="Z2664" s="3"/>
      <c r="AA2664" s="3"/>
    </row>
    <row r="2665" spans="1:27" ht="15.75" customHeight="1">
      <c r="A2665" s="37"/>
      <c r="B2665" s="242"/>
      <c r="C2665" s="242"/>
      <c r="D2665" s="10"/>
      <c r="E2665" s="10"/>
      <c r="F2665" s="37"/>
      <c r="G2665" s="37"/>
      <c r="H2665" s="37"/>
      <c r="I2665" s="37"/>
      <c r="J2665" s="37"/>
      <c r="K2665" s="37"/>
      <c r="L2665" s="282"/>
      <c r="M2665" s="282"/>
      <c r="N2665" s="283"/>
      <c r="O2665" s="37"/>
      <c r="P2665" s="37"/>
      <c r="Q2665" s="31"/>
      <c r="R2665" s="31"/>
      <c r="S2665" s="31"/>
      <c r="T2665" s="37"/>
      <c r="U2665" s="37"/>
      <c r="V2665" s="31"/>
      <c r="W2665" s="3"/>
      <c r="X2665" s="3"/>
      <c r="Y2665" s="3"/>
      <c r="Z2665" s="3"/>
      <c r="AA2665" s="3"/>
    </row>
    <row r="2666" spans="1:27" ht="15.75" customHeight="1">
      <c r="A2666" s="37"/>
      <c r="B2666" s="242"/>
      <c r="C2666" s="242"/>
      <c r="D2666" s="10"/>
      <c r="E2666" s="10"/>
      <c r="F2666" s="37"/>
      <c r="G2666" s="37"/>
      <c r="H2666" s="37"/>
      <c r="I2666" s="37"/>
      <c r="J2666" s="37"/>
      <c r="K2666" s="37"/>
      <c r="L2666" s="282"/>
      <c r="M2666" s="282"/>
      <c r="N2666" s="283"/>
      <c r="O2666" s="37"/>
      <c r="P2666" s="37"/>
      <c r="Q2666" s="31"/>
      <c r="R2666" s="31"/>
      <c r="S2666" s="31"/>
      <c r="T2666" s="37"/>
      <c r="U2666" s="37"/>
      <c r="V2666" s="31"/>
      <c r="W2666" s="3"/>
      <c r="X2666" s="3"/>
      <c r="Y2666" s="3"/>
      <c r="Z2666" s="3"/>
      <c r="AA2666" s="3"/>
    </row>
    <row r="2667" spans="1:27" ht="15.75" customHeight="1">
      <c r="A2667" s="37"/>
      <c r="B2667" s="242"/>
      <c r="C2667" s="242"/>
      <c r="D2667" s="10"/>
      <c r="E2667" s="10"/>
      <c r="F2667" s="37"/>
      <c r="G2667" s="37"/>
      <c r="H2667" s="37"/>
      <c r="I2667" s="37"/>
      <c r="J2667" s="37"/>
      <c r="K2667" s="37"/>
      <c r="L2667" s="282"/>
      <c r="M2667" s="282"/>
      <c r="N2667" s="283"/>
      <c r="O2667" s="37"/>
      <c r="P2667" s="37"/>
      <c r="Q2667" s="31"/>
      <c r="R2667" s="31"/>
      <c r="S2667" s="31"/>
      <c r="T2667" s="37"/>
      <c r="U2667" s="37"/>
      <c r="V2667" s="31"/>
      <c r="W2667" s="3"/>
      <c r="X2667" s="3"/>
      <c r="Y2667" s="3"/>
      <c r="Z2667" s="3"/>
      <c r="AA2667" s="3"/>
    </row>
    <row r="2668" spans="1:27" ht="15.75" customHeight="1">
      <c r="A2668" s="37"/>
      <c r="B2668" s="242"/>
      <c r="C2668" s="242"/>
      <c r="D2668" s="10"/>
      <c r="E2668" s="10"/>
      <c r="F2668" s="37"/>
      <c r="G2668" s="37"/>
      <c r="H2668" s="37"/>
      <c r="I2668" s="37"/>
      <c r="J2668" s="37"/>
      <c r="K2668" s="37"/>
      <c r="L2668" s="282"/>
      <c r="M2668" s="282"/>
      <c r="N2668" s="283"/>
      <c r="O2668" s="37"/>
      <c r="P2668" s="37"/>
      <c r="Q2668" s="31"/>
      <c r="R2668" s="31"/>
      <c r="S2668" s="31"/>
      <c r="T2668" s="37"/>
      <c r="U2668" s="37"/>
      <c r="V2668" s="31"/>
      <c r="W2668" s="3"/>
      <c r="X2668" s="3"/>
      <c r="Y2668" s="3"/>
      <c r="Z2668" s="3"/>
      <c r="AA2668" s="3"/>
    </row>
    <row r="2669" spans="1:27" ht="15.75" customHeight="1">
      <c r="A2669" s="37"/>
      <c r="B2669" s="242"/>
      <c r="C2669" s="242"/>
      <c r="D2669" s="10"/>
      <c r="E2669" s="10"/>
      <c r="F2669" s="37"/>
      <c r="G2669" s="37"/>
      <c r="H2669" s="37"/>
      <c r="I2669" s="37"/>
      <c r="J2669" s="37"/>
      <c r="K2669" s="37"/>
      <c r="L2669" s="282"/>
      <c r="M2669" s="282"/>
      <c r="N2669" s="283"/>
      <c r="O2669" s="37"/>
      <c r="P2669" s="37"/>
      <c r="Q2669" s="31"/>
      <c r="R2669" s="31"/>
      <c r="S2669" s="31"/>
      <c r="T2669" s="37"/>
      <c r="U2669" s="37"/>
      <c r="V2669" s="31"/>
      <c r="W2669" s="3"/>
      <c r="X2669" s="3"/>
      <c r="Y2669" s="3"/>
      <c r="Z2669" s="3"/>
      <c r="AA2669" s="3"/>
    </row>
    <row r="2670" spans="1:27" ht="15.75" customHeight="1">
      <c r="A2670" s="37"/>
      <c r="B2670" s="242"/>
      <c r="C2670" s="242"/>
      <c r="D2670" s="10"/>
      <c r="E2670" s="10"/>
      <c r="F2670" s="37"/>
      <c r="G2670" s="37"/>
      <c r="H2670" s="37"/>
      <c r="I2670" s="37"/>
      <c r="J2670" s="37"/>
      <c r="K2670" s="37"/>
      <c r="L2670" s="282"/>
      <c r="M2670" s="282"/>
      <c r="N2670" s="283"/>
      <c r="O2670" s="37"/>
      <c r="P2670" s="37"/>
      <c r="Q2670" s="31"/>
      <c r="R2670" s="31"/>
      <c r="S2670" s="31"/>
      <c r="T2670" s="37"/>
      <c r="U2670" s="37"/>
      <c r="V2670" s="31"/>
      <c r="W2670" s="3"/>
      <c r="X2670" s="3"/>
      <c r="Y2670" s="3"/>
      <c r="Z2670" s="3"/>
      <c r="AA2670" s="3"/>
    </row>
    <row r="2671" spans="1:27" ht="15.75" customHeight="1">
      <c r="A2671" s="37"/>
      <c r="B2671" s="242"/>
      <c r="C2671" s="242"/>
      <c r="D2671" s="10"/>
      <c r="E2671" s="10"/>
      <c r="F2671" s="37"/>
      <c r="G2671" s="37"/>
      <c r="H2671" s="37"/>
      <c r="I2671" s="37"/>
      <c r="J2671" s="37"/>
      <c r="K2671" s="37"/>
      <c r="L2671" s="282"/>
      <c r="M2671" s="282"/>
      <c r="N2671" s="283"/>
      <c r="O2671" s="37"/>
      <c r="P2671" s="37"/>
      <c r="Q2671" s="31"/>
      <c r="R2671" s="31"/>
      <c r="S2671" s="31"/>
      <c r="T2671" s="37"/>
      <c r="U2671" s="37"/>
      <c r="V2671" s="31"/>
      <c r="W2671" s="3"/>
      <c r="X2671" s="3"/>
      <c r="Y2671" s="3"/>
      <c r="Z2671" s="3"/>
      <c r="AA2671" s="3"/>
    </row>
    <row r="2672" spans="1:27" ht="15.75" customHeight="1">
      <c r="A2672" s="37"/>
      <c r="B2672" s="242"/>
      <c r="C2672" s="242"/>
      <c r="D2672" s="10"/>
      <c r="E2672" s="10"/>
      <c r="F2672" s="37"/>
      <c r="G2672" s="37"/>
      <c r="H2672" s="37"/>
      <c r="I2672" s="37"/>
      <c r="J2672" s="37"/>
      <c r="K2672" s="37"/>
      <c r="L2672" s="282"/>
      <c r="M2672" s="282"/>
      <c r="N2672" s="283"/>
      <c r="O2672" s="37"/>
      <c r="P2672" s="37"/>
      <c r="Q2672" s="31"/>
      <c r="R2672" s="31"/>
      <c r="S2672" s="31"/>
      <c r="T2672" s="37"/>
      <c r="U2672" s="37"/>
      <c r="V2672" s="31"/>
      <c r="W2672" s="3"/>
      <c r="X2672" s="3"/>
      <c r="Y2672" s="3"/>
      <c r="Z2672" s="3"/>
      <c r="AA2672" s="3"/>
    </row>
    <row r="2673" spans="1:27" ht="15.75" customHeight="1">
      <c r="A2673" s="37"/>
      <c r="B2673" s="242"/>
      <c r="C2673" s="242"/>
      <c r="D2673" s="10"/>
      <c r="E2673" s="10"/>
      <c r="F2673" s="37"/>
      <c r="G2673" s="37"/>
      <c r="H2673" s="37"/>
      <c r="I2673" s="37"/>
      <c r="J2673" s="37"/>
      <c r="K2673" s="37"/>
      <c r="L2673" s="282"/>
      <c r="M2673" s="282"/>
      <c r="N2673" s="283"/>
      <c r="O2673" s="37"/>
      <c r="P2673" s="37"/>
      <c r="Q2673" s="31"/>
      <c r="R2673" s="31"/>
      <c r="S2673" s="31"/>
      <c r="T2673" s="37"/>
      <c r="U2673" s="37"/>
      <c r="V2673" s="31"/>
      <c r="W2673" s="3"/>
      <c r="X2673" s="3"/>
      <c r="Y2673" s="3"/>
      <c r="Z2673" s="3"/>
      <c r="AA2673" s="3"/>
    </row>
    <row r="2674" spans="1:27" ht="15.75" customHeight="1">
      <c r="A2674" s="37"/>
      <c r="B2674" s="242"/>
      <c r="C2674" s="242"/>
      <c r="D2674" s="10"/>
      <c r="E2674" s="10"/>
      <c r="F2674" s="37"/>
      <c r="G2674" s="37"/>
      <c r="H2674" s="37"/>
      <c r="I2674" s="37"/>
      <c r="J2674" s="37"/>
      <c r="K2674" s="37"/>
      <c r="L2674" s="282"/>
      <c r="M2674" s="282"/>
      <c r="N2674" s="283"/>
      <c r="O2674" s="37"/>
      <c r="P2674" s="37"/>
      <c r="Q2674" s="31"/>
      <c r="R2674" s="31"/>
      <c r="S2674" s="31"/>
      <c r="T2674" s="37"/>
      <c r="U2674" s="37"/>
      <c r="V2674" s="31"/>
      <c r="W2674" s="3"/>
      <c r="X2674" s="3"/>
      <c r="Y2674" s="3"/>
      <c r="Z2674" s="3"/>
      <c r="AA2674" s="3"/>
    </row>
    <row r="2675" spans="1:27" ht="15.75" customHeight="1">
      <c r="A2675" s="37"/>
      <c r="B2675" s="242"/>
      <c r="C2675" s="242"/>
      <c r="D2675" s="10"/>
      <c r="E2675" s="10"/>
      <c r="F2675" s="37"/>
      <c r="G2675" s="37"/>
      <c r="H2675" s="37"/>
      <c r="I2675" s="37"/>
      <c r="J2675" s="37"/>
      <c r="K2675" s="37"/>
      <c r="L2675" s="282"/>
      <c r="M2675" s="282"/>
      <c r="N2675" s="283"/>
      <c r="O2675" s="37"/>
      <c r="P2675" s="37"/>
      <c r="Q2675" s="31"/>
      <c r="R2675" s="31"/>
      <c r="S2675" s="31"/>
      <c r="T2675" s="37"/>
      <c r="U2675" s="37"/>
      <c r="V2675" s="31"/>
      <c r="W2675" s="3"/>
      <c r="X2675" s="3"/>
      <c r="Y2675" s="3"/>
      <c r="Z2675" s="3"/>
      <c r="AA2675" s="3"/>
    </row>
    <row r="2676" spans="1:27" ht="15.75" customHeight="1">
      <c r="A2676" s="37"/>
      <c r="B2676" s="242"/>
      <c r="C2676" s="242"/>
      <c r="D2676" s="10"/>
      <c r="E2676" s="10"/>
      <c r="F2676" s="37"/>
      <c r="G2676" s="37"/>
      <c r="H2676" s="37"/>
      <c r="I2676" s="37"/>
      <c r="J2676" s="37"/>
      <c r="K2676" s="37"/>
      <c r="L2676" s="282"/>
      <c r="M2676" s="282"/>
      <c r="N2676" s="283"/>
      <c r="O2676" s="37"/>
      <c r="P2676" s="37"/>
      <c r="Q2676" s="31"/>
      <c r="R2676" s="31"/>
      <c r="S2676" s="31"/>
      <c r="T2676" s="37"/>
      <c r="U2676" s="37"/>
      <c r="V2676" s="31"/>
      <c r="W2676" s="3"/>
      <c r="X2676" s="3"/>
      <c r="Y2676" s="3"/>
      <c r="Z2676" s="3"/>
      <c r="AA2676" s="3"/>
    </row>
    <row r="2677" spans="1:27" ht="15.75" customHeight="1">
      <c r="A2677" s="37"/>
      <c r="B2677" s="242"/>
      <c r="C2677" s="242"/>
      <c r="D2677" s="10"/>
      <c r="E2677" s="10"/>
      <c r="F2677" s="37"/>
      <c r="G2677" s="37"/>
      <c r="H2677" s="37"/>
      <c r="I2677" s="37"/>
      <c r="J2677" s="37"/>
      <c r="K2677" s="37"/>
      <c r="L2677" s="282"/>
      <c r="M2677" s="282"/>
      <c r="N2677" s="283"/>
      <c r="O2677" s="37"/>
      <c r="P2677" s="37"/>
      <c r="Q2677" s="31"/>
      <c r="R2677" s="31"/>
      <c r="S2677" s="31"/>
      <c r="T2677" s="37"/>
      <c r="U2677" s="37"/>
      <c r="V2677" s="31"/>
      <c r="W2677" s="3"/>
      <c r="X2677" s="3"/>
      <c r="Y2677" s="3"/>
      <c r="Z2677" s="3"/>
      <c r="AA2677" s="3"/>
    </row>
    <row r="2678" spans="1:27" ht="15.75" customHeight="1">
      <c r="A2678" s="37"/>
      <c r="B2678" s="242"/>
      <c r="C2678" s="242"/>
      <c r="D2678" s="10"/>
      <c r="E2678" s="10"/>
      <c r="F2678" s="37"/>
      <c r="G2678" s="37"/>
      <c r="H2678" s="37"/>
      <c r="I2678" s="37"/>
      <c r="J2678" s="37"/>
      <c r="K2678" s="37"/>
      <c r="L2678" s="282"/>
      <c r="M2678" s="282"/>
      <c r="N2678" s="283"/>
      <c r="O2678" s="37"/>
      <c r="P2678" s="37"/>
      <c r="Q2678" s="31"/>
      <c r="R2678" s="31"/>
      <c r="S2678" s="31"/>
      <c r="T2678" s="37"/>
      <c r="U2678" s="37"/>
      <c r="V2678" s="31"/>
      <c r="W2678" s="3"/>
      <c r="X2678" s="3"/>
      <c r="Y2678" s="3"/>
      <c r="Z2678" s="3"/>
      <c r="AA2678" s="3"/>
    </row>
    <row r="2679" spans="1:27" ht="15.75" customHeight="1">
      <c r="A2679" s="37"/>
      <c r="B2679" s="242"/>
      <c r="C2679" s="242"/>
      <c r="D2679" s="10"/>
      <c r="E2679" s="10"/>
      <c r="F2679" s="37"/>
      <c r="G2679" s="37"/>
      <c r="H2679" s="37"/>
      <c r="I2679" s="37"/>
      <c r="J2679" s="37"/>
      <c r="K2679" s="37"/>
      <c r="L2679" s="282"/>
      <c r="M2679" s="282"/>
      <c r="N2679" s="283"/>
      <c r="O2679" s="37"/>
      <c r="P2679" s="37"/>
      <c r="Q2679" s="31"/>
      <c r="R2679" s="31"/>
      <c r="S2679" s="31"/>
      <c r="T2679" s="37"/>
      <c r="U2679" s="37"/>
      <c r="V2679" s="31"/>
      <c r="W2679" s="3"/>
      <c r="X2679" s="3"/>
      <c r="Y2679" s="3"/>
      <c r="Z2679" s="3"/>
      <c r="AA2679" s="3"/>
    </row>
    <row r="2680" spans="1:27" ht="15.75" customHeight="1">
      <c r="A2680" s="37"/>
      <c r="B2680" s="242"/>
      <c r="C2680" s="242"/>
      <c r="D2680" s="10"/>
      <c r="E2680" s="10"/>
      <c r="F2680" s="37"/>
      <c r="G2680" s="37"/>
      <c r="H2680" s="37"/>
      <c r="I2680" s="37"/>
      <c r="J2680" s="37"/>
      <c r="K2680" s="37"/>
      <c r="L2680" s="282"/>
      <c r="M2680" s="282"/>
      <c r="N2680" s="283"/>
      <c r="O2680" s="37"/>
      <c r="P2680" s="37"/>
      <c r="Q2680" s="31"/>
      <c r="R2680" s="31"/>
      <c r="S2680" s="31"/>
      <c r="T2680" s="37"/>
      <c r="U2680" s="37"/>
      <c r="V2680" s="31"/>
      <c r="W2680" s="3"/>
      <c r="X2680" s="3"/>
      <c r="Y2680" s="3"/>
      <c r="Z2680" s="3"/>
      <c r="AA2680" s="3"/>
    </row>
    <row r="2681" spans="1:27" ht="15.75" customHeight="1">
      <c r="A2681" s="37"/>
      <c r="B2681" s="242"/>
      <c r="C2681" s="242"/>
      <c r="D2681" s="10"/>
      <c r="E2681" s="10"/>
      <c r="F2681" s="37"/>
      <c r="G2681" s="37"/>
      <c r="H2681" s="37"/>
      <c r="I2681" s="37"/>
      <c r="J2681" s="37"/>
      <c r="K2681" s="37"/>
      <c r="L2681" s="282"/>
      <c r="M2681" s="282"/>
      <c r="N2681" s="283"/>
      <c r="O2681" s="37"/>
      <c r="P2681" s="37"/>
      <c r="Q2681" s="31"/>
      <c r="R2681" s="31"/>
      <c r="S2681" s="31"/>
      <c r="T2681" s="37"/>
      <c r="U2681" s="37"/>
      <c r="V2681" s="31"/>
      <c r="W2681" s="3"/>
      <c r="X2681" s="3"/>
      <c r="Y2681" s="3"/>
      <c r="Z2681" s="3"/>
      <c r="AA2681" s="3"/>
    </row>
    <row r="2682" spans="1:27" ht="15.75" customHeight="1">
      <c r="A2682" s="37"/>
      <c r="B2682" s="242"/>
      <c r="C2682" s="242"/>
      <c r="D2682" s="10"/>
      <c r="E2682" s="10"/>
      <c r="F2682" s="37"/>
      <c r="G2682" s="37"/>
      <c r="H2682" s="37"/>
      <c r="I2682" s="37"/>
      <c r="J2682" s="37"/>
      <c r="K2682" s="37"/>
      <c r="L2682" s="282"/>
      <c r="M2682" s="282"/>
      <c r="N2682" s="283"/>
      <c r="O2682" s="37"/>
      <c r="P2682" s="37"/>
      <c r="Q2682" s="31"/>
      <c r="R2682" s="31"/>
      <c r="S2682" s="31"/>
      <c r="T2682" s="37"/>
      <c r="U2682" s="37"/>
      <c r="V2682" s="31"/>
      <c r="W2682" s="3"/>
      <c r="X2682" s="3"/>
      <c r="Y2682" s="3"/>
      <c r="Z2682" s="3"/>
      <c r="AA2682" s="3"/>
    </row>
    <row r="2683" spans="1:27" ht="15.75" customHeight="1">
      <c r="A2683" s="37"/>
      <c r="B2683" s="242"/>
      <c r="C2683" s="242"/>
      <c r="D2683" s="10"/>
      <c r="E2683" s="10"/>
      <c r="F2683" s="37"/>
      <c r="G2683" s="37"/>
      <c r="H2683" s="37"/>
      <c r="I2683" s="37"/>
      <c r="J2683" s="37"/>
      <c r="K2683" s="37"/>
      <c r="L2683" s="282"/>
      <c r="M2683" s="282"/>
      <c r="N2683" s="283"/>
      <c r="O2683" s="37"/>
      <c r="P2683" s="37"/>
      <c r="Q2683" s="31"/>
      <c r="R2683" s="31"/>
      <c r="S2683" s="31"/>
      <c r="T2683" s="37"/>
      <c r="U2683" s="37"/>
      <c r="V2683" s="31"/>
      <c r="W2683" s="3"/>
      <c r="X2683" s="3"/>
      <c r="Y2683" s="3"/>
      <c r="Z2683" s="3"/>
      <c r="AA2683" s="3"/>
    </row>
    <row r="2684" spans="1:27" ht="15.75" customHeight="1">
      <c r="A2684" s="37"/>
      <c r="B2684" s="242"/>
      <c r="C2684" s="242"/>
      <c r="D2684" s="10"/>
      <c r="E2684" s="10"/>
      <c r="F2684" s="37"/>
      <c r="G2684" s="37"/>
      <c r="H2684" s="37"/>
      <c r="I2684" s="37"/>
      <c r="J2684" s="37"/>
      <c r="K2684" s="37"/>
      <c r="L2684" s="282"/>
      <c r="M2684" s="282"/>
      <c r="N2684" s="283"/>
      <c r="O2684" s="37"/>
      <c r="P2684" s="37"/>
      <c r="Q2684" s="31"/>
      <c r="R2684" s="31"/>
      <c r="S2684" s="31"/>
      <c r="T2684" s="37"/>
      <c r="U2684" s="37"/>
      <c r="V2684" s="31"/>
      <c r="W2684" s="3"/>
      <c r="X2684" s="3"/>
      <c r="Y2684" s="3"/>
      <c r="Z2684" s="3"/>
      <c r="AA2684" s="3"/>
    </row>
    <row r="2685" spans="1:27" ht="15.75" customHeight="1">
      <c r="A2685" s="37"/>
      <c r="B2685" s="242"/>
      <c r="C2685" s="242"/>
      <c r="D2685" s="10"/>
      <c r="E2685" s="10"/>
      <c r="F2685" s="37"/>
      <c r="G2685" s="37"/>
      <c r="H2685" s="37"/>
      <c r="I2685" s="37"/>
      <c r="J2685" s="37"/>
      <c r="K2685" s="37"/>
      <c r="L2685" s="282"/>
      <c r="M2685" s="282"/>
      <c r="N2685" s="283"/>
      <c r="O2685" s="37"/>
      <c r="P2685" s="37"/>
      <c r="Q2685" s="31"/>
      <c r="R2685" s="31"/>
      <c r="S2685" s="31"/>
      <c r="T2685" s="37"/>
      <c r="U2685" s="37"/>
      <c r="V2685" s="31"/>
      <c r="W2685" s="3"/>
      <c r="X2685" s="3"/>
      <c r="Y2685" s="3"/>
      <c r="Z2685" s="3"/>
      <c r="AA2685" s="3"/>
    </row>
    <row r="2686" spans="1:27" ht="15.75" customHeight="1">
      <c r="A2686" s="37"/>
      <c r="B2686" s="242"/>
      <c r="C2686" s="242"/>
      <c r="D2686" s="10"/>
      <c r="E2686" s="10"/>
      <c r="F2686" s="37"/>
      <c r="G2686" s="37"/>
      <c r="H2686" s="37"/>
      <c r="I2686" s="37"/>
      <c r="J2686" s="37"/>
      <c r="K2686" s="37"/>
      <c r="L2686" s="282"/>
      <c r="M2686" s="282"/>
      <c r="N2686" s="283"/>
      <c r="O2686" s="37"/>
      <c r="P2686" s="37"/>
      <c r="Q2686" s="31"/>
      <c r="R2686" s="31"/>
      <c r="S2686" s="31"/>
      <c r="T2686" s="37"/>
      <c r="U2686" s="37"/>
      <c r="V2686" s="31"/>
      <c r="W2686" s="3"/>
      <c r="X2686" s="3"/>
      <c r="Y2686" s="3"/>
      <c r="Z2686" s="3"/>
      <c r="AA2686" s="3"/>
    </row>
    <row r="2687" spans="1:27" ht="15.75" customHeight="1">
      <c r="A2687" s="37"/>
      <c r="B2687" s="242"/>
      <c r="C2687" s="242"/>
      <c r="D2687" s="10"/>
      <c r="E2687" s="10"/>
      <c r="F2687" s="37"/>
      <c r="G2687" s="37"/>
      <c r="H2687" s="37"/>
      <c r="I2687" s="37"/>
      <c r="J2687" s="37"/>
      <c r="K2687" s="37"/>
      <c r="L2687" s="282"/>
      <c r="M2687" s="282"/>
      <c r="N2687" s="283"/>
      <c r="O2687" s="37"/>
      <c r="P2687" s="37"/>
      <c r="Q2687" s="31"/>
      <c r="R2687" s="31"/>
      <c r="S2687" s="31"/>
      <c r="T2687" s="37"/>
      <c r="U2687" s="37"/>
      <c r="V2687" s="31"/>
      <c r="W2687" s="3"/>
      <c r="X2687" s="3"/>
      <c r="Y2687" s="3"/>
      <c r="Z2687" s="3"/>
      <c r="AA2687" s="3"/>
    </row>
    <row r="2688" spans="1:27" ht="15.75" customHeight="1">
      <c r="A2688" s="37"/>
      <c r="B2688" s="242"/>
      <c r="C2688" s="242"/>
      <c r="D2688" s="10"/>
      <c r="E2688" s="10"/>
      <c r="F2688" s="37"/>
      <c r="G2688" s="37"/>
      <c r="H2688" s="37"/>
      <c r="I2688" s="37"/>
      <c r="J2688" s="37"/>
      <c r="K2688" s="37"/>
      <c r="L2688" s="282"/>
      <c r="M2688" s="282"/>
      <c r="N2688" s="283"/>
      <c r="O2688" s="37"/>
      <c r="P2688" s="37"/>
      <c r="Q2688" s="31"/>
      <c r="R2688" s="31"/>
      <c r="S2688" s="31"/>
      <c r="T2688" s="37"/>
      <c r="U2688" s="37"/>
      <c r="V2688" s="31"/>
      <c r="W2688" s="3"/>
      <c r="X2688" s="3"/>
      <c r="Y2688" s="3"/>
      <c r="Z2688" s="3"/>
      <c r="AA2688" s="3"/>
    </row>
    <row r="2689" spans="1:27" ht="15.75" customHeight="1">
      <c r="A2689" s="37"/>
      <c r="B2689" s="242"/>
      <c r="C2689" s="242"/>
      <c r="D2689" s="10"/>
      <c r="E2689" s="10"/>
      <c r="F2689" s="37"/>
      <c r="G2689" s="37"/>
      <c r="H2689" s="37"/>
      <c r="I2689" s="37"/>
      <c r="J2689" s="37"/>
      <c r="K2689" s="37"/>
      <c r="L2689" s="282"/>
      <c r="M2689" s="282"/>
      <c r="N2689" s="283"/>
      <c r="O2689" s="37"/>
      <c r="P2689" s="37"/>
      <c r="Q2689" s="31"/>
      <c r="R2689" s="31"/>
      <c r="S2689" s="31"/>
      <c r="T2689" s="37"/>
      <c r="U2689" s="37"/>
      <c r="V2689" s="31"/>
      <c r="W2689" s="3"/>
      <c r="X2689" s="3"/>
      <c r="Y2689" s="3"/>
      <c r="Z2689" s="3"/>
      <c r="AA2689" s="3"/>
    </row>
    <row r="2690" spans="1:27" ht="15.75" customHeight="1">
      <c r="A2690" s="37"/>
      <c r="B2690" s="242"/>
      <c r="C2690" s="242"/>
      <c r="D2690" s="10"/>
      <c r="E2690" s="10"/>
      <c r="F2690" s="37"/>
      <c r="G2690" s="37"/>
      <c r="H2690" s="37"/>
      <c r="I2690" s="37"/>
      <c r="J2690" s="37"/>
      <c r="K2690" s="37"/>
      <c r="L2690" s="282"/>
      <c r="M2690" s="282"/>
      <c r="N2690" s="283"/>
      <c r="O2690" s="37"/>
      <c r="P2690" s="37"/>
      <c r="Q2690" s="31"/>
      <c r="R2690" s="31"/>
      <c r="S2690" s="31"/>
      <c r="T2690" s="37"/>
      <c r="U2690" s="37"/>
      <c r="V2690" s="31"/>
      <c r="W2690" s="3"/>
      <c r="X2690" s="3"/>
      <c r="Y2690" s="3"/>
      <c r="Z2690" s="3"/>
      <c r="AA2690" s="3"/>
    </row>
    <row r="2691" spans="1:27" ht="15.75" customHeight="1">
      <c r="A2691" s="37"/>
      <c r="B2691" s="242"/>
      <c r="C2691" s="242"/>
      <c r="D2691" s="10"/>
      <c r="E2691" s="10"/>
      <c r="F2691" s="37"/>
      <c r="G2691" s="37"/>
      <c r="H2691" s="37"/>
      <c r="I2691" s="37"/>
      <c r="J2691" s="37"/>
      <c r="K2691" s="37"/>
      <c r="L2691" s="282"/>
      <c r="M2691" s="282"/>
      <c r="N2691" s="283"/>
      <c r="O2691" s="37"/>
      <c r="P2691" s="37"/>
      <c r="Q2691" s="31"/>
      <c r="R2691" s="31"/>
      <c r="S2691" s="31"/>
      <c r="T2691" s="37"/>
      <c r="U2691" s="37"/>
      <c r="V2691" s="31"/>
      <c r="W2691" s="3"/>
      <c r="X2691" s="3"/>
      <c r="Y2691" s="3"/>
      <c r="Z2691" s="3"/>
      <c r="AA2691" s="3"/>
    </row>
    <row r="2692" spans="1:27" ht="15.75" customHeight="1">
      <c r="A2692" s="37"/>
      <c r="B2692" s="242"/>
      <c r="C2692" s="242"/>
      <c r="D2692" s="10"/>
      <c r="E2692" s="10"/>
      <c r="F2692" s="37"/>
      <c r="G2692" s="37"/>
      <c r="H2692" s="37"/>
      <c r="I2692" s="37"/>
      <c r="J2692" s="37"/>
      <c r="K2692" s="37"/>
      <c r="L2692" s="282"/>
      <c r="M2692" s="282"/>
      <c r="N2692" s="283"/>
      <c r="O2692" s="37"/>
      <c r="P2692" s="37"/>
      <c r="Q2692" s="31"/>
      <c r="R2692" s="31"/>
      <c r="S2692" s="31"/>
      <c r="T2692" s="37"/>
      <c r="U2692" s="37"/>
      <c r="V2692" s="31"/>
      <c r="W2692" s="3"/>
      <c r="X2692" s="3"/>
      <c r="Y2692" s="3"/>
      <c r="Z2692" s="3"/>
      <c r="AA2692" s="3"/>
    </row>
    <row r="2693" spans="1:27" ht="15.75" customHeight="1">
      <c r="A2693" s="37"/>
      <c r="B2693" s="242"/>
      <c r="C2693" s="242"/>
      <c r="D2693" s="10"/>
      <c r="E2693" s="10"/>
      <c r="F2693" s="37"/>
      <c r="G2693" s="37"/>
      <c r="H2693" s="37"/>
      <c r="I2693" s="37"/>
      <c r="J2693" s="37"/>
      <c r="K2693" s="37"/>
      <c r="L2693" s="282"/>
      <c r="M2693" s="282"/>
      <c r="N2693" s="283"/>
      <c r="O2693" s="37"/>
      <c r="P2693" s="37"/>
      <c r="Q2693" s="31"/>
      <c r="R2693" s="31"/>
      <c r="S2693" s="31"/>
      <c r="T2693" s="37"/>
      <c r="U2693" s="37"/>
      <c r="V2693" s="31"/>
      <c r="W2693" s="3"/>
      <c r="X2693" s="3"/>
      <c r="Y2693" s="3"/>
      <c r="Z2693" s="3"/>
      <c r="AA2693" s="3"/>
    </row>
    <row r="2694" spans="1:27" ht="15.75" customHeight="1">
      <c r="A2694" s="37"/>
      <c r="B2694" s="242"/>
      <c r="C2694" s="242"/>
      <c r="D2694" s="10"/>
      <c r="E2694" s="10"/>
      <c r="F2694" s="37"/>
      <c r="G2694" s="37"/>
      <c r="H2694" s="37"/>
      <c r="I2694" s="37"/>
      <c r="J2694" s="37"/>
      <c r="K2694" s="37"/>
      <c r="L2694" s="282"/>
      <c r="M2694" s="282"/>
      <c r="N2694" s="283"/>
      <c r="O2694" s="37"/>
      <c r="P2694" s="37"/>
      <c r="Q2694" s="31"/>
      <c r="R2694" s="31"/>
      <c r="S2694" s="31"/>
      <c r="T2694" s="37"/>
      <c r="U2694" s="37"/>
      <c r="V2694" s="31"/>
      <c r="W2694" s="3"/>
      <c r="X2694" s="3"/>
      <c r="Y2694" s="3"/>
      <c r="Z2694" s="3"/>
      <c r="AA2694" s="3"/>
    </row>
    <row r="2695" spans="1:27" ht="15.75" customHeight="1">
      <c r="A2695" s="37"/>
      <c r="B2695" s="242"/>
      <c r="C2695" s="242"/>
      <c r="D2695" s="10"/>
      <c r="E2695" s="10"/>
      <c r="F2695" s="37"/>
      <c r="G2695" s="37"/>
      <c r="H2695" s="37"/>
      <c r="I2695" s="37"/>
      <c r="J2695" s="37"/>
      <c r="K2695" s="37"/>
      <c r="L2695" s="282"/>
      <c r="M2695" s="282"/>
      <c r="N2695" s="283"/>
      <c r="O2695" s="37"/>
      <c r="P2695" s="37"/>
      <c r="Q2695" s="31"/>
      <c r="R2695" s="31"/>
      <c r="S2695" s="31"/>
      <c r="T2695" s="37"/>
      <c r="U2695" s="37"/>
      <c r="V2695" s="31"/>
      <c r="W2695" s="3"/>
      <c r="X2695" s="3"/>
      <c r="Y2695" s="3"/>
      <c r="Z2695" s="3"/>
      <c r="AA2695" s="3"/>
    </row>
    <row r="2696" spans="1:27" ht="15.75" customHeight="1">
      <c r="A2696" s="37"/>
      <c r="B2696" s="242"/>
      <c r="C2696" s="242"/>
      <c r="D2696" s="10"/>
      <c r="E2696" s="10"/>
      <c r="F2696" s="37"/>
      <c r="G2696" s="37"/>
      <c r="H2696" s="37"/>
      <c r="I2696" s="37"/>
      <c r="J2696" s="37"/>
      <c r="K2696" s="37"/>
      <c r="L2696" s="282"/>
      <c r="M2696" s="282"/>
      <c r="N2696" s="283"/>
      <c r="O2696" s="37"/>
      <c r="P2696" s="37"/>
      <c r="Q2696" s="31"/>
      <c r="R2696" s="31"/>
      <c r="S2696" s="31"/>
      <c r="T2696" s="37"/>
      <c r="U2696" s="37"/>
      <c r="V2696" s="31"/>
      <c r="W2696" s="3"/>
      <c r="X2696" s="3"/>
      <c r="Y2696" s="3"/>
      <c r="Z2696" s="3"/>
      <c r="AA2696" s="3"/>
    </row>
    <row r="2697" spans="1:27" ht="15.75" customHeight="1">
      <c r="A2697" s="37"/>
      <c r="B2697" s="242"/>
      <c r="C2697" s="242"/>
      <c r="D2697" s="10"/>
      <c r="E2697" s="10"/>
      <c r="F2697" s="37"/>
      <c r="G2697" s="37"/>
      <c r="H2697" s="37"/>
      <c r="I2697" s="37"/>
      <c r="J2697" s="37"/>
      <c r="K2697" s="37"/>
      <c r="L2697" s="282"/>
      <c r="M2697" s="282"/>
      <c r="N2697" s="283"/>
      <c r="O2697" s="37"/>
      <c r="P2697" s="37"/>
      <c r="Q2697" s="31"/>
      <c r="R2697" s="31"/>
      <c r="S2697" s="31"/>
      <c r="T2697" s="37"/>
      <c r="U2697" s="37"/>
      <c r="V2697" s="31"/>
      <c r="W2697" s="3"/>
      <c r="X2697" s="3"/>
      <c r="Y2697" s="3"/>
      <c r="Z2697" s="3"/>
      <c r="AA2697" s="3"/>
    </row>
    <row r="2698" spans="1:27" ht="15.75" customHeight="1">
      <c r="A2698" s="37"/>
      <c r="B2698" s="242"/>
      <c r="C2698" s="242"/>
      <c r="D2698" s="10"/>
      <c r="E2698" s="10"/>
      <c r="F2698" s="37"/>
      <c r="G2698" s="37"/>
      <c r="H2698" s="37"/>
      <c r="I2698" s="37"/>
      <c r="J2698" s="37"/>
      <c r="K2698" s="37"/>
      <c r="L2698" s="282"/>
      <c r="M2698" s="282"/>
      <c r="N2698" s="283"/>
      <c r="O2698" s="37"/>
      <c r="P2698" s="37"/>
      <c r="Q2698" s="31"/>
      <c r="R2698" s="31"/>
      <c r="S2698" s="31"/>
      <c r="T2698" s="37"/>
      <c r="U2698" s="37"/>
      <c r="V2698" s="31"/>
      <c r="W2698" s="3"/>
      <c r="X2698" s="3"/>
      <c r="Y2698" s="3"/>
      <c r="Z2698" s="3"/>
      <c r="AA2698" s="3"/>
    </row>
    <row r="2699" spans="1:27" ht="15.75" customHeight="1">
      <c r="A2699" s="37"/>
      <c r="B2699" s="242"/>
      <c r="C2699" s="242"/>
      <c r="D2699" s="10"/>
      <c r="E2699" s="10"/>
      <c r="F2699" s="37"/>
      <c r="G2699" s="37"/>
      <c r="H2699" s="37"/>
      <c r="I2699" s="37"/>
      <c r="J2699" s="37"/>
      <c r="K2699" s="37"/>
      <c r="L2699" s="282"/>
      <c r="M2699" s="282"/>
      <c r="N2699" s="283"/>
      <c r="O2699" s="37"/>
      <c r="P2699" s="37"/>
      <c r="Q2699" s="31"/>
      <c r="R2699" s="31"/>
      <c r="S2699" s="31"/>
      <c r="T2699" s="37"/>
      <c r="U2699" s="37"/>
      <c r="V2699" s="31"/>
      <c r="W2699" s="3"/>
      <c r="X2699" s="3"/>
      <c r="Y2699" s="3"/>
      <c r="Z2699" s="3"/>
      <c r="AA2699" s="3"/>
    </row>
    <row r="2700" spans="1:27" ht="15.75" customHeight="1">
      <c r="A2700" s="37"/>
      <c r="B2700" s="242"/>
      <c r="C2700" s="242"/>
      <c r="D2700" s="10"/>
      <c r="E2700" s="10"/>
      <c r="F2700" s="37"/>
      <c r="G2700" s="37"/>
      <c r="H2700" s="37"/>
      <c r="I2700" s="37"/>
      <c r="J2700" s="37"/>
      <c r="K2700" s="37"/>
      <c r="L2700" s="282"/>
      <c r="M2700" s="282"/>
      <c r="N2700" s="283"/>
      <c r="O2700" s="37"/>
      <c r="P2700" s="37"/>
      <c r="Q2700" s="31"/>
      <c r="R2700" s="31"/>
      <c r="S2700" s="31"/>
      <c r="T2700" s="37"/>
      <c r="U2700" s="37"/>
      <c r="V2700" s="31"/>
      <c r="W2700" s="3"/>
      <c r="X2700" s="3"/>
      <c r="Y2700" s="3"/>
      <c r="Z2700" s="3"/>
      <c r="AA2700" s="3"/>
    </row>
    <row r="2701" spans="1:27" ht="15.75" customHeight="1">
      <c r="A2701" s="37"/>
      <c r="B2701" s="242"/>
      <c r="C2701" s="242"/>
      <c r="D2701" s="10"/>
      <c r="E2701" s="10"/>
      <c r="F2701" s="37"/>
      <c r="G2701" s="37"/>
      <c r="H2701" s="37"/>
      <c r="I2701" s="37"/>
      <c r="J2701" s="37"/>
      <c r="K2701" s="37"/>
      <c r="L2701" s="282"/>
      <c r="M2701" s="282"/>
      <c r="N2701" s="283"/>
      <c r="O2701" s="37"/>
      <c r="P2701" s="37"/>
      <c r="Q2701" s="31"/>
      <c r="R2701" s="31"/>
      <c r="S2701" s="31"/>
      <c r="T2701" s="37"/>
      <c r="U2701" s="37"/>
      <c r="V2701" s="31"/>
      <c r="W2701" s="3"/>
      <c r="X2701" s="3"/>
      <c r="Y2701" s="3"/>
      <c r="Z2701" s="3"/>
      <c r="AA2701" s="3"/>
    </row>
    <row r="2702" spans="1:27" ht="15.75" customHeight="1">
      <c r="A2702" s="37"/>
      <c r="B2702" s="242"/>
      <c r="C2702" s="242"/>
      <c r="D2702" s="10"/>
      <c r="E2702" s="10"/>
      <c r="F2702" s="37"/>
      <c r="G2702" s="37"/>
      <c r="H2702" s="37"/>
      <c r="I2702" s="37"/>
      <c r="J2702" s="37"/>
      <c r="K2702" s="37"/>
      <c r="L2702" s="282"/>
      <c r="M2702" s="282"/>
      <c r="N2702" s="283"/>
      <c r="O2702" s="37"/>
      <c r="P2702" s="37"/>
      <c r="Q2702" s="31"/>
      <c r="R2702" s="31"/>
      <c r="S2702" s="31"/>
      <c r="T2702" s="37"/>
      <c r="U2702" s="37"/>
      <c r="V2702" s="31"/>
      <c r="W2702" s="3"/>
      <c r="X2702" s="3"/>
      <c r="Y2702" s="3"/>
      <c r="Z2702" s="3"/>
      <c r="AA2702" s="3"/>
    </row>
    <row r="2703" spans="1:27" ht="15.75" customHeight="1">
      <c r="A2703" s="37"/>
      <c r="B2703" s="242"/>
      <c r="C2703" s="242"/>
      <c r="D2703" s="10"/>
      <c r="E2703" s="10"/>
      <c r="F2703" s="37"/>
      <c r="G2703" s="37"/>
      <c r="H2703" s="37"/>
      <c r="I2703" s="37"/>
      <c r="J2703" s="37"/>
      <c r="K2703" s="37"/>
      <c r="L2703" s="282"/>
      <c r="M2703" s="282"/>
      <c r="N2703" s="283"/>
      <c r="O2703" s="37"/>
      <c r="P2703" s="37"/>
      <c r="Q2703" s="31"/>
      <c r="R2703" s="31"/>
      <c r="S2703" s="31"/>
      <c r="T2703" s="37"/>
      <c r="U2703" s="37"/>
      <c r="V2703" s="31"/>
      <c r="W2703" s="3"/>
      <c r="X2703" s="3"/>
      <c r="Y2703" s="3"/>
      <c r="Z2703" s="3"/>
      <c r="AA2703" s="3"/>
    </row>
    <row r="2704" spans="1:27" ht="15.75" customHeight="1">
      <c r="A2704" s="37"/>
      <c r="B2704" s="242"/>
      <c r="C2704" s="242"/>
      <c r="D2704" s="10"/>
      <c r="E2704" s="10"/>
      <c r="F2704" s="37"/>
      <c r="G2704" s="37"/>
      <c r="H2704" s="37"/>
      <c r="I2704" s="37"/>
      <c r="J2704" s="37"/>
      <c r="K2704" s="37"/>
      <c r="L2704" s="282"/>
      <c r="M2704" s="282"/>
      <c r="N2704" s="283"/>
      <c r="O2704" s="37"/>
      <c r="P2704" s="37"/>
      <c r="Q2704" s="31"/>
      <c r="R2704" s="31"/>
      <c r="S2704" s="31"/>
      <c r="T2704" s="37"/>
      <c r="U2704" s="37"/>
      <c r="V2704" s="31"/>
      <c r="W2704" s="3"/>
      <c r="X2704" s="3"/>
      <c r="Y2704" s="3"/>
      <c r="Z2704" s="3"/>
      <c r="AA2704" s="3"/>
    </row>
    <row r="2705" spans="1:27" ht="15.75" customHeight="1">
      <c r="A2705" s="37"/>
      <c r="B2705" s="242"/>
      <c r="C2705" s="242"/>
      <c r="D2705" s="10"/>
      <c r="E2705" s="10"/>
      <c r="F2705" s="37"/>
      <c r="G2705" s="37"/>
      <c r="H2705" s="37"/>
      <c r="I2705" s="37"/>
      <c r="J2705" s="37"/>
      <c r="K2705" s="37"/>
      <c r="L2705" s="282"/>
      <c r="M2705" s="282"/>
      <c r="N2705" s="283"/>
      <c r="O2705" s="37"/>
      <c r="P2705" s="37"/>
      <c r="Q2705" s="31"/>
      <c r="R2705" s="31"/>
      <c r="S2705" s="31"/>
      <c r="T2705" s="37"/>
      <c r="U2705" s="37"/>
      <c r="V2705" s="31"/>
      <c r="W2705" s="3"/>
      <c r="X2705" s="3"/>
      <c r="Y2705" s="3"/>
      <c r="Z2705" s="3"/>
      <c r="AA2705" s="3"/>
    </row>
    <row r="2706" spans="1:27" ht="15.75" customHeight="1">
      <c r="A2706" s="37"/>
      <c r="B2706" s="242"/>
      <c r="C2706" s="242"/>
      <c r="D2706" s="10"/>
      <c r="E2706" s="10"/>
      <c r="F2706" s="37"/>
      <c r="G2706" s="37"/>
      <c r="H2706" s="37"/>
      <c r="I2706" s="37"/>
      <c r="J2706" s="37"/>
      <c r="K2706" s="37"/>
      <c r="L2706" s="282"/>
      <c r="M2706" s="282"/>
      <c r="N2706" s="283"/>
      <c r="O2706" s="37"/>
      <c r="P2706" s="37"/>
      <c r="Q2706" s="31"/>
      <c r="R2706" s="31"/>
      <c r="S2706" s="31"/>
      <c r="T2706" s="37"/>
      <c r="U2706" s="37"/>
      <c r="V2706" s="31"/>
      <c r="W2706" s="3"/>
      <c r="X2706" s="3"/>
      <c r="Y2706" s="3"/>
      <c r="Z2706" s="3"/>
      <c r="AA2706" s="3"/>
    </row>
    <row r="2707" spans="1:27" ht="15.75" customHeight="1">
      <c r="A2707" s="37"/>
      <c r="B2707" s="242"/>
      <c r="C2707" s="242"/>
      <c r="D2707" s="10"/>
      <c r="E2707" s="10"/>
      <c r="F2707" s="37"/>
      <c r="G2707" s="37"/>
      <c r="H2707" s="37"/>
      <c r="I2707" s="37"/>
      <c r="J2707" s="37"/>
      <c r="K2707" s="37"/>
      <c r="L2707" s="282"/>
      <c r="M2707" s="282"/>
      <c r="N2707" s="283"/>
      <c r="O2707" s="37"/>
      <c r="P2707" s="37"/>
      <c r="Q2707" s="31"/>
      <c r="R2707" s="31"/>
      <c r="S2707" s="31"/>
      <c r="T2707" s="37"/>
      <c r="U2707" s="37"/>
      <c r="V2707" s="31"/>
      <c r="W2707" s="3"/>
      <c r="X2707" s="3"/>
      <c r="Y2707" s="3"/>
      <c r="Z2707" s="3"/>
      <c r="AA2707" s="3"/>
    </row>
    <row r="2708" spans="1:27" ht="15.75" customHeight="1">
      <c r="A2708" s="37"/>
      <c r="B2708" s="242"/>
      <c r="C2708" s="242"/>
      <c r="D2708" s="10"/>
      <c r="E2708" s="10"/>
      <c r="F2708" s="37"/>
      <c r="G2708" s="37"/>
      <c r="H2708" s="37"/>
      <c r="I2708" s="37"/>
      <c r="J2708" s="37"/>
      <c r="K2708" s="37"/>
      <c r="L2708" s="282"/>
      <c r="M2708" s="282"/>
      <c r="N2708" s="283"/>
      <c r="O2708" s="37"/>
      <c r="P2708" s="37"/>
      <c r="Q2708" s="31"/>
      <c r="R2708" s="31"/>
      <c r="S2708" s="31"/>
      <c r="T2708" s="37"/>
      <c r="U2708" s="37"/>
      <c r="V2708" s="31"/>
      <c r="W2708" s="3"/>
      <c r="X2708" s="3"/>
      <c r="Y2708" s="3"/>
      <c r="Z2708" s="3"/>
      <c r="AA2708" s="3"/>
    </row>
    <row r="2709" spans="1:27" ht="15.75" customHeight="1">
      <c r="A2709" s="37"/>
      <c r="B2709" s="242"/>
      <c r="C2709" s="242"/>
      <c r="D2709" s="10"/>
      <c r="E2709" s="10"/>
      <c r="F2709" s="37"/>
      <c r="G2709" s="37"/>
      <c r="H2709" s="37"/>
      <c r="I2709" s="37"/>
      <c r="J2709" s="37"/>
      <c r="K2709" s="37"/>
      <c r="L2709" s="282"/>
      <c r="M2709" s="282"/>
      <c r="N2709" s="283"/>
      <c r="O2709" s="37"/>
      <c r="P2709" s="37"/>
      <c r="Q2709" s="31"/>
      <c r="R2709" s="31"/>
      <c r="S2709" s="31"/>
      <c r="T2709" s="37"/>
      <c r="U2709" s="37"/>
      <c r="V2709" s="31"/>
      <c r="W2709" s="3"/>
      <c r="X2709" s="3"/>
      <c r="Y2709" s="3"/>
      <c r="Z2709" s="3"/>
      <c r="AA2709" s="3"/>
    </row>
    <row r="2710" spans="1:27" ht="15.75" customHeight="1">
      <c r="A2710" s="37"/>
      <c r="B2710" s="242"/>
      <c r="C2710" s="242"/>
      <c r="D2710" s="10"/>
      <c r="E2710" s="10"/>
      <c r="F2710" s="37"/>
      <c r="G2710" s="37"/>
      <c r="H2710" s="37"/>
      <c r="I2710" s="37"/>
      <c r="J2710" s="37"/>
      <c r="K2710" s="37"/>
      <c r="L2710" s="282"/>
      <c r="M2710" s="282"/>
      <c r="N2710" s="283"/>
      <c r="O2710" s="37"/>
      <c r="P2710" s="37"/>
      <c r="Q2710" s="31"/>
      <c r="R2710" s="31"/>
      <c r="S2710" s="31"/>
      <c r="T2710" s="37"/>
      <c r="U2710" s="37"/>
      <c r="V2710" s="31"/>
      <c r="W2710" s="3"/>
      <c r="X2710" s="3"/>
      <c r="Y2710" s="3"/>
      <c r="Z2710" s="3"/>
      <c r="AA2710" s="3"/>
    </row>
    <row r="2711" spans="1:27" ht="15.75" customHeight="1">
      <c r="A2711" s="37"/>
      <c r="B2711" s="242"/>
      <c r="C2711" s="242"/>
      <c r="D2711" s="10"/>
      <c r="E2711" s="10"/>
      <c r="F2711" s="37"/>
      <c r="G2711" s="37"/>
      <c r="H2711" s="37"/>
      <c r="I2711" s="37"/>
      <c r="J2711" s="37"/>
      <c r="K2711" s="37"/>
      <c r="L2711" s="282"/>
      <c r="M2711" s="282"/>
      <c r="N2711" s="283"/>
      <c r="O2711" s="37"/>
      <c r="P2711" s="37"/>
      <c r="Q2711" s="31"/>
      <c r="R2711" s="31"/>
      <c r="S2711" s="31"/>
      <c r="T2711" s="37"/>
      <c r="U2711" s="37"/>
      <c r="V2711" s="31"/>
      <c r="W2711" s="3"/>
      <c r="X2711" s="3"/>
      <c r="Y2711" s="3"/>
      <c r="Z2711" s="3"/>
      <c r="AA2711" s="3"/>
    </row>
    <row r="2712" spans="1:27" ht="15.75" customHeight="1">
      <c r="A2712" s="37"/>
      <c r="B2712" s="242"/>
      <c r="C2712" s="242"/>
      <c r="D2712" s="10"/>
      <c r="E2712" s="10"/>
      <c r="F2712" s="37"/>
      <c r="G2712" s="37"/>
      <c r="H2712" s="37"/>
      <c r="I2712" s="37"/>
      <c r="J2712" s="37"/>
      <c r="K2712" s="37"/>
      <c r="L2712" s="282"/>
      <c r="M2712" s="282"/>
      <c r="N2712" s="283"/>
      <c r="O2712" s="37"/>
      <c r="P2712" s="37"/>
      <c r="Q2712" s="31"/>
      <c r="R2712" s="31"/>
      <c r="S2712" s="31"/>
      <c r="T2712" s="37"/>
      <c r="U2712" s="37"/>
      <c r="V2712" s="31"/>
      <c r="W2712" s="3"/>
      <c r="X2712" s="3"/>
      <c r="Y2712" s="3"/>
      <c r="Z2712" s="3"/>
      <c r="AA2712" s="3"/>
    </row>
    <row r="2713" spans="1:27" ht="15.75" customHeight="1">
      <c r="A2713" s="37"/>
      <c r="B2713" s="242"/>
      <c r="C2713" s="242"/>
      <c r="D2713" s="10"/>
      <c r="E2713" s="10"/>
      <c r="F2713" s="37"/>
      <c r="G2713" s="37"/>
      <c r="H2713" s="37"/>
      <c r="I2713" s="37"/>
      <c r="J2713" s="37"/>
      <c r="K2713" s="37"/>
      <c r="L2713" s="282"/>
      <c r="M2713" s="282"/>
      <c r="N2713" s="283"/>
      <c r="O2713" s="37"/>
      <c r="P2713" s="37"/>
      <c r="Q2713" s="31"/>
      <c r="R2713" s="31"/>
      <c r="S2713" s="31"/>
      <c r="T2713" s="37"/>
      <c r="U2713" s="37"/>
      <c r="V2713" s="31"/>
      <c r="W2713" s="3"/>
      <c r="X2713" s="3"/>
      <c r="Y2713" s="3"/>
      <c r="Z2713" s="3"/>
      <c r="AA2713" s="3"/>
    </row>
    <row r="2714" spans="1:27" ht="15.75" customHeight="1">
      <c r="A2714" s="37"/>
      <c r="B2714" s="242"/>
      <c r="C2714" s="242"/>
      <c r="D2714" s="10"/>
      <c r="E2714" s="10"/>
      <c r="F2714" s="37"/>
      <c r="G2714" s="37"/>
      <c r="H2714" s="37"/>
      <c r="I2714" s="37"/>
      <c r="J2714" s="37"/>
      <c r="K2714" s="37"/>
      <c r="L2714" s="282"/>
      <c r="M2714" s="282"/>
      <c r="N2714" s="283"/>
      <c r="O2714" s="37"/>
      <c r="P2714" s="37"/>
      <c r="Q2714" s="31"/>
      <c r="R2714" s="31"/>
      <c r="S2714" s="31"/>
      <c r="T2714" s="37"/>
      <c r="U2714" s="37"/>
      <c r="V2714" s="31"/>
      <c r="W2714" s="3"/>
      <c r="X2714" s="3"/>
      <c r="Y2714" s="3"/>
      <c r="Z2714" s="3"/>
      <c r="AA2714" s="3"/>
    </row>
    <row r="2715" spans="1:27" ht="15.75" customHeight="1">
      <c r="A2715" s="37"/>
      <c r="B2715" s="242"/>
      <c r="C2715" s="242"/>
      <c r="D2715" s="10"/>
      <c r="E2715" s="10"/>
      <c r="F2715" s="37"/>
      <c r="G2715" s="37"/>
      <c r="H2715" s="37"/>
      <c r="I2715" s="37"/>
      <c r="J2715" s="37"/>
      <c r="K2715" s="37"/>
      <c r="L2715" s="282"/>
      <c r="M2715" s="282"/>
      <c r="N2715" s="283"/>
      <c r="O2715" s="37"/>
      <c r="P2715" s="37"/>
      <c r="Q2715" s="31"/>
      <c r="R2715" s="31"/>
      <c r="S2715" s="31"/>
      <c r="T2715" s="37"/>
      <c r="U2715" s="37"/>
      <c r="V2715" s="31"/>
      <c r="W2715" s="3"/>
      <c r="X2715" s="3"/>
      <c r="Y2715" s="3"/>
      <c r="Z2715" s="3"/>
      <c r="AA2715" s="3"/>
    </row>
    <row r="2716" spans="1:27" ht="15.75" customHeight="1">
      <c r="A2716" s="37"/>
      <c r="B2716" s="242"/>
      <c r="C2716" s="242"/>
      <c r="D2716" s="10"/>
      <c r="E2716" s="10"/>
      <c r="F2716" s="37"/>
      <c r="G2716" s="37"/>
      <c r="H2716" s="37"/>
      <c r="I2716" s="37"/>
      <c r="J2716" s="37"/>
      <c r="K2716" s="37"/>
      <c r="L2716" s="282"/>
      <c r="M2716" s="282"/>
      <c r="N2716" s="283"/>
      <c r="O2716" s="37"/>
      <c r="P2716" s="37"/>
      <c r="Q2716" s="31"/>
      <c r="R2716" s="31"/>
      <c r="S2716" s="31"/>
      <c r="T2716" s="37"/>
      <c r="U2716" s="37"/>
      <c r="V2716" s="31"/>
      <c r="W2716" s="3"/>
      <c r="X2716" s="3"/>
      <c r="Y2716" s="3"/>
      <c r="Z2716" s="3"/>
      <c r="AA2716" s="3"/>
    </row>
    <row r="2717" spans="1:27" ht="15.75" customHeight="1">
      <c r="A2717" s="37"/>
      <c r="B2717" s="242"/>
      <c r="C2717" s="242"/>
      <c r="D2717" s="10"/>
      <c r="E2717" s="10"/>
      <c r="F2717" s="37"/>
      <c r="G2717" s="37"/>
      <c r="H2717" s="37"/>
      <c r="I2717" s="37"/>
      <c r="J2717" s="37"/>
      <c r="K2717" s="37"/>
      <c r="L2717" s="282"/>
      <c r="M2717" s="282"/>
      <c r="N2717" s="283"/>
      <c r="O2717" s="37"/>
      <c r="P2717" s="37"/>
      <c r="Q2717" s="31"/>
      <c r="R2717" s="31"/>
      <c r="S2717" s="31"/>
      <c r="T2717" s="37"/>
      <c r="U2717" s="37"/>
      <c r="V2717" s="31"/>
      <c r="W2717" s="3"/>
      <c r="X2717" s="3"/>
      <c r="Y2717" s="3"/>
      <c r="Z2717" s="3"/>
      <c r="AA2717" s="3"/>
    </row>
    <row r="2718" spans="1:27" ht="15.75" customHeight="1">
      <c r="A2718" s="37"/>
      <c r="B2718" s="242"/>
      <c r="C2718" s="242"/>
      <c r="D2718" s="10"/>
      <c r="E2718" s="10"/>
      <c r="F2718" s="37"/>
      <c r="G2718" s="37"/>
      <c r="H2718" s="37"/>
      <c r="I2718" s="37"/>
      <c r="J2718" s="37"/>
      <c r="K2718" s="37"/>
      <c r="L2718" s="282"/>
      <c r="M2718" s="282"/>
      <c r="N2718" s="283"/>
      <c r="O2718" s="37"/>
      <c r="P2718" s="37"/>
      <c r="Q2718" s="31"/>
      <c r="R2718" s="31"/>
      <c r="S2718" s="31"/>
      <c r="T2718" s="37"/>
      <c r="U2718" s="37"/>
      <c r="V2718" s="31"/>
      <c r="W2718" s="3"/>
      <c r="X2718" s="3"/>
      <c r="Y2718" s="3"/>
      <c r="Z2718" s="3"/>
      <c r="AA2718" s="3"/>
    </row>
    <row r="2719" spans="1:27" ht="15.75" customHeight="1">
      <c r="A2719" s="37"/>
      <c r="B2719" s="242"/>
      <c r="C2719" s="242"/>
      <c r="D2719" s="10"/>
      <c r="E2719" s="10"/>
      <c r="F2719" s="37"/>
      <c r="G2719" s="37"/>
      <c r="H2719" s="37"/>
      <c r="I2719" s="37"/>
      <c r="J2719" s="37"/>
      <c r="K2719" s="37"/>
      <c r="L2719" s="282"/>
      <c r="M2719" s="282"/>
      <c r="N2719" s="283"/>
      <c r="O2719" s="37"/>
      <c r="P2719" s="37"/>
      <c r="Q2719" s="31"/>
      <c r="R2719" s="31"/>
      <c r="S2719" s="31"/>
      <c r="T2719" s="37"/>
      <c r="U2719" s="37"/>
      <c r="V2719" s="31"/>
      <c r="W2719" s="3"/>
      <c r="X2719" s="3"/>
      <c r="Y2719" s="3"/>
      <c r="Z2719" s="3"/>
      <c r="AA2719" s="3"/>
    </row>
    <row r="2720" spans="1:27" ht="15.75" customHeight="1">
      <c r="A2720" s="37"/>
      <c r="B2720" s="242"/>
      <c r="C2720" s="242"/>
      <c r="D2720" s="10"/>
      <c r="E2720" s="10"/>
      <c r="F2720" s="37"/>
      <c r="G2720" s="37"/>
      <c r="H2720" s="37"/>
      <c r="I2720" s="37"/>
      <c r="J2720" s="37"/>
      <c r="K2720" s="37"/>
      <c r="L2720" s="282"/>
      <c r="M2720" s="282"/>
      <c r="N2720" s="283"/>
      <c r="O2720" s="37"/>
      <c r="P2720" s="37"/>
      <c r="Q2720" s="31"/>
      <c r="R2720" s="31"/>
      <c r="S2720" s="31"/>
      <c r="T2720" s="37"/>
      <c r="U2720" s="37"/>
      <c r="V2720" s="31"/>
      <c r="W2720" s="3"/>
      <c r="X2720" s="3"/>
      <c r="Y2720" s="3"/>
      <c r="Z2720" s="3"/>
      <c r="AA2720" s="3"/>
    </row>
    <row r="2721" spans="1:27" ht="15.75" customHeight="1">
      <c r="A2721" s="37"/>
      <c r="B2721" s="242"/>
      <c r="C2721" s="242"/>
      <c r="D2721" s="10"/>
      <c r="E2721" s="10"/>
      <c r="F2721" s="37"/>
      <c r="G2721" s="37"/>
      <c r="H2721" s="37"/>
      <c r="I2721" s="37"/>
      <c r="J2721" s="37"/>
      <c r="K2721" s="37"/>
      <c r="L2721" s="282"/>
      <c r="M2721" s="282"/>
      <c r="N2721" s="283"/>
      <c r="O2721" s="37"/>
      <c r="P2721" s="37"/>
      <c r="Q2721" s="31"/>
      <c r="R2721" s="31"/>
      <c r="S2721" s="31"/>
      <c r="T2721" s="37"/>
      <c r="U2721" s="37"/>
      <c r="V2721" s="31"/>
      <c r="W2721" s="3"/>
      <c r="X2721" s="3"/>
      <c r="Y2721" s="3"/>
      <c r="Z2721" s="3"/>
      <c r="AA2721" s="3"/>
    </row>
    <row r="2722" spans="1:27" ht="15.75" customHeight="1">
      <c r="A2722" s="37"/>
      <c r="B2722" s="242"/>
      <c r="C2722" s="242"/>
      <c r="D2722" s="10"/>
      <c r="E2722" s="10"/>
      <c r="F2722" s="37"/>
      <c r="G2722" s="37"/>
      <c r="H2722" s="37"/>
      <c r="I2722" s="37"/>
      <c r="J2722" s="37"/>
      <c r="K2722" s="37"/>
      <c r="L2722" s="282"/>
      <c r="M2722" s="282"/>
      <c r="N2722" s="283"/>
      <c r="O2722" s="37"/>
      <c r="P2722" s="37"/>
      <c r="Q2722" s="31"/>
      <c r="R2722" s="31"/>
      <c r="S2722" s="31"/>
      <c r="T2722" s="37"/>
      <c r="U2722" s="37"/>
      <c r="V2722" s="31"/>
      <c r="W2722" s="3"/>
      <c r="X2722" s="3"/>
      <c r="Y2722" s="3"/>
      <c r="Z2722" s="3"/>
      <c r="AA2722" s="3"/>
    </row>
    <row r="2723" spans="1:27" ht="15.75" customHeight="1">
      <c r="A2723" s="37"/>
      <c r="B2723" s="242"/>
      <c r="C2723" s="242"/>
      <c r="D2723" s="10"/>
      <c r="E2723" s="10"/>
      <c r="F2723" s="37"/>
      <c r="G2723" s="37"/>
      <c r="H2723" s="37"/>
      <c r="I2723" s="37"/>
      <c r="J2723" s="37"/>
      <c r="K2723" s="37"/>
      <c r="L2723" s="282"/>
      <c r="M2723" s="282"/>
      <c r="N2723" s="283"/>
      <c r="O2723" s="37"/>
      <c r="P2723" s="37"/>
      <c r="Q2723" s="31"/>
      <c r="R2723" s="31"/>
      <c r="S2723" s="31"/>
      <c r="T2723" s="37"/>
      <c r="U2723" s="37"/>
      <c r="V2723" s="31"/>
      <c r="W2723" s="3"/>
      <c r="X2723" s="3"/>
      <c r="Y2723" s="3"/>
      <c r="Z2723" s="3"/>
      <c r="AA2723" s="3"/>
    </row>
    <row r="2724" spans="1:27" ht="15.75" customHeight="1">
      <c r="A2724" s="37"/>
      <c r="B2724" s="242"/>
      <c r="C2724" s="242"/>
      <c r="D2724" s="10"/>
      <c r="E2724" s="10"/>
      <c r="F2724" s="37"/>
      <c r="G2724" s="37"/>
      <c r="H2724" s="37"/>
      <c r="I2724" s="37"/>
      <c r="J2724" s="37"/>
      <c r="K2724" s="37"/>
      <c r="L2724" s="282"/>
      <c r="M2724" s="282"/>
      <c r="N2724" s="283"/>
      <c r="O2724" s="37"/>
      <c r="P2724" s="37"/>
      <c r="Q2724" s="31"/>
      <c r="R2724" s="31"/>
      <c r="S2724" s="31"/>
      <c r="T2724" s="37"/>
      <c r="U2724" s="37"/>
      <c r="V2724" s="31"/>
      <c r="W2724" s="3"/>
      <c r="X2724" s="3"/>
      <c r="Y2724" s="3"/>
      <c r="Z2724" s="3"/>
      <c r="AA2724" s="3"/>
    </row>
    <row r="2725" spans="1:27" ht="15.75" customHeight="1">
      <c r="A2725" s="37"/>
      <c r="B2725" s="242"/>
      <c r="C2725" s="242"/>
      <c r="D2725" s="10"/>
      <c r="E2725" s="10"/>
      <c r="F2725" s="37"/>
      <c r="G2725" s="37"/>
      <c r="H2725" s="37"/>
      <c r="I2725" s="37"/>
      <c r="J2725" s="37"/>
      <c r="K2725" s="37"/>
      <c r="L2725" s="282"/>
      <c r="M2725" s="282"/>
      <c r="N2725" s="283"/>
      <c r="O2725" s="37"/>
      <c r="P2725" s="37"/>
      <c r="Q2725" s="31"/>
      <c r="R2725" s="31"/>
      <c r="S2725" s="31"/>
      <c r="T2725" s="37"/>
      <c r="U2725" s="37"/>
      <c r="V2725" s="31"/>
      <c r="W2725" s="3"/>
      <c r="X2725" s="3"/>
      <c r="Y2725" s="3"/>
      <c r="Z2725" s="3"/>
      <c r="AA2725" s="3"/>
    </row>
    <row r="2726" spans="1:27" ht="15.75" customHeight="1">
      <c r="A2726" s="37"/>
      <c r="B2726" s="242"/>
      <c r="C2726" s="242"/>
      <c r="D2726" s="10"/>
      <c r="E2726" s="10"/>
      <c r="F2726" s="37"/>
      <c r="G2726" s="37"/>
      <c r="H2726" s="37"/>
      <c r="I2726" s="37"/>
      <c r="J2726" s="37"/>
      <c r="K2726" s="37"/>
      <c r="L2726" s="282"/>
      <c r="M2726" s="282"/>
      <c r="N2726" s="283"/>
      <c r="O2726" s="37"/>
      <c r="P2726" s="37"/>
      <c r="Q2726" s="31"/>
      <c r="R2726" s="31"/>
      <c r="S2726" s="31"/>
      <c r="T2726" s="37"/>
      <c r="U2726" s="37"/>
      <c r="V2726" s="31"/>
      <c r="W2726" s="3"/>
      <c r="X2726" s="3"/>
      <c r="Y2726" s="3"/>
      <c r="Z2726" s="3"/>
      <c r="AA2726" s="3"/>
    </row>
    <row r="2727" spans="1:27" ht="15.75" customHeight="1">
      <c r="A2727" s="37"/>
      <c r="B2727" s="242"/>
      <c r="C2727" s="242"/>
      <c r="D2727" s="10"/>
      <c r="E2727" s="10"/>
      <c r="F2727" s="37"/>
      <c r="G2727" s="37"/>
      <c r="H2727" s="37"/>
      <c r="I2727" s="37"/>
      <c r="J2727" s="37"/>
      <c r="K2727" s="37"/>
      <c r="L2727" s="282"/>
      <c r="M2727" s="282"/>
      <c r="N2727" s="283"/>
      <c r="O2727" s="37"/>
      <c r="P2727" s="37"/>
      <c r="Q2727" s="31"/>
      <c r="R2727" s="31"/>
      <c r="S2727" s="31"/>
      <c r="T2727" s="37"/>
      <c r="U2727" s="37"/>
      <c r="V2727" s="31"/>
      <c r="W2727" s="3"/>
      <c r="X2727" s="3"/>
      <c r="Y2727" s="3"/>
      <c r="Z2727" s="3"/>
      <c r="AA2727" s="3"/>
    </row>
    <row r="2728" spans="1:27" ht="15.75" customHeight="1">
      <c r="A2728" s="37"/>
      <c r="B2728" s="242"/>
      <c r="C2728" s="242"/>
      <c r="D2728" s="10"/>
      <c r="E2728" s="10"/>
      <c r="F2728" s="37"/>
      <c r="G2728" s="37"/>
      <c r="H2728" s="37"/>
      <c r="I2728" s="37"/>
      <c r="J2728" s="37"/>
      <c r="K2728" s="37"/>
      <c r="L2728" s="282"/>
      <c r="M2728" s="282"/>
      <c r="N2728" s="283"/>
      <c r="O2728" s="37"/>
      <c r="P2728" s="37"/>
      <c r="Q2728" s="31"/>
      <c r="R2728" s="31"/>
      <c r="S2728" s="31"/>
      <c r="T2728" s="37"/>
      <c r="U2728" s="37"/>
      <c r="V2728" s="31"/>
      <c r="W2728" s="3"/>
      <c r="X2728" s="3"/>
      <c r="Y2728" s="3"/>
      <c r="Z2728" s="3"/>
      <c r="AA2728" s="3"/>
    </row>
    <row r="2729" spans="1:27" ht="15.75" customHeight="1">
      <c r="A2729" s="37"/>
      <c r="B2729" s="242"/>
      <c r="C2729" s="242"/>
      <c r="D2729" s="10"/>
      <c r="E2729" s="10"/>
      <c r="F2729" s="37"/>
      <c r="G2729" s="37"/>
      <c r="H2729" s="37"/>
      <c r="I2729" s="37"/>
      <c r="J2729" s="37"/>
      <c r="K2729" s="37"/>
      <c r="L2729" s="282"/>
      <c r="M2729" s="282"/>
      <c r="N2729" s="283"/>
      <c r="O2729" s="37"/>
      <c r="P2729" s="37"/>
      <c r="Q2729" s="31"/>
      <c r="R2729" s="31"/>
      <c r="S2729" s="31"/>
      <c r="T2729" s="37"/>
      <c r="U2729" s="37"/>
      <c r="V2729" s="31"/>
      <c r="W2729" s="3"/>
      <c r="X2729" s="3"/>
      <c r="Y2729" s="3"/>
      <c r="Z2729" s="3"/>
      <c r="AA2729" s="3"/>
    </row>
    <row r="2730" spans="1:27" ht="15.75" customHeight="1">
      <c r="A2730" s="37"/>
      <c r="B2730" s="242"/>
      <c r="C2730" s="242"/>
      <c r="D2730" s="10"/>
      <c r="E2730" s="10"/>
      <c r="F2730" s="37"/>
      <c r="G2730" s="37"/>
      <c r="H2730" s="37"/>
      <c r="I2730" s="37"/>
      <c r="J2730" s="37"/>
      <c r="K2730" s="37"/>
      <c r="L2730" s="282"/>
      <c r="M2730" s="282"/>
      <c r="N2730" s="283"/>
      <c r="O2730" s="37"/>
      <c r="P2730" s="37"/>
      <c r="Q2730" s="31"/>
      <c r="R2730" s="31"/>
      <c r="S2730" s="31"/>
      <c r="T2730" s="37"/>
      <c r="U2730" s="37"/>
      <c r="V2730" s="31"/>
      <c r="W2730" s="3"/>
      <c r="X2730" s="3"/>
      <c r="Y2730" s="3"/>
      <c r="Z2730" s="3"/>
      <c r="AA2730" s="3"/>
    </row>
    <row r="2731" spans="1:27" ht="15.75" customHeight="1">
      <c r="A2731" s="37"/>
      <c r="B2731" s="242"/>
      <c r="C2731" s="242"/>
      <c r="D2731" s="10"/>
      <c r="E2731" s="10"/>
      <c r="F2731" s="37"/>
      <c r="G2731" s="37"/>
      <c r="H2731" s="37"/>
      <c r="I2731" s="37"/>
      <c r="J2731" s="37"/>
      <c r="K2731" s="37"/>
      <c r="L2731" s="282"/>
      <c r="M2731" s="282"/>
      <c r="N2731" s="283"/>
      <c r="O2731" s="37"/>
      <c r="P2731" s="37"/>
      <c r="Q2731" s="31"/>
      <c r="R2731" s="31"/>
      <c r="S2731" s="31"/>
      <c r="T2731" s="37"/>
      <c r="U2731" s="37"/>
      <c r="V2731" s="31"/>
      <c r="W2731" s="3"/>
      <c r="X2731" s="3"/>
      <c r="Y2731" s="3"/>
      <c r="Z2731" s="3"/>
      <c r="AA2731" s="3"/>
    </row>
    <row r="2732" spans="1:27" ht="15.75" customHeight="1">
      <c r="A2732" s="37"/>
      <c r="B2732" s="242"/>
      <c r="C2732" s="242"/>
      <c r="D2732" s="10"/>
      <c r="E2732" s="10"/>
      <c r="F2732" s="37"/>
      <c r="G2732" s="37"/>
      <c r="H2732" s="37"/>
      <c r="I2732" s="37"/>
      <c r="J2732" s="37"/>
      <c r="K2732" s="37"/>
      <c r="L2732" s="282"/>
      <c r="M2732" s="282"/>
      <c r="N2732" s="283"/>
      <c r="O2732" s="37"/>
      <c r="P2732" s="37"/>
      <c r="Q2732" s="31"/>
      <c r="R2732" s="31"/>
      <c r="S2732" s="31"/>
      <c r="T2732" s="37"/>
      <c r="U2732" s="37"/>
      <c r="V2732" s="31"/>
      <c r="W2732" s="3"/>
      <c r="X2732" s="3"/>
      <c r="Y2732" s="3"/>
      <c r="Z2732" s="3"/>
      <c r="AA2732" s="3"/>
    </row>
    <row r="2733" spans="1:27" ht="15.75" customHeight="1">
      <c r="A2733" s="37"/>
      <c r="B2733" s="242"/>
      <c r="C2733" s="242"/>
      <c r="D2733" s="10"/>
      <c r="E2733" s="10"/>
      <c r="F2733" s="37"/>
      <c r="G2733" s="37"/>
      <c r="H2733" s="37"/>
      <c r="I2733" s="37"/>
      <c r="J2733" s="37"/>
      <c r="K2733" s="37"/>
      <c r="L2733" s="282"/>
      <c r="M2733" s="282"/>
      <c r="N2733" s="283"/>
      <c r="O2733" s="37"/>
      <c r="P2733" s="37"/>
      <c r="Q2733" s="31"/>
      <c r="R2733" s="31"/>
      <c r="S2733" s="31"/>
      <c r="T2733" s="37"/>
      <c r="U2733" s="37"/>
      <c r="V2733" s="31"/>
      <c r="W2733" s="3"/>
      <c r="X2733" s="3"/>
      <c r="Y2733" s="3"/>
      <c r="Z2733" s="3"/>
      <c r="AA2733" s="3"/>
    </row>
    <row r="2734" spans="1:27" ht="15.75" customHeight="1">
      <c r="A2734" s="37"/>
      <c r="B2734" s="242"/>
      <c r="C2734" s="242"/>
      <c r="D2734" s="10"/>
      <c r="E2734" s="10"/>
      <c r="F2734" s="37"/>
      <c r="G2734" s="37"/>
      <c r="H2734" s="37"/>
      <c r="I2734" s="37"/>
      <c r="J2734" s="37"/>
      <c r="K2734" s="37"/>
      <c r="L2734" s="282"/>
      <c r="M2734" s="282"/>
      <c r="N2734" s="283"/>
      <c r="O2734" s="37"/>
      <c r="P2734" s="37"/>
      <c r="Q2734" s="31"/>
      <c r="R2734" s="31"/>
      <c r="S2734" s="31"/>
      <c r="T2734" s="37"/>
      <c r="U2734" s="37"/>
      <c r="V2734" s="31"/>
      <c r="W2734" s="3"/>
      <c r="X2734" s="3"/>
      <c r="Y2734" s="3"/>
      <c r="Z2734" s="3"/>
      <c r="AA2734" s="3"/>
    </row>
    <row r="2735" spans="1:27" ht="15.75" customHeight="1">
      <c r="A2735" s="37"/>
      <c r="B2735" s="242"/>
      <c r="C2735" s="242"/>
      <c r="D2735" s="10"/>
      <c r="E2735" s="10"/>
      <c r="F2735" s="37"/>
      <c r="G2735" s="37"/>
      <c r="H2735" s="37"/>
      <c r="I2735" s="37"/>
      <c r="J2735" s="37"/>
      <c r="K2735" s="37"/>
      <c r="L2735" s="282"/>
      <c r="M2735" s="282"/>
      <c r="N2735" s="283"/>
      <c r="O2735" s="37"/>
      <c r="P2735" s="37"/>
      <c r="Q2735" s="31"/>
      <c r="R2735" s="31"/>
      <c r="S2735" s="31"/>
      <c r="T2735" s="37"/>
      <c r="U2735" s="37"/>
      <c r="V2735" s="31"/>
      <c r="W2735" s="3"/>
      <c r="X2735" s="3"/>
      <c r="Y2735" s="3"/>
      <c r="Z2735" s="3"/>
      <c r="AA2735" s="3"/>
    </row>
    <row r="2736" spans="1:27" ht="15.75" customHeight="1">
      <c r="A2736" s="37"/>
      <c r="B2736" s="242"/>
      <c r="C2736" s="242"/>
      <c r="D2736" s="10"/>
      <c r="E2736" s="10"/>
      <c r="F2736" s="37"/>
      <c r="G2736" s="37"/>
      <c r="H2736" s="37"/>
      <c r="I2736" s="37"/>
      <c r="J2736" s="37"/>
      <c r="K2736" s="37"/>
      <c r="L2736" s="282"/>
      <c r="M2736" s="282"/>
      <c r="N2736" s="283"/>
      <c r="O2736" s="37"/>
      <c r="P2736" s="37"/>
      <c r="Q2736" s="31"/>
      <c r="R2736" s="31"/>
      <c r="S2736" s="31"/>
      <c r="T2736" s="37"/>
      <c r="U2736" s="37"/>
      <c r="V2736" s="31"/>
      <c r="W2736" s="3"/>
      <c r="X2736" s="3"/>
      <c r="Y2736" s="3"/>
      <c r="Z2736" s="3"/>
      <c r="AA2736" s="3"/>
    </row>
    <row r="2737" spans="1:27" ht="15.75" customHeight="1">
      <c r="A2737" s="37"/>
      <c r="B2737" s="242"/>
      <c r="C2737" s="242"/>
      <c r="D2737" s="10"/>
      <c r="E2737" s="10"/>
      <c r="F2737" s="37"/>
      <c r="G2737" s="37"/>
      <c r="H2737" s="37"/>
      <c r="I2737" s="37"/>
      <c r="J2737" s="37"/>
      <c r="K2737" s="37"/>
      <c r="L2737" s="282"/>
      <c r="M2737" s="282"/>
      <c r="N2737" s="283"/>
      <c r="O2737" s="37"/>
      <c r="P2737" s="37"/>
      <c r="Q2737" s="31"/>
      <c r="R2737" s="31"/>
      <c r="S2737" s="31"/>
      <c r="T2737" s="37"/>
      <c r="U2737" s="37"/>
      <c r="V2737" s="31"/>
      <c r="W2737" s="3"/>
      <c r="X2737" s="3"/>
      <c r="Y2737" s="3"/>
      <c r="Z2737" s="3"/>
      <c r="AA2737" s="3"/>
    </row>
    <row r="2738" spans="1:27" ht="15.75" customHeight="1">
      <c r="A2738" s="37"/>
      <c r="B2738" s="242"/>
      <c r="C2738" s="242"/>
      <c r="D2738" s="10"/>
      <c r="E2738" s="10"/>
      <c r="F2738" s="37"/>
      <c r="G2738" s="37"/>
      <c r="H2738" s="37"/>
      <c r="I2738" s="37"/>
      <c r="J2738" s="37"/>
      <c r="K2738" s="37"/>
      <c r="L2738" s="282"/>
      <c r="M2738" s="282"/>
      <c r="N2738" s="283"/>
      <c r="O2738" s="37"/>
      <c r="P2738" s="37"/>
      <c r="Q2738" s="31"/>
      <c r="R2738" s="31"/>
      <c r="S2738" s="31"/>
      <c r="T2738" s="37"/>
      <c r="U2738" s="37"/>
      <c r="V2738" s="31"/>
      <c r="W2738" s="3"/>
      <c r="X2738" s="3"/>
      <c r="Y2738" s="3"/>
      <c r="Z2738" s="3"/>
      <c r="AA2738" s="3"/>
    </row>
    <row r="2739" spans="1:27" ht="15.75" customHeight="1">
      <c r="A2739" s="37"/>
      <c r="B2739" s="242"/>
      <c r="C2739" s="242"/>
      <c r="D2739" s="10"/>
      <c r="E2739" s="10"/>
      <c r="F2739" s="37"/>
      <c r="G2739" s="37"/>
      <c r="H2739" s="37"/>
      <c r="I2739" s="37"/>
      <c r="J2739" s="37"/>
      <c r="K2739" s="37"/>
      <c r="L2739" s="282"/>
      <c r="M2739" s="282"/>
      <c r="N2739" s="283"/>
      <c r="O2739" s="37"/>
      <c r="P2739" s="37"/>
      <c r="Q2739" s="31"/>
      <c r="R2739" s="31"/>
      <c r="S2739" s="31"/>
      <c r="T2739" s="37"/>
      <c r="U2739" s="37"/>
      <c r="V2739" s="31"/>
      <c r="W2739" s="3"/>
      <c r="X2739" s="3"/>
      <c r="Y2739" s="3"/>
      <c r="Z2739" s="3"/>
      <c r="AA2739" s="3"/>
    </row>
    <row r="2740" spans="1:27" ht="15.75" customHeight="1">
      <c r="A2740" s="37"/>
      <c r="B2740" s="242"/>
      <c r="C2740" s="242"/>
      <c r="D2740" s="10"/>
      <c r="E2740" s="10"/>
      <c r="F2740" s="37"/>
      <c r="G2740" s="37"/>
      <c r="H2740" s="37"/>
      <c r="I2740" s="37"/>
      <c r="J2740" s="37"/>
      <c r="K2740" s="37"/>
      <c r="L2740" s="282"/>
      <c r="M2740" s="282"/>
      <c r="N2740" s="283"/>
      <c r="O2740" s="37"/>
      <c r="P2740" s="37"/>
      <c r="Q2740" s="31"/>
      <c r="R2740" s="31"/>
      <c r="S2740" s="31"/>
      <c r="T2740" s="37"/>
      <c r="U2740" s="37"/>
      <c r="V2740" s="31"/>
      <c r="W2740" s="3"/>
      <c r="X2740" s="3"/>
      <c r="Y2740" s="3"/>
      <c r="Z2740" s="3"/>
      <c r="AA2740" s="3"/>
    </row>
    <row r="2741" spans="1:27" ht="15.75" customHeight="1">
      <c r="A2741" s="37"/>
      <c r="B2741" s="242"/>
      <c r="C2741" s="242"/>
      <c r="D2741" s="10"/>
      <c r="E2741" s="10"/>
      <c r="F2741" s="37"/>
      <c r="G2741" s="37"/>
      <c r="H2741" s="37"/>
      <c r="I2741" s="37"/>
      <c r="J2741" s="37"/>
      <c r="K2741" s="37"/>
      <c r="L2741" s="282"/>
      <c r="M2741" s="282"/>
      <c r="N2741" s="283"/>
      <c r="O2741" s="37"/>
      <c r="P2741" s="37"/>
      <c r="Q2741" s="31"/>
      <c r="R2741" s="31"/>
      <c r="S2741" s="31"/>
      <c r="T2741" s="37"/>
      <c r="U2741" s="37"/>
      <c r="V2741" s="31"/>
      <c r="W2741" s="3"/>
      <c r="X2741" s="3"/>
      <c r="Y2741" s="3"/>
      <c r="Z2741" s="3"/>
      <c r="AA2741" s="3"/>
    </row>
    <row r="2742" spans="1:27" ht="15.75" customHeight="1">
      <c r="A2742" s="37"/>
      <c r="B2742" s="242"/>
      <c r="C2742" s="242"/>
      <c r="D2742" s="10"/>
      <c r="E2742" s="10"/>
      <c r="F2742" s="37"/>
      <c r="G2742" s="37"/>
      <c r="H2742" s="37"/>
      <c r="I2742" s="37"/>
      <c r="J2742" s="37"/>
      <c r="K2742" s="37"/>
      <c r="L2742" s="282"/>
      <c r="M2742" s="282"/>
      <c r="N2742" s="283"/>
      <c r="O2742" s="37"/>
      <c r="P2742" s="37"/>
      <c r="Q2742" s="31"/>
      <c r="R2742" s="31"/>
      <c r="S2742" s="31"/>
      <c r="T2742" s="37"/>
      <c r="U2742" s="37"/>
      <c r="V2742" s="31"/>
      <c r="W2742" s="3"/>
      <c r="X2742" s="3"/>
      <c r="Y2742" s="3"/>
      <c r="Z2742" s="3"/>
      <c r="AA2742" s="3"/>
    </row>
    <row r="2743" spans="1:27" ht="15.75" customHeight="1">
      <c r="A2743" s="37"/>
      <c r="B2743" s="242"/>
      <c r="C2743" s="242"/>
      <c r="D2743" s="10"/>
      <c r="E2743" s="10"/>
      <c r="F2743" s="37"/>
      <c r="G2743" s="37"/>
      <c r="H2743" s="37"/>
      <c r="I2743" s="37"/>
      <c r="J2743" s="37"/>
      <c r="K2743" s="37"/>
      <c r="L2743" s="282"/>
      <c r="M2743" s="282"/>
      <c r="N2743" s="283"/>
      <c r="O2743" s="37"/>
      <c r="P2743" s="37"/>
      <c r="Q2743" s="31"/>
      <c r="R2743" s="31"/>
      <c r="S2743" s="31"/>
      <c r="T2743" s="37"/>
      <c r="U2743" s="37"/>
      <c r="V2743" s="31"/>
      <c r="W2743" s="3"/>
      <c r="X2743" s="3"/>
      <c r="Y2743" s="3"/>
      <c r="Z2743" s="3"/>
      <c r="AA2743" s="3"/>
    </row>
    <row r="2744" spans="1:27" ht="15.75" customHeight="1">
      <c r="A2744" s="37"/>
      <c r="B2744" s="242"/>
      <c r="C2744" s="242"/>
      <c r="D2744" s="10"/>
      <c r="E2744" s="10"/>
      <c r="F2744" s="37"/>
      <c r="G2744" s="37"/>
      <c r="H2744" s="37"/>
      <c r="I2744" s="37"/>
      <c r="J2744" s="37"/>
      <c r="K2744" s="37"/>
      <c r="L2744" s="282"/>
      <c r="M2744" s="282"/>
      <c r="N2744" s="283"/>
      <c r="O2744" s="37"/>
      <c r="P2744" s="37"/>
      <c r="Q2744" s="31"/>
      <c r="R2744" s="31"/>
      <c r="S2744" s="31"/>
      <c r="T2744" s="37"/>
      <c r="U2744" s="37"/>
      <c r="V2744" s="31"/>
      <c r="W2744" s="3"/>
      <c r="X2744" s="3"/>
      <c r="Y2744" s="3"/>
      <c r="Z2744" s="3"/>
      <c r="AA2744" s="3"/>
    </row>
    <row r="2745" spans="1:27" ht="15.75" customHeight="1">
      <c r="A2745" s="37"/>
      <c r="B2745" s="242"/>
      <c r="C2745" s="242"/>
      <c r="D2745" s="10"/>
      <c r="E2745" s="10"/>
      <c r="F2745" s="37"/>
      <c r="G2745" s="37"/>
      <c r="H2745" s="37"/>
      <c r="I2745" s="37"/>
      <c r="J2745" s="37"/>
      <c r="K2745" s="37"/>
      <c r="L2745" s="282"/>
      <c r="M2745" s="282"/>
      <c r="N2745" s="283"/>
      <c r="O2745" s="37"/>
      <c r="P2745" s="37"/>
      <c r="Q2745" s="31"/>
      <c r="R2745" s="31"/>
      <c r="S2745" s="31"/>
      <c r="T2745" s="37"/>
      <c r="U2745" s="37"/>
      <c r="V2745" s="31"/>
      <c r="W2745" s="3"/>
      <c r="X2745" s="3"/>
      <c r="Y2745" s="3"/>
      <c r="Z2745" s="3"/>
      <c r="AA2745" s="3"/>
    </row>
    <row r="2746" spans="1:27" ht="15.75" customHeight="1">
      <c r="A2746" s="37"/>
      <c r="B2746" s="242"/>
      <c r="C2746" s="242"/>
      <c r="D2746" s="10"/>
      <c r="E2746" s="10"/>
      <c r="F2746" s="37"/>
      <c r="G2746" s="37"/>
      <c r="H2746" s="37"/>
      <c r="I2746" s="37"/>
      <c r="J2746" s="37"/>
      <c r="K2746" s="37"/>
      <c r="L2746" s="282"/>
      <c r="M2746" s="282"/>
      <c r="N2746" s="283"/>
      <c r="O2746" s="37"/>
      <c r="P2746" s="37"/>
      <c r="Q2746" s="31"/>
      <c r="R2746" s="31"/>
      <c r="S2746" s="31"/>
      <c r="T2746" s="37"/>
      <c r="U2746" s="37"/>
      <c r="V2746" s="31"/>
      <c r="W2746" s="3"/>
      <c r="X2746" s="3"/>
      <c r="Y2746" s="3"/>
      <c r="Z2746" s="3"/>
      <c r="AA2746" s="3"/>
    </row>
    <row r="2747" spans="1:27" ht="15.75" customHeight="1">
      <c r="A2747" s="37"/>
      <c r="B2747" s="242"/>
      <c r="C2747" s="242"/>
      <c r="D2747" s="10"/>
      <c r="E2747" s="10"/>
      <c r="F2747" s="37"/>
      <c r="G2747" s="37"/>
      <c r="H2747" s="37"/>
      <c r="I2747" s="37"/>
      <c r="J2747" s="37"/>
      <c r="K2747" s="37"/>
      <c r="L2747" s="282"/>
      <c r="M2747" s="282"/>
      <c r="N2747" s="283"/>
      <c r="O2747" s="37"/>
      <c r="P2747" s="37"/>
      <c r="Q2747" s="31"/>
      <c r="R2747" s="31"/>
      <c r="S2747" s="31"/>
      <c r="T2747" s="37"/>
      <c r="U2747" s="37"/>
      <c r="V2747" s="31"/>
      <c r="W2747" s="3"/>
      <c r="X2747" s="3"/>
      <c r="Y2747" s="3"/>
      <c r="Z2747" s="3"/>
      <c r="AA2747" s="3"/>
    </row>
    <row r="2748" spans="1:27" ht="15.75" customHeight="1">
      <c r="A2748" s="37"/>
      <c r="B2748" s="242"/>
      <c r="C2748" s="242"/>
      <c r="D2748" s="10"/>
      <c r="E2748" s="10"/>
      <c r="F2748" s="37"/>
      <c r="G2748" s="37"/>
      <c r="H2748" s="37"/>
      <c r="I2748" s="37"/>
      <c r="J2748" s="37"/>
      <c r="K2748" s="37"/>
      <c r="L2748" s="282"/>
      <c r="M2748" s="282"/>
      <c r="N2748" s="283"/>
      <c r="O2748" s="37"/>
      <c r="P2748" s="37"/>
      <c r="Q2748" s="31"/>
      <c r="R2748" s="31"/>
      <c r="S2748" s="31"/>
      <c r="T2748" s="37"/>
      <c r="U2748" s="37"/>
      <c r="V2748" s="31"/>
      <c r="W2748" s="3"/>
      <c r="X2748" s="3"/>
      <c r="Y2748" s="3"/>
      <c r="Z2748" s="3"/>
      <c r="AA2748" s="3"/>
    </row>
    <row r="2749" spans="1:27" ht="15.75" customHeight="1">
      <c r="A2749" s="37"/>
      <c r="B2749" s="242"/>
      <c r="C2749" s="242"/>
      <c r="D2749" s="10"/>
      <c r="E2749" s="10"/>
      <c r="F2749" s="37"/>
      <c r="G2749" s="37"/>
      <c r="H2749" s="37"/>
      <c r="I2749" s="37"/>
      <c r="J2749" s="37"/>
      <c r="K2749" s="37"/>
      <c r="L2749" s="282"/>
      <c r="M2749" s="282"/>
      <c r="N2749" s="283"/>
      <c r="O2749" s="37"/>
      <c r="P2749" s="37"/>
      <c r="Q2749" s="31"/>
      <c r="R2749" s="31"/>
      <c r="S2749" s="31"/>
      <c r="T2749" s="37"/>
      <c r="U2749" s="37"/>
      <c r="V2749" s="31"/>
      <c r="W2749" s="3"/>
      <c r="X2749" s="3"/>
      <c r="Y2749" s="3"/>
      <c r="Z2749" s="3"/>
      <c r="AA2749" s="3"/>
    </row>
    <row r="2750" spans="1:27" ht="15.75" customHeight="1">
      <c r="A2750" s="37"/>
      <c r="B2750" s="242"/>
      <c r="C2750" s="242"/>
      <c r="D2750" s="10"/>
      <c r="E2750" s="10"/>
      <c r="F2750" s="37"/>
      <c r="G2750" s="37"/>
      <c r="H2750" s="37"/>
      <c r="I2750" s="37"/>
      <c r="J2750" s="37"/>
      <c r="K2750" s="37"/>
      <c r="L2750" s="282"/>
      <c r="M2750" s="282"/>
      <c r="N2750" s="283"/>
      <c r="O2750" s="37"/>
      <c r="P2750" s="37"/>
      <c r="Q2750" s="31"/>
      <c r="R2750" s="31"/>
      <c r="S2750" s="31"/>
      <c r="T2750" s="37"/>
      <c r="U2750" s="37"/>
      <c r="V2750" s="31"/>
      <c r="W2750" s="3"/>
      <c r="X2750" s="3"/>
      <c r="Y2750" s="3"/>
      <c r="Z2750" s="3"/>
      <c r="AA2750" s="3"/>
    </row>
    <row r="2751" spans="1:27" ht="15.75" customHeight="1">
      <c r="A2751" s="37"/>
      <c r="B2751" s="242"/>
      <c r="C2751" s="242"/>
      <c r="D2751" s="10"/>
      <c r="E2751" s="10"/>
      <c r="F2751" s="37"/>
      <c r="G2751" s="37"/>
      <c r="H2751" s="37"/>
      <c r="I2751" s="37"/>
      <c r="J2751" s="37"/>
      <c r="K2751" s="37"/>
      <c r="L2751" s="282"/>
      <c r="M2751" s="282"/>
      <c r="N2751" s="283"/>
      <c r="O2751" s="37"/>
      <c r="P2751" s="37"/>
      <c r="Q2751" s="31"/>
      <c r="R2751" s="31"/>
      <c r="S2751" s="31"/>
      <c r="T2751" s="37"/>
      <c r="U2751" s="37"/>
      <c r="V2751" s="31"/>
      <c r="W2751" s="3"/>
      <c r="X2751" s="3"/>
      <c r="Y2751" s="3"/>
      <c r="Z2751" s="3"/>
      <c r="AA2751" s="3"/>
    </row>
    <row r="2752" spans="1:27" ht="15.75" customHeight="1">
      <c r="A2752" s="37"/>
      <c r="B2752" s="242"/>
      <c r="C2752" s="242"/>
      <c r="D2752" s="10"/>
      <c r="E2752" s="10"/>
      <c r="F2752" s="37"/>
      <c r="G2752" s="37"/>
      <c r="H2752" s="37"/>
      <c r="I2752" s="37"/>
      <c r="J2752" s="37"/>
      <c r="K2752" s="37"/>
      <c r="L2752" s="282"/>
      <c r="M2752" s="282"/>
      <c r="N2752" s="283"/>
      <c r="O2752" s="37"/>
      <c r="P2752" s="37"/>
      <c r="Q2752" s="31"/>
      <c r="R2752" s="31"/>
      <c r="S2752" s="31"/>
      <c r="T2752" s="37"/>
      <c r="U2752" s="37"/>
      <c r="V2752" s="31"/>
      <c r="W2752" s="3"/>
      <c r="X2752" s="3"/>
      <c r="Y2752" s="3"/>
      <c r="Z2752" s="3"/>
      <c r="AA2752" s="3"/>
    </row>
    <row r="2753" spans="1:27" ht="15.75" customHeight="1">
      <c r="A2753" s="37"/>
      <c r="B2753" s="242"/>
      <c r="C2753" s="242"/>
      <c r="D2753" s="10"/>
      <c r="E2753" s="10"/>
      <c r="F2753" s="37"/>
      <c r="G2753" s="37"/>
      <c r="H2753" s="37"/>
      <c r="I2753" s="37"/>
      <c r="J2753" s="37"/>
      <c r="K2753" s="37"/>
      <c r="L2753" s="282"/>
      <c r="M2753" s="282"/>
      <c r="N2753" s="283"/>
      <c r="O2753" s="37"/>
      <c r="P2753" s="37"/>
      <c r="Q2753" s="31"/>
      <c r="R2753" s="31"/>
      <c r="S2753" s="31"/>
      <c r="T2753" s="37"/>
      <c r="U2753" s="37"/>
      <c r="V2753" s="31"/>
      <c r="W2753" s="3"/>
      <c r="X2753" s="3"/>
      <c r="Y2753" s="3"/>
      <c r="Z2753" s="3"/>
      <c r="AA2753" s="3"/>
    </row>
    <row r="2754" spans="1:27" ht="15.75" customHeight="1">
      <c r="A2754" s="37"/>
      <c r="B2754" s="242"/>
      <c r="C2754" s="242"/>
      <c r="D2754" s="10"/>
      <c r="E2754" s="10"/>
      <c r="F2754" s="37"/>
      <c r="G2754" s="37"/>
      <c r="H2754" s="37"/>
      <c r="I2754" s="37"/>
      <c r="J2754" s="37"/>
      <c r="K2754" s="37"/>
      <c r="L2754" s="282"/>
      <c r="M2754" s="282"/>
      <c r="N2754" s="283"/>
      <c r="O2754" s="37"/>
      <c r="P2754" s="37"/>
      <c r="Q2754" s="31"/>
      <c r="R2754" s="31"/>
      <c r="S2754" s="31"/>
      <c r="T2754" s="37"/>
      <c r="U2754" s="37"/>
      <c r="V2754" s="31"/>
      <c r="W2754" s="3"/>
      <c r="X2754" s="3"/>
      <c r="Y2754" s="3"/>
      <c r="Z2754" s="3"/>
      <c r="AA2754" s="3"/>
    </row>
    <row r="2755" spans="1:27" ht="15.75" customHeight="1">
      <c r="A2755" s="37"/>
      <c r="B2755" s="242"/>
      <c r="C2755" s="242"/>
      <c r="D2755" s="10"/>
      <c r="E2755" s="10"/>
      <c r="F2755" s="37"/>
      <c r="G2755" s="37"/>
      <c r="H2755" s="37"/>
      <c r="I2755" s="37"/>
      <c r="J2755" s="37"/>
      <c r="K2755" s="37"/>
      <c r="L2755" s="282"/>
      <c r="M2755" s="282"/>
      <c r="N2755" s="283"/>
      <c r="O2755" s="37"/>
      <c r="P2755" s="37"/>
      <c r="Q2755" s="31"/>
      <c r="R2755" s="31"/>
      <c r="S2755" s="31"/>
      <c r="T2755" s="37"/>
      <c r="U2755" s="37"/>
      <c r="V2755" s="31"/>
      <c r="W2755" s="3"/>
      <c r="X2755" s="3"/>
      <c r="Y2755" s="3"/>
      <c r="Z2755" s="3"/>
      <c r="AA2755" s="3"/>
    </row>
    <row r="2756" spans="1:27" ht="15.75" customHeight="1">
      <c r="A2756" s="37"/>
      <c r="B2756" s="242"/>
      <c r="C2756" s="242"/>
      <c r="D2756" s="10"/>
      <c r="E2756" s="10"/>
      <c r="F2756" s="37"/>
      <c r="G2756" s="37"/>
      <c r="H2756" s="37"/>
      <c r="I2756" s="37"/>
      <c r="J2756" s="37"/>
      <c r="K2756" s="37"/>
      <c r="L2756" s="282"/>
      <c r="M2756" s="282"/>
      <c r="N2756" s="283"/>
      <c r="O2756" s="37"/>
      <c r="P2756" s="37"/>
      <c r="Q2756" s="31"/>
      <c r="R2756" s="31"/>
      <c r="S2756" s="31"/>
      <c r="T2756" s="37"/>
      <c r="U2756" s="37"/>
      <c r="V2756" s="31"/>
      <c r="W2756" s="3"/>
      <c r="X2756" s="3"/>
      <c r="Y2756" s="3"/>
      <c r="Z2756" s="3"/>
      <c r="AA2756" s="3"/>
    </row>
    <row r="2757" spans="1:27" ht="15.75" customHeight="1">
      <c r="A2757" s="37"/>
      <c r="B2757" s="242"/>
      <c r="C2757" s="242"/>
      <c r="D2757" s="10"/>
      <c r="E2757" s="10"/>
      <c r="F2757" s="37"/>
      <c r="G2757" s="37"/>
      <c r="H2757" s="37"/>
      <c r="I2757" s="37"/>
      <c r="J2757" s="37"/>
      <c r="K2757" s="37"/>
      <c r="L2757" s="282"/>
      <c r="M2757" s="282"/>
      <c r="N2757" s="283"/>
      <c r="O2757" s="37"/>
      <c r="P2757" s="37"/>
      <c r="Q2757" s="31"/>
      <c r="R2757" s="31"/>
      <c r="S2757" s="31"/>
      <c r="T2757" s="37"/>
      <c r="U2757" s="37"/>
      <c r="V2757" s="31"/>
      <c r="W2757" s="3"/>
      <c r="X2757" s="3"/>
      <c r="Y2757" s="3"/>
      <c r="Z2757" s="3"/>
      <c r="AA2757" s="3"/>
    </row>
    <row r="2758" spans="1:27" ht="15.75" customHeight="1">
      <c r="A2758" s="37"/>
      <c r="B2758" s="242"/>
      <c r="C2758" s="242"/>
      <c r="D2758" s="10"/>
      <c r="E2758" s="10"/>
      <c r="F2758" s="37"/>
      <c r="G2758" s="37"/>
      <c r="H2758" s="37"/>
      <c r="I2758" s="37"/>
      <c r="J2758" s="37"/>
      <c r="K2758" s="37"/>
      <c r="L2758" s="282"/>
      <c r="M2758" s="282"/>
      <c r="N2758" s="283"/>
      <c r="O2758" s="37"/>
      <c r="P2758" s="37"/>
      <c r="Q2758" s="31"/>
      <c r="R2758" s="31"/>
      <c r="S2758" s="31"/>
      <c r="T2758" s="37"/>
      <c r="U2758" s="37"/>
      <c r="V2758" s="31"/>
      <c r="W2758" s="3"/>
      <c r="X2758" s="3"/>
      <c r="Y2758" s="3"/>
      <c r="Z2758" s="3"/>
      <c r="AA2758" s="3"/>
    </row>
    <row r="2759" spans="1:27" ht="15.75" customHeight="1">
      <c r="A2759" s="37"/>
      <c r="B2759" s="242"/>
      <c r="C2759" s="242"/>
      <c r="D2759" s="10"/>
      <c r="E2759" s="10"/>
      <c r="F2759" s="37"/>
      <c r="G2759" s="37"/>
      <c r="H2759" s="37"/>
      <c r="I2759" s="37"/>
      <c r="J2759" s="37"/>
      <c r="K2759" s="37"/>
      <c r="L2759" s="282"/>
      <c r="M2759" s="282"/>
      <c r="N2759" s="283"/>
      <c r="O2759" s="37"/>
      <c r="P2759" s="37"/>
      <c r="Q2759" s="31"/>
      <c r="R2759" s="31"/>
      <c r="S2759" s="31"/>
      <c r="T2759" s="37"/>
      <c r="U2759" s="37"/>
      <c r="V2759" s="31"/>
      <c r="W2759" s="3"/>
      <c r="X2759" s="3"/>
      <c r="Y2759" s="3"/>
      <c r="Z2759" s="3"/>
      <c r="AA2759" s="3"/>
    </row>
    <row r="2760" spans="1:27" ht="15.75" customHeight="1">
      <c r="A2760" s="37"/>
      <c r="B2760" s="242"/>
      <c r="C2760" s="242"/>
      <c r="D2760" s="10"/>
      <c r="E2760" s="10"/>
      <c r="F2760" s="37"/>
      <c r="G2760" s="37"/>
      <c r="H2760" s="37"/>
      <c r="I2760" s="37"/>
      <c r="J2760" s="37"/>
      <c r="K2760" s="37"/>
      <c r="L2760" s="282"/>
      <c r="M2760" s="282"/>
      <c r="N2760" s="283"/>
      <c r="O2760" s="37"/>
      <c r="P2760" s="37"/>
      <c r="Q2760" s="31"/>
      <c r="R2760" s="31"/>
      <c r="S2760" s="31"/>
      <c r="T2760" s="37"/>
      <c r="U2760" s="37"/>
      <c r="V2760" s="31"/>
      <c r="W2760" s="3"/>
      <c r="X2760" s="3"/>
      <c r="Y2760" s="3"/>
      <c r="Z2760" s="3"/>
      <c r="AA2760" s="3"/>
    </row>
    <row r="2761" spans="1:27" ht="15.75" customHeight="1">
      <c r="A2761" s="37"/>
      <c r="B2761" s="242"/>
      <c r="C2761" s="242"/>
      <c r="D2761" s="10"/>
      <c r="E2761" s="10"/>
      <c r="F2761" s="37"/>
      <c r="G2761" s="37"/>
      <c r="H2761" s="37"/>
      <c r="I2761" s="37"/>
      <c r="J2761" s="37"/>
      <c r="K2761" s="37"/>
      <c r="L2761" s="282"/>
      <c r="M2761" s="282"/>
      <c r="N2761" s="283"/>
      <c r="O2761" s="37"/>
      <c r="P2761" s="37"/>
      <c r="Q2761" s="31"/>
      <c r="R2761" s="31"/>
      <c r="S2761" s="31"/>
      <c r="T2761" s="37"/>
      <c r="U2761" s="37"/>
      <c r="V2761" s="31"/>
      <c r="W2761" s="3"/>
      <c r="X2761" s="3"/>
      <c r="Y2761" s="3"/>
      <c r="Z2761" s="3"/>
      <c r="AA2761" s="3"/>
    </row>
    <row r="2762" spans="1:27" ht="15.75" customHeight="1">
      <c r="A2762" s="37"/>
      <c r="B2762" s="242"/>
      <c r="C2762" s="242"/>
      <c r="D2762" s="10"/>
      <c r="E2762" s="10"/>
      <c r="F2762" s="37"/>
      <c r="G2762" s="37"/>
      <c r="H2762" s="37"/>
      <c r="I2762" s="37"/>
      <c r="J2762" s="37"/>
      <c r="K2762" s="37"/>
      <c r="L2762" s="282"/>
      <c r="M2762" s="282"/>
      <c r="N2762" s="283"/>
      <c r="O2762" s="37"/>
      <c r="P2762" s="37"/>
      <c r="Q2762" s="31"/>
      <c r="R2762" s="31"/>
      <c r="S2762" s="31"/>
      <c r="T2762" s="37"/>
      <c r="U2762" s="37"/>
      <c r="V2762" s="31"/>
      <c r="W2762" s="3"/>
      <c r="X2762" s="3"/>
      <c r="Y2762" s="3"/>
      <c r="Z2762" s="3"/>
      <c r="AA2762" s="3"/>
    </row>
    <row r="2763" spans="1:27" ht="15.75" customHeight="1">
      <c r="A2763" s="37"/>
      <c r="B2763" s="242"/>
      <c r="C2763" s="242"/>
      <c r="D2763" s="10"/>
      <c r="E2763" s="10"/>
      <c r="F2763" s="37"/>
      <c r="G2763" s="37"/>
      <c r="H2763" s="37"/>
      <c r="I2763" s="37"/>
      <c r="J2763" s="37"/>
      <c r="K2763" s="37"/>
      <c r="L2763" s="282"/>
      <c r="M2763" s="282"/>
      <c r="N2763" s="283"/>
      <c r="O2763" s="37"/>
      <c r="P2763" s="37"/>
      <c r="Q2763" s="31"/>
      <c r="R2763" s="31"/>
      <c r="S2763" s="31"/>
      <c r="T2763" s="37"/>
      <c r="U2763" s="37"/>
      <c r="V2763" s="31"/>
      <c r="W2763" s="3"/>
      <c r="X2763" s="3"/>
      <c r="Y2763" s="3"/>
      <c r="Z2763" s="3"/>
      <c r="AA2763" s="3"/>
    </row>
    <row r="2764" spans="1:27" ht="15.75" customHeight="1">
      <c r="A2764" s="37"/>
      <c r="B2764" s="242"/>
      <c r="C2764" s="242"/>
      <c r="D2764" s="10"/>
      <c r="E2764" s="10"/>
      <c r="F2764" s="37"/>
      <c r="G2764" s="37"/>
      <c r="H2764" s="37"/>
      <c r="I2764" s="37"/>
      <c r="J2764" s="37"/>
      <c r="K2764" s="37"/>
      <c r="L2764" s="282"/>
      <c r="M2764" s="282"/>
      <c r="N2764" s="283"/>
      <c r="O2764" s="37"/>
      <c r="P2764" s="37"/>
      <c r="Q2764" s="31"/>
      <c r="R2764" s="31"/>
      <c r="S2764" s="31"/>
      <c r="T2764" s="37"/>
      <c r="U2764" s="37"/>
      <c r="V2764" s="31"/>
      <c r="W2764" s="3"/>
      <c r="X2764" s="3"/>
      <c r="Y2764" s="3"/>
      <c r="Z2764" s="3"/>
      <c r="AA2764" s="3"/>
    </row>
    <row r="2765" spans="1:27" ht="15.75" customHeight="1">
      <c r="A2765" s="37"/>
      <c r="B2765" s="242"/>
      <c r="C2765" s="242"/>
      <c r="D2765" s="10"/>
      <c r="E2765" s="10"/>
      <c r="F2765" s="37"/>
      <c r="G2765" s="37"/>
      <c r="H2765" s="37"/>
      <c r="I2765" s="37"/>
      <c r="J2765" s="37"/>
      <c r="K2765" s="37"/>
      <c r="L2765" s="282"/>
      <c r="M2765" s="282"/>
      <c r="N2765" s="283"/>
      <c r="O2765" s="37"/>
      <c r="P2765" s="37"/>
      <c r="Q2765" s="31"/>
      <c r="R2765" s="31"/>
      <c r="S2765" s="31"/>
      <c r="T2765" s="37"/>
      <c r="U2765" s="37"/>
      <c r="V2765" s="31"/>
      <c r="W2765" s="3"/>
      <c r="X2765" s="3"/>
      <c r="Y2765" s="3"/>
      <c r="Z2765" s="3"/>
      <c r="AA2765" s="3"/>
    </row>
    <row r="2766" spans="1:27" ht="15.75" customHeight="1">
      <c r="A2766" s="37"/>
      <c r="B2766" s="242"/>
      <c r="C2766" s="242"/>
      <c r="D2766" s="10"/>
      <c r="E2766" s="10"/>
      <c r="F2766" s="37"/>
      <c r="G2766" s="37"/>
      <c r="H2766" s="37"/>
      <c r="I2766" s="37"/>
      <c r="J2766" s="37"/>
      <c r="K2766" s="37"/>
      <c r="L2766" s="282"/>
      <c r="M2766" s="282"/>
      <c r="N2766" s="283"/>
      <c r="O2766" s="37"/>
      <c r="P2766" s="37"/>
      <c r="Q2766" s="31"/>
      <c r="R2766" s="31"/>
      <c r="S2766" s="31"/>
      <c r="T2766" s="37"/>
      <c r="U2766" s="37"/>
      <c r="V2766" s="31"/>
      <c r="W2766" s="3"/>
      <c r="X2766" s="3"/>
      <c r="Y2766" s="3"/>
      <c r="Z2766" s="3"/>
      <c r="AA2766" s="3"/>
    </row>
    <row r="2767" spans="1:27" ht="15.75" customHeight="1">
      <c r="A2767" s="37"/>
      <c r="B2767" s="242"/>
      <c r="C2767" s="242"/>
      <c r="D2767" s="10"/>
      <c r="E2767" s="10"/>
      <c r="F2767" s="37"/>
      <c r="G2767" s="37"/>
      <c r="H2767" s="37"/>
      <c r="I2767" s="37"/>
      <c r="J2767" s="37"/>
      <c r="K2767" s="37"/>
      <c r="L2767" s="282"/>
      <c r="M2767" s="282"/>
      <c r="N2767" s="283"/>
      <c r="O2767" s="37"/>
      <c r="P2767" s="37"/>
      <c r="Q2767" s="31"/>
      <c r="R2767" s="31"/>
      <c r="S2767" s="31"/>
      <c r="T2767" s="37"/>
      <c r="U2767" s="37"/>
      <c r="V2767" s="31"/>
      <c r="W2767" s="3"/>
      <c r="X2767" s="3"/>
      <c r="Y2767" s="3"/>
      <c r="Z2767" s="3"/>
      <c r="AA2767" s="3"/>
    </row>
    <row r="2768" spans="1:27" ht="15.75" customHeight="1">
      <c r="A2768" s="37"/>
      <c r="B2768" s="242"/>
      <c r="C2768" s="242"/>
      <c r="D2768" s="10"/>
      <c r="E2768" s="10"/>
      <c r="F2768" s="37"/>
      <c r="G2768" s="37"/>
      <c r="H2768" s="37"/>
      <c r="I2768" s="37"/>
      <c r="J2768" s="37"/>
      <c r="K2768" s="37"/>
      <c r="L2768" s="282"/>
      <c r="M2768" s="282"/>
      <c r="N2768" s="283"/>
      <c r="O2768" s="37"/>
      <c r="P2768" s="37"/>
      <c r="Q2768" s="31"/>
      <c r="R2768" s="31"/>
      <c r="S2768" s="31"/>
      <c r="T2768" s="37"/>
      <c r="U2768" s="37"/>
      <c r="V2768" s="31"/>
      <c r="W2768" s="3"/>
      <c r="X2768" s="3"/>
      <c r="Y2768" s="3"/>
      <c r="Z2768" s="3"/>
      <c r="AA2768" s="3"/>
    </row>
    <row r="2769" spans="1:27" ht="15.75" customHeight="1">
      <c r="A2769" s="37"/>
      <c r="B2769" s="242"/>
      <c r="C2769" s="242"/>
      <c r="D2769" s="10"/>
      <c r="E2769" s="10"/>
      <c r="F2769" s="37"/>
      <c r="G2769" s="37"/>
      <c r="H2769" s="37"/>
      <c r="I2769" s="37"/>
      <c r="J2769" s="37"/>
      <c r="K2769" s="37"/>
      <c r="L2769" s="282"/>
      <c r="M2769" s="282"/>
      <c r="N2769" s="283"/>
      <c r="O2769" s="37"/>
      <c r="P2769" s="37"/>
      <c r="Q2769" s="31"/>
      <c r="R2769" s="31"/>
      <c r="S2769" s="31"/>
      <c r="T2769" s="37"/>
      <c r="U2769" s="37"/>
      <c r="V2769" s="31"/>
      <c r="W2769" s="3"/>
      <c r="X2769" s="3"/>
      <c r="Y2769" s="3"/>
      <c r="Z2769" s="3"/>
      <c r="AA2769" s="3"/>
    </row>
    <row r="2770" spans="1:27" ht="15.75" customHeight="1">
      <c r="A2770" s="37"/>
      <c r="B2770" s="242"/>
      <c r="C2770" s="242"/>
      <c r="D2770" s="10"/>
      <c r="E2770" s="10"/>
      <c r="F2770" s="37"/>
      <c r="G2770" s="37"/>
      <c r="H2770" s="37"/>
      <c r="I2770" s="37"/>
      <c r="J2770" s="37"/>
      <c r="K2770" s="37"/>
      <c r="L2770" s="282"/>
      <c r="M2770" s="282"/>
      <c r="N2770" s="283"/>
      <c r="O2770" s="37"/>
      <c r="P2770" s="37"/>
      <c r="Q2770" s="31"/>
      <c r="R2770" s="31"/>
      <c r="S2770" s="31"/>
      <c r="T2770" s="37"/>
      <c r="U2770" s="37"/>
      <c r="V2770" s="31"/>
      <c r="W2770" s="3"/>
      <c r="X2770" s="3"/>
      <c r="Y2770" s="3"/>
      <c r="Z2770" s="3"/>
      <c r="AA2770" s="3"/>
    </row>
    <row r="2771" spans="1:27" ht="15.75" customHeight="1">
      <c r="A2771" s="37"/>
      <c r="B2771" s="242"/>
      <c r="C2771" s="242"/>
      <c r="D2771" s="10"/>
      <c r="E2771" s="10"/>
      <c r="F2771" s="37"/>
      <c r="G2771" s="37"/>
      <c r="H2771" s="37"/>
      <c r="I2771" s="37"/>
      <c r="J2771" s="37"/>
      <c r="K2771" s="37"/>
      <c r="L2771" s="282"/>
      <c r="M2771" s="282"/>
      <c r="N2771" s="283"/>
      <c r="O2771" s="37"/>
      <c r="P2771" s="37"/>
      <c r="Q2771" s="31"/>
      <c r="R2771" s="31"/>
      <c r="S2771" s="31"/>
      <c r="T2771" s="37"/>
      <c r="U2771" s="37"/>
      <c r="V2771" s="31"/>
      <c r="W2771" s="3"/>
      <c r="X2771" s="3"/>
      <c r="Y2771" s="3"/>
      <c r="Z2771" s="3"/>
      <c r="AA2771" s="3"/>
    </row>
    <row r="2772" spans="1:27" ht="15.75" customHeight="1">
      <c r="A2772" s="37"/>
      <c r="B2772" s="242"/>
      <c r="C2772" s="242"/>
      <c r="D2772" s="10"/>
      <c r="E2772" s="10"/>
      <c r="F2772" s="37"/>
      <c r="G2772" s="37"/>
      <c r="H2772" s="37"/>
      <c r="I2772" s="37"/>
      <c r="J2772" s="37"/>
      <c r="K2772" s="37"/>
      <c r="L2772" s="282"/>
      <c r="M2772" s="282"/>
      <c r="N2772" s="283"/>
      <c r="O2772" s="37"/>
      <c r="P2772" s="37"/>
      <c r="Q2772" s="31"/>
      <c r="R2772" s="31"/>
      <c r="S2772" s="31"/>
      <c r="T2772" s="37"/>
      <c r="U2772" s="37"/>
      <c r="V2772" s="31"/>
      <c r="W2772" s="3"/>
      <c r="X2772" s="3"/>
      <c r="Y2772" s="3"/>
      <c r="Z2772" s="3"/>
      <c r="AA2772" s="3"/>
    </row>
    <row r="2773" spans="1:27" ht="15.75" customHeight="1">
      <c r="A2773" s="37"/>
      <c r="B2773" s="242"/>
      <c r="C2773" s="242"/>
      <c r="D2773" s="10"/>
      <c r="E2773" s="10"/>
      <c r="F2773" s="37"/>
      <c r="G2773" s="37"/>
      <c r="H2773" s="37"/>
      <c r="I2773" s="37"/>
      <c r="J2773" s="37"/>
      <c r="K2773" s="37"/>
      <c r="L2773" s="282"/>
      <c r="M2773" s="282"/>
      <c r="N2773" s="283"/>
      <c r="O2773" s="37"/>
      <c r="P2773" s="37"/>
      <c r="Q2773" s="31"/>
      <c r="R2773" s="31"/>
      <c r="S2773" s="31"/>
      <c r="T2773" s="37"/>
      <c r="U2773" s="37"/>
      <c r="V2773" s="31"/>
      <c r="W2773" s="3"/>
      <c r="X2773" s="3"/>
      <c r="Y2773" s="3"/>
      <c r="Z2773" s="3"/>
      <c r="AA2773" s="3"/>
    </row>
    <row r="2774" spans="1:27" ht="15.75" customHeight="1">
      <c r="A2774" s="37"/>
      <c r="B2774" s="242"/>
      <c r="C2774" s="242"/>
      <c r="D2774" s="10"/>
      <c r="E2774" s="10"/>
      <c r="F2774" s="37"/>
      <c r="G2774" s="37"/>
      <c r="H2774" s="37"/>
      <c r="I2774" s="37"/>
      <c r="J2774" s="37"/>
      <c r="K2774" s="37"/>
      <c r="L2774" s="282"/>
      <c r="M2774" s="282"/>
      <c r="N2774" s="283"/>
      <c r="O2774" s="37"/>
      <c r="P2774" s="37"/>
      <c r="Q2774" s="31"/>
      <c r="R2774" s="31"/>
      <c r="S2774" s="31"/>
      <c r="T2774" s="37"/>
      <c r="U2774" s="37"/>
      <c r="V2774" s="31"/>
      <c r="W2774" s="3"/>
      <c r="X2774" s="3"/>
      <c r="Y2774" s="3"/>
      <c r="Z2774" s="3"/>
      <c r="AA2774" s="3"/>
    </row>
    <row r="2775" spans="1:27" ht="15.75" customHeight="1">
      <c r="A2775" s="37"/>
      <c r="B2775" s="242"/>
      <c r="C2775" s="242"/>
      <c r="D2775" s="10"/>
      <c r="E2775" s="10"/>
      <c r="F2775" s="37"/>
      <c r="G2775" s="37"/>
      <c r="H2775" s="37"/>
      <c r="I2775" s="37"/>
      <c r="J2775" s="37"/>
      <c r="K2775" s="37"/>
      <c r="L2775" s="282"/>
      <c r="M2775" s="282"/>
      <c r="N2775" s="283"/>
      <c r="O2775" s="37"/>
      <c r="P2775" s="37"/>
      <c r="Q2775" s="31"/>
      <c r="R2775" s="31"/>
      <c r="S2775" s="31"/>
      <c r="T2775" s="37"/>
      <c r="U2775" s="37"/>
      <c r="V2775" s="31"/>
      <c r="W2775" s="3"/>
      <c r="X2775" s="3"/>
      <c r="Y2775" s="3"/>
      <c r="Z2775" s="3"/>
      <c r="AA2775" s="3"/>
    </row>
    <row r="2776" spans="1:27" ht="15.75" customHeight="1">
      <c r="A2776" s="37"/>
      <c r="B2776" s="242"/>
      <c r="C2776" s="242"/>
      <c r="D2776" s="10"/>
      <c r="E2776" s="10"/>
      <c r="F2776" s="37"/>
      <c r="G2776" s="37"/>
      <c r="H2776" s="37"/>
      <c r="I2776" s="37"/>
      <c r="J2776" s="37"/>
      <c r="K2776" s="37"/>
      <c r="L2776" s="282"/>
      <c r="M2776" s="282"/>
      <c r="N2776" s="283"/>
      <c r="O2776" s="37"/>
      <c r="P2776" s="37"/>
      <c r="Q2776" s="31"/>
      <c r="R2776" s="31"/>
      <c r="S2776" s="31"/>
      <c r="T2776" s="37"/>
      <c r="U2776" s="37"/>
      <c r="V2776" s="31"/>
      <c r="W2776" s="3"/>
      <c r="X2776" s="3"/>
      <c r="Y2776" s="3"/>
      <c r="Z2776" s="3"/>
      <c r="AA2776" s="3"/>
    </row>
    <row r="2777" spans="1:27" ht="15.75" customHeight="1">
      <c r="A2777" s="37"/>
      <c r="B2777" s="242"/>
      <c r="C2777" s="242"/>
      <c r="D2777" s="10"/>
      <c r="E2777" s="10"/>
      <c r="F2777" s="37"/>
      <c r="G2777" s="37"/>
      <c r="H2777" s="37"/>
      <c r="I2777" s="37"/>
      <c r="J2777" s="37"/>
      <c r="K2777" s="37"/>
      <c r="L2777" s="282"/>
      <c r="M2777" s="282"/>
      <c r="N2777" s="283"/>
      <c r="O2777" s="37"/>
      <c r="P2777" s="37"/>
      <c r="Q2777" s="31"/>
      <c r="R2777" s="31"/>
      <c r="S2777" s="31"/>
      <c r="T2777" s="37"/>
      <c r="U2777" s="37"/>
      <c r="V2777" s="31"/>
      <c r="W2777" s="3"/>
      <c r="X2777" s="3"/>
      <c r="Y2777" s="3"/>
      <c r="Z2777" s="3"/>
      <c r="AA2777" s="3"/>
    </row>
    <row r="2778" spans="1:27" ht="15.75" customHeight="1">
      <c r="A2778" s="37"/>
      <c r="B2778" s="242"/>
      <c r="C2778" s="242"/>
      <c r="D2778" s="10"/>
      <c r="E2778" s="10"/>
      <c r="F2778" s="37"/>
      <c r="G2778" s="37"/>
      <c r="H2778" s="37"/>
      <c r="I2778" s="37"/>
      <c r="J2778" s="37"/>
      <c r="K2778" s="37"/>
      <c r="L2778" s="282"/>
      <c r="M2778" s="282"/>
      <c r="N2778" s="283"/>
      <c r="O2778" s="37"/>
      <c r="P2778" s="37"/>
      <c r="Q2778" s="31"/>
      <c r="R2778" s="31"/>
      <c r="S2778" s="31"/>
      <c r="T2778" s="37"/>
      <c r="U2778" s="37"/>
      <c r="V2778" s="31"/>
      <c r="W2778" s="3"/>
      <c r="X2778" s="3"/>
      <c r="Y2778" s="3"/>
      <c r="Z2778" s="3"/>
      <c r="AA2778" s="3"/>
    </row>
    <row r="2779" spans="1:27" ht="15.75" customHeight="1">
      <c r="A2779" s="37"/>
      <c r="B2779" s="242"/>
      <c r="C2779" s="242"/>
      <c r="D2779" s="10"/>
      <c r="E2779" s="10"/>
      <c r="F2779" s="37"/>
      <c r="G2779" s="37"/>
      <c r="H2779" s="37"/>
      <c r="I2779" s="37"/>
      <c r="J2779" s="37"/>
      <c r="K2779" s="37"/>
      <c r="L2779" s="282"/>
      <c r="M2779" s="282"/>
      <c r="N2779" s="283"/>
      <c r="O2779" s="37"/>
      <c r="P2779" s="37"/>
      <c r="Q2779" s="31"/>
      <c r="R2779" s="31"/>
      <c r="S2779" s="31"/>
      <c r="T2779" s="37"/>
      <c r="U2779" s="37"/>
      <c r="V2779" s="31"/>
      <c r="W2779" s="3"/>
      <c r="X2779" s="3"/>
      <c r="Y2779" s="3"/>
      <c r="Z2779" s="3"/>
      <c r="AA2779" s="3"/>
    </row>
    <row r="2780" spans="1:27" ht="15.75" customHeight="1">
      <c r="A2780" s="37"/>
      <c r="B2780" s="242"/>
      <c r="C2780" s="242"/>
      <c r="D2780" s="10"/>
      <c r="E2780" s="10"/>
      <c r="F2780" s="37"/>
      <c r="G2780" s="37"/>
      <c r="H2780" s="37"/>
      <c r="I2780" s="37"/>
      <c r="J2780" s="37"/>
      <c r="K2780" s="37"/>
      <c r="L2780" s="282"/>
      <c r="M2780" s="282"/>
      <c r="N2780" s="283"/>
      <c r="O2780" s="37"/>
      <c r="P2780" s="37"/>
      <c r="Q2780" s="31"/>
      <c r="R2780" s="31"/>
      <c r="S2780" s="31"/>
      <c r="T2780" s="37"/>
      <c r="U2780" s="37"/>
      <c r="V2780" s="31"/>
      <c r="W2780" s="3"/>
      <c r="X2780" s="3"/>
      <c r="Y2780" s="3"/>
      <c r="Z2780" s="3"/>
      <c r="AA2780" s="3"/>
    </row>
    <row r="2781" spans="1:27" ht="15.75" customHeight="1">
      <c r="A2781" s="37"/>
      <c r="B2781" s="242"/>
      <c r="C2781" s="242"/>
      <c r="D2781" s="10"/>
      <c r="E2781" s="10"/>
      <c r="F2781" s="37"/>
      <c r="G2781" s="37"/>
      <c r="H2781" s="37"/>
      <c r="I2781" s="37"/>
      <c r="J2781" s="37"/>
      <c r="K2781" s="37"/>
      <c r="L2781" s="282"/>
      <c r="M2781" s="282"/>
      <c r="N2781" s="283"/>
      <c r="O2781" s="37"/>
      <c r="P2781" s="37"/>
      <c r="Q2781" s="31"/>
      <c r="R2781" s="31"/>
      <c r="S2781" s="31"/>
      <c r="T2781" s="37"/>
      <c r="U2781" s="37"/>
      <c r="V2781" s="31"/>
      <c r="W2781" s="3"/>
      <c r="X2781" s="3"/>
      <c r="Y2781" s="3"/>
      <c r="Z2781" s="3"/>
      <c r="AA2781" s="3"/>
    </row>
    <row r="2782" spans="1:27" ht="15.75" customHeight="1">
      <c r="A2782" s="37"/>
      <c r="B2782" s="242"/>
      <c r="C2782" s="242"/>
      <c r="D2782" s="10"/>
      <c r="E2782" s="10"/>
      <c r="F2782" s="37"/>
      <c r="G2782" s="37"/>
      <c r="H2782" s="37"/>
      <c r="I2782" s="37"/>
      <c r="J2782" s="37"/>
      <c r="K2782" s="37"/>
      <c r="L2782" s="282"/>
      <c r="M2782" s="282"/>
      <c r="N2782" s="283"/>
      <c r="O2782" s="37"/>
      <c r="P2782" s="37"/>
      <c r="Q2782" s="31"/>
      <c r="R2782" s="31"/>
      <c r="S2782" s="31"/>
      <c r="T2782" s="37"/>
      <c r="U2782" s="37"/>
      <c r="V2782" s="31"/>
      <c r="W2782" s="3"/>
      <c r="X2782" s="3"/>
      <c r="Y2782" s="3"/>
      <c r="Z2782" s="3"/>
      <c r="AA2782" s="3"/>
    </row>
    <row r="2783" spans="1:27" ht="15.75" customHeight="1">
      <c r="A2783" s="37"/>
      <c r="B2783" s="242"/>
      <c r="C2783" s="242"/>
      <c r="D2783" s="10"/>
      <c r="E2783" s="10"/>
      <c r="F2783" s="37"/>
      <c r="G2783" s="37"/>
      <c r="H2783" s="37"/>
      <c r="I2783" s="37"/>
      <c r="J2783" s="37"/>
      <c r="K2783" s="37"/>
      <c r="L2783" s="282"/>
      <c r="M2783" s="282"/>
      <c r="N2783" s="283"/>
      <c r="O2783" s="37"/>
      <c r="P2783" s="37"/>
      <c r="Q2783" s="31"/>
      <c r="R2783" s="31"/>
      <c r="S2783" s="31"/>
      <c r="T2783" s="37"/>
      <c r="U2783" s="37"/>
      <c r="V2783" s="31"/>
      <c r="W2783" s="3"/>
      <c r="X2783" s="3"/>
      <c r="Y2783" s="3"/>
      <c r="Z2783" s="3"/>
      <c r="AA2783" s="3"/>
    </row>
    <row r="2784" spans="1:27" ht="15.75" customHeight="1">
      <c r="A2784" s="37"/>
      <c r="B2784" s="242"/>
      <c r="C2784" s="242"/>
      <c r="D2784" s="10"/>
      <c r="E2784" s="10"/>
      <c r="F2784" s="37"/>
      <c r="G2784" s="37"/>
      <c r="H2784" s="37"/>
      <c r="I2784" s="37"/>
      <c r="J2784" s="37"/>
      <c r="K2784" s="37"/>
      <c r="L2784" s="282"/>
      <c r="M2784" s="282"/>
      <c r="N2784" s="283"/>
      <c r="O2784" s="37"/>
      <c r="P2784" s="37"/>
      <c r="Q2784" s="31"/>
      <c r="R2784" s="31"/>
      <c r="S2784" s="31"/>
      <c r="T2784" s="37"/>
      <c r="U2784" s="37"/>
      <c r="V2784" s="31"/>
      <c r="W2784" s="3"/>
      <c r="X2784" s="3"/>
      <c r="Y2784" s="3"/>
      <c r="Z2784" s="3"/>
      <c r="AA2784" s="3"/>
    </row>
    <row r="2785" spans="1:27" ht="15.75" customHeight="1">
      <c r="A2785" s="37"/>
      <c r="B2785" s="242"/>
      <c r="C2785" s="242"/>
      <c r="D2785" s="10"/>
      <c r="E2785" s="10"/>
      <c r="F2785" s="37"/>
      <c r="G2785" s="37"/>
      <c r="H2785" s="37"/>
      <c r="I2785" s="37"/>
      <c r="J2785" s="37"/>
      <c r="K2785" s="37"/>
      <c r="L2785" s="282"/>
      <c r="M2785" s="282"/>
      <c r="N2785" s="283"/>
      <c r="O2785" s="37"/>
      <c r="P2785" s="37"/>
      <c r="Q2785" s="31"/>
      <c r="R2785" s="31"/>
      <c r="S2785" s="31"/>
      <c r="T2785" s="37"/>
      <c r="U2785" s="37"/>
      <c r="V2785" s="31"/>
      <c r="W2785" s="3"/>
      <c r="X2785" s="3"/>
      <c r="Y2785" s="3"/>
      <c r="Z2785" s="3"/>
      <c r="AA2785" s="3"/>
    </row>
    <row r="2786" spans="1:27" ht="15.75" customHeight="1">
      <c r="A2786" s="37"/>
      <c r="B2786" s="242"/>
      <c r="C2786" s="242"/>
      <c r="D2786" s="10"/>
      <c r="E2786" s="10"/>
      <c r="F2786" s="37"/>
      <c r="G2786" s="37"/>
      <c r="H2786" s="37"/>
      <c r="I2786" s="37"/>
      <c r="J2786" s="37"/>
      <c r="K2786" s="37"/>
      <c r="L2786" s="282"/>
      <c r="M2786" s="282"/>
      <c r="N2786" s="283"/>
      <c r="O2786" s="37"/>
      <c r="P2786" s="37"/>
      <c r="Q2786" s="31"/>
      <c r="R2786" s="31"/>
      <c r="S2786" s="31"/>
      <c r="T2786" s="37"/>
      <c r="U2786" s="37"/>
      <c r="V2786" s="31"/>
      <c r="W2786" s="3"/>
      <c r="X2786" s="3"/>
      <c r="Y2786" s="3"/>
      <c r="Z2786" s="3"/>
      <c r="AA2786" s="3"/>
    </row>
    <row r="2787" spans="1:27" ht="15.75" customHeight="1">
      <c r="A2787" s="37"/>
      <c r="B2787" s="242"/>
      <c r="C2787" s="242"/>
      <c r="D2787" s="10"/>
      <c r="E2787" s="10"/>
      <c r="F2787" s="37"/>
      <c r="G2787" s="37"/>
      <c r="H2787" s="37"/>
      <c r="I2787" s="37"/>
      <c r="J2787" s="37"/>
      <c r="K2787" s="37"/>
      <c r="L2787" s="282"/>
      <c r="M2787" s="282"/>
      <c r="N2787" s="283"/>
      <c r="O2787" s="37"/>
      <c r="P2787" s="37"/>
      <c r="Q2787" s="31"/>
      <c r="R2787" s="31"/>
      <c r="S2787" s="31"/>
      <c r="T2787" s="37"/>
      <c r="U2787" s="37"/>
      <c r="V2787" s="31"/>
      <c r="W2787" s="3"/>
      <c r="X2787" s="3"/>
      <c r="Y2787" s="3"/>
      <c r="Z2787" s="3"/>
      <c r="AA2787" s="3"/>
    </row>
    <row r="2788" spans="1:27" ht="15.75" customHeight="1">
      <c r="A2788" s="37"/>
      <c r="B2788" s="242"/>
      <c r="C2788" s="242"/>
      <c r="D2788" s="10"/>
      <c r="E2788" s="10"/>
      <c r="F2788" s="37"/>
      <c r="G2788" s="37"/>
      <c r="H2788" s="37"/>
      <c r="I2788" s="37"/>
      <c r="J2788" s="37"/>
      <c r="K2788" s="37"/>
      <c r="L2788" s="282"/>
      <c r="M2788" s="282"/>
      <c r="N2788" s="283"/>
      <c r="O2788" s="37"/>
      <c r="P2788" s="37"/>
      <c r="Q2788" s="31"/>
      <c r="R2788" s="31"/>
      <c r="S2788" s="31"/>
      <c r="T2788" s="37"/>
      <c r="U2788" s="37"/>
      <c r="V2788" s="31"/>
      <c r="W2788" s="3"/>
      <c r="X2788" s="3"/>
      <c r="Y2788" s="3"/>
      <c r="Z2788" s="3"/>
      <c r="AA2788" s="3"/>
    </row>
    <row r="2789" spans="1:27" ht="15.75" customHeight="1">
      <c r="A2789" s="37"/>
      <c r="B2789" s="242"/>
      <c r="C2789" s="242"/>
      <c r="D2789" s="10"/>
      <c r="E2789" s="10"/>
      <c r="F2789" s="37"/>
      <c r="G2789" s="37"/>
      <c r="H2789" s="37"/>
      <c r="I2789" s="37"/>
      <c r="J2789" s="37"/>
      <c r="K2789" s="37"/>
      <c r="L2789" s="282"/>
      <c r="M2789" s="282"/>
      <c r="N2789" s="283"/>
      <c r="O2789" s="37"/>
      <c r="P2789" s="37"/>
      <c r="Q2789" s="31"/>
      <c r="R2789" s="31"/>
      <c r="S2789" s="31"/>
      <c r="T2789" s="37"/>
      <c r="U2789" s="37"/>
      <c r="V2789" s="31"/>
      <c r="W2789" s="3"/>
      <c r="X2789" s="3"/>
      <c r="Y2789" s="3"/>
      <c r="Z2789" s="3"/>
      <c r="AA2789" s="3"/>
    </row>
    <row r="2790" spans="1:27" ht="15.75" customHeight="1">
      <c r="A2790" s="37"/>
      <c r="B2790" s="242"/>
      <c r="C2790" s="242"/>
      <c r="D2790" s="10"/>
      <c r="E2790" s="10"/>
      <c r="F2790" s="37"/>
      <c r="G2790" s="37"/>
      <c r="H2790" s="37"/>
      <c r="I2790" s="37"/>
      <c r="J2790" s="37"/>
      <c r="K2790" s="37"/>
      <c r="L2790" s="282"/>
      <c r="M2790" s="282"/>
      <c r="N2790" s="283"/>
      <c r="O2790" s="37"/>
      <c r="P2790" s="37"/>
      <c r="Q2790" s="31"/>
      <c r="R2790" s="31"/>
      <c r="S2790" s="31"/>
      <c r="T2790" s="37"/>
      <c r="U2790" s="37"/>
      <c r="V2790" s="31"/>
      <c r="W2790" s="3"/>
      <c r="X2790" s="3"/>
      <c r="Y2790" s="3"/>
      <c r="Z2790" s="3"/>
      <c r="AA2790" s="3"/>
    </row>
    <row r="2791" spans="1:27" ht="15.75" customHeight="1">
      <c r="A2791" s="37"/>
      <c r="B2791" s="242"/>
      <c r="C2791" s="242"/>
      <c r="D2791" s="10"/>
      <c r="E2791" s="10"/>
      <c r="F2791" s="37"/>
      <c r="G2791" s="37"/>
      <c r="H2791" s="37"/>
      <c r="I2791" s="37"/>
      <c r="J2791" s="37"/>
      <c r="K2791" s="37"/>
      <c r="L2791" s="282"/>
      <c r="M2791" s="282"/>
      <c r="N2791" s="283"/>
      <c r="O2791" s="37"/>
      <c r="P2791" s="37"/>
      <c r="Q2791" s="31"/>
      <c r="R2791" s="31"/>
      <c r="S2791" s="31"/>
      <c r="T2791" s="37"/>
      <c r="U2791" s="37"/>
      <c r="V2791" s="31"/>
      <c r="W2791" s="3"/>
      <c r="X2791" s="3"/>
      <c r="Y2791" s="3"/>
      <c r="Z2791" s="3"/>
      <c r="AA2791" s="3"/>
    </row>
    <row r="2792" spans="1:27" ht="15.75" customHeight="1">
      <c r="A2792" s="37"/>
      <c r="B2792" s="242"/>
      <c r="C2792" s="242"/>
      <c r="D2792" s="10"/>
      <c r="E2792" s="10"/>
      <c r="F2792" s="37"/>
      <c r="G2792" s="37"/>
      <c r="H2792" s="37"/>
      <c r="I2792" s="37"/>
      <c r="J2792" s="37"/>
      <c r="K2792" s="37"/>
      <c r="L2792" s="282"/>
      <c r="M2792" s="282"/>
      <c r="N2792" s="283"/>
      <c r="O2792" s="37"/>
      <c r="P2792" s="37"/>
      <c r="Q2792" s="31"/>
      <c r="R2792" s="31"/>
      <c r="S2792" s="31"/>
      <c r="T2792" s="37"/>
      <c r="U2792" s="37"/>
      <c r="V2792" s="31"/>
      <c r="W2792" s="3"/>
      <c r="X2792" s="3"/>
      <c r="Y2792" s="3"/>
      <c r="Z2792" s="3"/>
      <c r="AA2792" s="3"/>
    </row>
    <row r="2793" spans="1:27" ht="15.75" customHeight="1">
      <c r="A2793" s="37"/>
      <c r="B2793" s="242"/>
      <c r="C2793" s="242"/>
      <c r="D2793" s="10"/>
      <c r="E2793" s="10"/>
      <c r="F2793" s="37"/>
      <c r="G2793" s="37"/>
      <c r="H2793" s="37"/>
      <c r="I2793" s="37"/>
      <c r="J2793" s="37"/>
      <c r="K2793" s="37"/>
      <c r="L2793" s="282"/>
      <c r="M2793" s="282"/>
      <c r="N2793" s="283"/>
      <c r="O2793" s="37"/>
      <c r="P2793" s="37"/>
      <c r="Q2793" s="31"/>
      <c r="R2793" s="31"/>
      <c r="S2793" s="31"/>
      <c r="T2793" s="37"/>
      <c r="U2793" s="37"/>
      <c r="V2793" s="31"/>
      <c r="W2793" s="3"/>
      <c r="X2793" s="3"/>
      <c r="Y2793" s="3"/>
      <c r="Z2793" s="3"/>
      <c r="AA2793" s="3"/>
    </row>
    <row r="2794" spans="1:27" ht="15.75" customHeight="1">
      <c r="A2794" s="37"/>
      <c r="B2794" s="242"/>
      <c r="C2794" s="242"/>
      <c r="D2794" s="10"/>
      <c r="E2794" s="10"/>
      <c r="F2794" s="37"/>
      <c r="G2794" s="37"/>
      <c r="H2794" s="37"/>
      <c r="I2794" s="37"/>
      <c r="J2794" s="37"/>
      <c r="K2794" s="37"/>
      <c r="L2794" s="282"/>
      <c r="M2794" s="282"/>
      <c r="N2794" s="283"/>
      <c r="O2794" s="37"/>
      <c r="P2794" s="37"/>
      <c r="Q2794" s="31"/>
      <c r="R2794" s="31"/>
      <c r="S2794" s="31"/>
      <c r="T2794" s="37"/>
      <c r="U2794" s="37"/>
      <c r="V2794" s="31"/>
      <c r="W2794" s="3"/>
      <c r="X2794" s="3"/>
      <c r="Y2794" s="3"/>
      <c r="Z2794" s="3"/>
      <c r="AA2794" s="3"/>
    </row>
    <row r="2795" spans="1:27" ht="15.75" customHeight="1">
      <c r="A2795" s="37"/>
      <c r="B2795" s="242"/>
      <c r="C2795" s="242"/>
      <c r="D2795" s="10"/>
      <c r="E2795" s="10"/>
      <c r="F2795" s="37"/>
      <c r="G2795" s="37"/>
      <c r="H2795" s="37"/>
      <c r="I2795" s="37"/>
      <c r="J2795" s="37"/>
      <c r="K2795" s="37"/>
      <c r="L2795" s="282"/>
      <c r="M2795" s="282"/>
      <c r="N2795" s="283"/>
      <c r="O2795" s="37"/>
      <c r="P2795" s="37"/>
      <c r="Q2795" s="31"/>
      <c r="R2795" s="31"/>
      <c r="S2795" s="31"/>
      <c r="T2795" s="37"/>
      <c r="U2795" s="37"/>
      <c r="V2795" s="31"/>
      <c r="W2795" s="3"/>
      <c r="X2795" s="3"/>
      <c r="Y2795" s="3"/>
      <c r="Z2795" s="3"/>
      <c r="AA2795" s="3"/>
    </row>
    <row r="2796" spans="1:27" ht="15.75" customHeight="1">
      <c r="A2796" s="37"/>
      <c r="B2796" s="242"/>
      <c r="C2796" s="242"/>
      <c r="D2796" s="10"/>
      <c r="E2796" s="10"/>
      <c r="F2796" s="37"/>
      <c r="G2796" s="37"/>
      <c r="H2796" s="37"/>
      <c r="I2796" s="37"/>
      <c r="J2796" s="37"/>
      <c r="K2796" s="37"/>
      <c r="L2796" s="282"/>
      <c r="M2796" s="282"/>
      <c r="N2796" s="283"/>
      <c r="O2796" s="37"/>
      <c r="P2796" s="37"/>
      <c r="Q2796" s="31"/>
      <c r="R2796" s="31"/>
      <c r="S2796" s="31"/>
      <c r="T2796" s="37"/>
      <c r="U2796" s="37"/>
      <c r="V2796" s="31"/>
      <c r="W2796" s="3"/>
      <c r="X2796" s="3"/>
      <c r="Y2796" s="3"/>
      <c r="Z2796" s="3"/>
      <c r="AA2796" s="3"/>
    </row>
    <row r="2797" spans="1:27" ht="15.75" customHeight="1">
      <c r="A2797" s="37"/>
      <c r="B2797" s="242"/>
      <c r="C2797" s="242"/>
      <c r="D2797" s="10"/>
      <c r="E2797" s="10"/>
      <c r="F2797" s="37"/>
      <c r="G2797" s="37"/>
      <c r="H2797" s="37"/>
      <c r="I2797" s="37"/>
      <c r="J2797" s="37"/>
      <c r="K2797" s="37"/>
      <c r="L2797" s="282"/>
      <c r="M2797" s="282"/>
      <c r="N2797" s="283"/>
      <c r="O2797" s="37"/>
      <c r="P2797" s="37"/>
      <c r="Q2797" s="31"/>
      <c r="R2797" s="31"/>
      <c r="S2797" s="31"/>
      <c r="T2797" s="37"/>
      <c r="U2797" s="37"/>
      <c r="V2797" s="31"/>
      <c r="W2797" s="3"/>
      <c r="X2797" s="3"/>
      <c r="Y2797" s="3"/>
      <c r="Z2797" s="3"/>
      <c r="AA2797" s="3"/>
    </row>
    <row r="2798" spans="1:27" ht="15.75" customHeight="1">
      <c r="A2798" s="37"/>
      <c r="B2798" s="242"/>
      <c r="C2798" s="242"/>
      <c r="D2798" s="10"/>
      <c r="E2798" s="10"/>
      <c r="F2798" s="37"/>
      <c r="G2798" s="37"/>
      <c r="H2798" s="37"/>
      <c r="I2798" s="37"/>
      <c r="J2798" s="37"/>
      <c r="K2798" s="37"/>
      <c r="L2798" s="282"/>
      <c r="M2798" s="282"/>
      <c r="N2798" s="283"/>
      <c r="O2798" s="37"/>
      <c r="P2798" s="37"/>
      <c r="Q2798" s="31"/>
      <c r="R2798" s="31"/>
      <c r="S2798" s="31"/>
      <c r="T2798" s="37"/>
      <c r="U2798" s="37"/>
      <c r="V2798" s="31"/>
      <c r="W2798" s="3"/>
      <c r="X2798" s="3"/>
      <c r="Y2798" s="3"/>
      <c r="Z2798" s="3"/>
      <c r="AA2798" s="3"/>
    </row>
    <row r="2799" spans="1:27" ht="15.75" customHeight="1">
      <c r="A2799" s="37"/>
      <c r="B2799" s="242"/>
      <c r="C2799" s="242"/>
      <c r="D2799" s="10"/>
      <c r="E2799" s="10"/>
      <c r="F2799" s="37"/>
      <c r="G2799" s="37"/>
      <c r="H2799" s="37"/>
      <c r="I2799" s="37"/>
      <c r="J2799" s="37"/>
      <c r="K2799" s="37"/>
      <c r="L2799" s="282"/>
      <c r="M2799" s="282"/>
      <c r="N2799" s="283"/>
      <c r="O2799" s="37"/>
      <c r="P2799" s="37"/>
      <c r="Q2799" s="31"/>
      <c r="R2799" s="31"/>
      <c r="S2799" s="31"/>
      <c r="T2799" s="37"/>
      <c r="U2799" s="37"/>
      <c r="V2799" s="31"/>
      <c r="W2799" s="3"/>
      <c r="X2799" s="3"/>
      <c r="Y2799" s="3"/>
      <c r="Z2799" s="3"/>
      <c r="AA2799" s="3"/>
    </row>
    <row r="2800" spans="1:27" ht="15.75" customHeight="1">
      <c r="A2800" s="37"/>
      <c r="B2800" s="242"/>
      <c r="C2800" s="242"/>
      <c r="D2800" s="10"/>
      <c r="E2800" s="10"/>
      <c r="F2800" s="37"/>
      <c r="G2800" s="37"/>
      <c r="H2800" s="37"/>
      <c r="I2800" s="37"/>
      <c r="J2800" s="37"/>
      <c r="K2800" s="37"/>
      <c r="L2800" s="282"/>
      <c r="M2800" s="282"/>
      <c r="N2800" s="283"/>
      <c r="O2800" s="37"/>
      <c r="P2800" s="37"/>
      <c r="Q2800" s="31"/>
      <c r="R2800" s="31"/>
      <c r="S2800" s="31"/>
      <c r="T2800" s="37"/>
      <c r="U2800" s="37"/>
      <c r="V2800" s="31"/>
      <c r="W2800" s="3"/>
      <c r="X2800" s="3"/>
      <c r="Y2800" s="3"/>
      <c r="Z2800" s="3"/>
      <c r="AA2800" s="3"/>
    </row>
    <row r="2801" spans="1:27" ht="15.75" customHeight="1">
      <c r="A2801" s="37"/>
      <c r="B2801" s="242"/>
      <c r="C2801" s="242"/>
      <c r="D2801" s="10"/>
      <c r="E2801" s="10"/>
      <c r="F2801" s="37"/>
      <c r="G2801" s="37"/>
      <c r="H2801" s="37"/>
      <c r="I2801" s="37"/>
      <c r="J2801" s="37"/>
      <c r="K2801" s="37"/>
      <c r="L2801" s="282"/>
      <c r="M2801" s="282"/>
      <c r="N2801" s="283"/>
      <c r="O2801" s="37"/>
      <c r="P2801" s="37"/>
      <c r="Q2801" s="31"/>
      <c r="R2801" s="31"/>
      <c r="S2801" s="31"/>
      <c r="T2801" s="37"/>
      <c r="U2801" s="37"/>
      <c r="V2801" s="31"/>
      <c r="W2801" s="3"/>
      <c r="X2801" s="3"/>
      <c r="Y2801" s="3"/>
      <c r="Z2801" s="3"/>
      <c r="AA2801" s="3"/>
    </row>
    <row r="2802" spans="1:27" ht="15.75" customHeight="1">
      <c r="A2802" s="37"/>
      <c r="B2802" s="242"/>
      <c r="C2802" s="242"/>
      <c r="D2802" s="10"/>
      <c r="E2802" s="10"/>
      <c r="F2802" s="37"/>
      <c r="G2802" s="37"/>
      <c r="H2802" s="37"/>
      <c r="I2802" s="37"/>
      <c r="J2802" s="37"/>
      <c r="K2802" s="37"/>
      <c r="L2802" s="282"/>
      <c r="M2802" s="282"/>
      <c r="N2802" s="283"/>
      <c r="O2802" s="37"/>
      <c r="P2802" s="37"/>
      <c r="Q2802" s="31"/>
      <c r="R2802" s="31"/>
      <c r="S2802" s="31"/>
      <c r="T2802" s="37"/>
      <c r="U2802" s="37"/>
      <c r="V2802" s="31"/>
      <c r="W2802" s="3"/>
      <c r="X2802" s="3"/>
      <c r="Y2802" s="3"/>
      <c r="Z2802" s="3"/>
      <c r="AA2802" s="3"/>
    </row>
    <row r="2803" spans="1:27" ht="15.75" customHeight="1">
      <c r="A2803" s="37"/>
      <c r="B2803" s="242"/>
      <c r="C2803" s="242"/>
      <c r="D2803" s="10"/>
      <c r="E2803" s="10"/>
      <c r="F2803" s="37"/>
      <c r="G2803" s="37"/>
      <c r="H2803" s="37"/>
      <c r="I2803" s="37"/>
      <c r="J2803" s="37"/>
      <c r="K2803" s="37"/>
      <c r="L2803" s="282"/>
      <c r="M2803" s="282"/>
      <c r="N2803" s="283"/>
      <c r="O2803" s="37"/>
      <c r="P2803" s="37"/>
      <c r="Q2803" s="31"/>
      <c r="R2803" s="31"/>
      <c r="S2803" s="31"/>
      <c r="T2803" s="37"/>
      <c r="U2803" s="37"/>
      <c r="V2803" s="31"/>
      <c r="W2803" s="3"/>
      <c r="X2803" s="3"/>
      <c r="Y2803" s="3"/>
      <c r="Z2803" s="3"/>
      <c r="AA2803" s="3"/>
    </row>
    <row r="2804" spans="1:27" ht="15.75" customHeight="1">
      <c r="A2804" s="37"/>
      <c r="B2804" s="242"/>
      <c r="C2804" s="242"/>
      <c r="D2804" s="10"/>
      <c r="E2804" s="10"/>
      <c r="F2804" s="37"/>
      <c r="G2804" s="37"/>
      <c r="H2804" s="37"/>
      <c r="I2804" s="37"/>
      <c r="J2804" s="37"/>
      <c r="K2804" s="37"/>
      <c r="L2804" s="282"/>
      <c r="M2804" s="282"/>
      <c r="N2804" s="283"/>
      <c r="O2804" s="37"/>
      <c r="P2804" s="37"/>
      <c r="Q2804" s="31"/>
      <c r="R2804" s="31"/>
      <c r="S2804" s="31"/>
      <c r="T2804" s="37"/>
      <c r="U2804" s="37"/>
      <c r="V2804" s="31"/>
      <c r="W2804" s="3"/>
      <c r="X2804" s="3"/>
      <c r="Y2804" s="3"/>
      <c r="Z2804" s="3"/>
      <c r="AA2804" s="3"/>
    </row>
    <row r="2805" spans="1:27" ht="15.75" customHeight="1">
      <c r="A2805" s="37"/>
      <c r="B2805" s="242"/>
      <c r="C2805" s="242"/>
      <c r="D2805" s="10"/>
      <c r="E2805" s="10"/>
      <c r="F2805" s="37"/>
      <c r="G2805" s="37"/>
      <c r="H2805" s="37"/>
      <c r="I2805" s="37"/>
      <c r="J2805" s="37"/>
      <c r="K2805" s="37"/>
      <c r="L2805" s="282"/>
      <c r="M2805" s="282"/>
      <c r="N2805" s="283"/>
      <c r="O2805" s="37"/>
      <c r="P2805" s="37"/>
      <c r="Q2805" s="31"/>
      <c r="R2805" s="31"/>
      <c r="S2805" s="31"/>
      <c r="T2805" s="37"/>
      <c r="U2805" s="37"/>
      <c r="V2805" s="31"/>
      <c r="W2805" s="3"/>
      <c r="X2805" s="3"/>
      <c r="Y2805" s="3"/>
      <c r="Z2805" s="3"/>
      <c r="AA2805" s="3"/>
    </row>
    <row r="2806" spans="1:27" ht="15.75" customHeight="1">
      <c r="A2806" s="37"/>
      <c r="B2806" s="242"/>
      <c r="C2806" s="242"/>
      <c r="D2806" s="10"/>
      <c r="E2806" s="10"/>
      <c r="F2806" s="37"/>
      <c r="G2806" s="37"/>
      <c r="H2806" s="37"/>
      <c r="I2806" s="37"/>
      <c r="J2806" s="37"/>
      <c r="K2806" s="37"/>
      <c r="L2806" s="282"/>
      <c r="M2806" s="282"/>
      <c r="N2806" s="283"/>
      <c r="O2806" s="37"/>
      <c r="P2806" s="37"/>
      <c r="Q2806" s="31"/>
      <c r="R2806" s="31"/>
      <c r="S2806" s="31"/>
      <c r="T2806" s="37"/>
      <c r="U2806" s="37"/>
      <c r="V2806" s="31"/>
      <c r="W2806" s="3"/>
      <c r="X2806" s="3"/>
      <c r="Y2806" s="3"/>
      <c r="Z2806" s="3"/>
      <c r="AA2806" s="3"/>
    </row>
    <row r="2807" spans="1:27" ht="15.75" customHeight="1">
      <c r="A2807" s="37"/>
      <c r="B2807" s="242"/>
      <c r="C2807" s="242"/>
      <c r="D2807" s="10"/>
      <c r="E2807" s="10"/>
      <c r="F2807" s="37"/>
      <c r="G2807" s="37"/>
      <c r="H2807" s="37"/>
      <c r="I2807" s="37"/>
      <c r="J2807" s="37"/>
      <c r="K2807" s="37"/>
      <c r="L2807" s="282"/>
      <c r="M2807" s="282"/>
      <c r="N2807" s="283"/>
      <c r="O2807" s="37"/>
      <c r="P2807" s="37"/>
      <c r="Q2807" s="31"/>
      <c r="R2807" s="31"/>
      <c r="S2807" s="31"/>
      <c r="T2807" s="37"/>
      <c r="U2807" s="37"/>
      <c r="V2807" s="31"/>
      <c r="W2807" s="3"/>
      <c r="X2807" s="3"/>
      <c r="Y2807" s="3"/>
      <c r="Z2807" s="3"/>
      <c r="AA2807" s="3"/>
    </row>
    <row r="2808" spans="1:27" ht="15.75" customHeight="1">
      <c r="A2808" s="37"/>
      <c r="B2808" s="242"/>
      <c r="C2808" s="242"/>
      <c r="D2808" s="10"/>
      <c r="E2808" s="10"/>
      <c r="F2808" s="37"/>
      <c r="G2808" s="37"/>
      <c r="H2808" s="37"/>
      <c r="I2808" s="37"/>
      <c r="J2808" s="37"/>
      <c r="K2808" s="37"/>
      <c r="L2808" s="282"/>
      <c r="M2808" s="282"/>
      <c r="N2808" s="283"/>
      <c r="O2808" s="37"/>
      <c r="P2808" s="37"/>
      <c r="Q2808" s="31"/>
      <c r="R2808" s="31"/>
      <c r="S2808" s="31"/>
      <c r="T2808" s="37"/>
      <c r="U2808" s="37"/>
      <c r="V2808" s="31"/>
      <c r="W2808" s="3"/>
      <c r="X2808" s="3"/>
      <c r="Y2808" s="3"/>
      <c r="Z2808" s="3"/>
      <c r="AA2808" s="3"/>
    </row>
    <row r="2809" spans="1:27" ht="15.75" customHeight="1">
      <c r="A2809" s="37"/>
      <c r="B2809" s="242"/>
      <c r="C2809" s="242"/>
      <c r="D2809" s="10"/>
      <c r="E2809" s="10"/>
      <c r="F2809" s="37"/>
      <c r="G2809" s="37"/>
      <c r="H2809" s="37"/>
      <c r="I2809" s="37"/>
      <c r="J2809" s="37"/>
      <c r="K2809" s="37"/>
      <c r="L2809" s="282"/>
      <c r="M2809" s="282"/>
      <c r="N2809" s="283"/>
      <c r="O2809" s="37"/>
      <c r="P2809" s="37"/>
      <c r="Q2809" s="31"/>
      <c r="R2809" s="31"/>
      <c r="S2809" s="31"/>
      <c r="T2809" s="37"/>
      <c r="U2809" s="37"/>
      <c r="V2809" s="31"/>
      <c r="W2809" s="3"/>
      <c r="X2809" s="3"/>
      <c r="Y2809" s="3"/>
      <c r="Z2809" s="3"/>
      <c r="AA2809" s="3"/>
    </row>
    <row r="2810" spans="1:27" ht="15.75" customHeight="1">
      <c r="A2810" s="37"/>
      <c r="B2810" s="242"/>
      <c r="C2810" s="242"/>
      <c r="D2810" s="10"/>
      <c r="E2810" s="10"/>
      <c r="F2810" s="37"/>
      <c r="G2810" s="37"/>
      <c r="H2810" s="37"/>
      <c r="I2810" s="37"/>
      <c r="J2810" s="37"/>
      <c r="K2810" s="37"/>
      <c r="L2810" s="282"/>
      <c r="M2810" s="282"/>
      <c r="N2810" s="283"/>
      <c r="O2810" s="37"/>
      <c r="P2810" s="37"/>
      <c r="Q2810" s="31"/>
      <c r="R2810" s="31"/>
      <c r="S2810" s="31"/>
      <c r="T2810" s="37"/>
      <c r="U2810" s="37"/>
      <c r="V2810" s="31"/>
      <c r="W2810" s="3"/>
      <c r="X2810" s="3"/>
      <c r="Y2810" s="3"/>
      <c r="Z2810" s="3"/>
      <c r="AA2810" s="3"/>
    </row>
    <row r="2811" spans="1:27" ht="15.75" customHeight="1">
      <c r="A2811" s="37"/>
      <c r="B2811" s="242"/>
      <c r="C2811" s="242"/>
      <c r="D2811" s="10"/>
      <c r="E2811" s="10"/>
      <c r="F2811" s="37"/>
      <c r="G2811" s="37"/>
      <c r="H2811" s="37"/>
      <c r="I2811" s="37"/>
      <c r="J2811" s="37"/>
      <c r="K2811" s="37"/>
      <c r="L2811" s="282"/>
      <c r="M2811" s="282"/>
      <c r="N2811" s="283"/>
      <c r="O2811" s="37"/>
      <c r="P2811" s="37"/>
      <c r="Q2811" s="31"/>
      <c r="R2811" s="31"/>
      <c r="S2811" s="31"/>
      <c r="T2811" s="37"/>
      <c r="U2811" s="37"/>
      <c r="V2811" s="31"/>
      <c r="W2811" s="3"/>
      <c r="X2811" s="3"/>
      <c r="Y2811" s="3"/>
      <c r="Z2811" s="3"/>
      <c r="AA2811" s="3"/>
    </row>
    <row r="2812" spans="1:27" ht="15.75" customHeight="1">
      <c r="A2812" s="37"/>
      <c r="B2812" s="242"/>
      <c r="C2812" s="242"/>
      <c r="D2812" s="10"/>
      <c r="E2812" s="10"/>
      <c r="F2812" s="37"/>
      <c r="G2812" s="37"/>
      <c r="H2812" s="37"/>
      <c r="I2812" s="37"/>
      <c r="J2812" s="37"/>
      <c r="K2812" s="37"/>
      <c r="L2812" s="282"/>
      <c r="M2812" s="282"/>
      <c r="N2812" s="283"/>
      <c r="O2812" s="37"/>
      <c r="P2812" s="37"/>
      <c r="Q2812" s="31"/>
      <c r="R2812" s="31"/>
      <c r="S2812" s="31"/>
      <c r="T2812" s="37"/>
      <c r="U2812" s="37"/>
      <c r="V2812" s="31"/>
      <c r="W2812" s="3"/>
      <c r="X2812" s="3"/>
      <c r="Y2812" s="3"/>
      <c r="Z2812" s="3"/>
      <c r="AA2812" s="3"/>
    </row>
    <row r="2813" spans="1:27" ht="15.75" customHeight="1">
      <c r="A2813" s="37"/>
      <c r="B2813" s="242"/>
      <c r="C2813" s="242"/>
      <c r="D2813" s="10"/>
      <c r="E2813" s="10"/>
      <c r="F2813" s="37"/>
      <c r="G2813" s="37"/>
      <c r="H2813" s="37"/>
      <c r="I2813" s="37"/>
      <c r="J2813" s="37"/>
      <c r="K2813" s="37"/>
      <c r="L2813" s="282"/>
      <c r="M2813" s="282"/>
      <c r="N2813" s="283"/>
      <c r="O2813" s="37"/>
      <c r="P2813" s="37"/>
      <c r="Q2813" s="31"/>
      <c r="R2813" s="31"/>
      <c r="S2813" s="31"/>
      <c r="T2813" s="37"/>
      <c r="U2813" s="37"/>
      <c r="V2813" s="31"/>
      <c r="W2813" s="3"/>
      <c r="X2813" s="3"/>
      <c r="Y2813" s="3"/>
      <c r="Z2813" s="3"/>
      <c r="AA2813" s="3"/>
    </row>
    <row r="2814" spans="1:27" ht="15.75" customHeight="1">
      <c r="A2814" s="37"/>
      <c r="B2814" s="242"/>
      <c r="C2814" s="242"/>
      <c r="D2814" s="10"/>
      <c r="E2814" s="10"/>
      <c r="F2814" s="37"/>
      <c r="G2814" s="37"/>
      <c r="H2814" s="37"/>
      <c r="I2814" s="37"/>
      <c r="J2814" s="37"/>
      <c r="K2814" s="37"/>
      <c r="L2814" s="282"/>
      <c r="M2814" s="282"/>
      <c r="N2814" s="283"/>
      <c r="O2814" s="37"/>
      <c r="P2814" s="37"/>
      <c r="Q2814" s="31"/>
      <c r="R2814" s="31"/>
      <c r="S2814" s="31"/>
      <c r="T2814" s="37"/>
      <c r="U2814" s="37"/>
      <c r="V2814" s="31"/>
      <c r="W2814" s="3"/>
      <c r="X2814" s="3"/>
      <c r="Y2814" s="3"/>
      <c r="Z2814" s="3"/>
      <c r="AA2814" s="3"/>
    </row>
    <row r="2815" spans="1:27" ht="15.75" customHeight="1">
      <c r="A2815" s="37"/>
      <c r="B2815" s="242"/>
      <c r="C2815" s="242"/>
      <c r="D2815" s="10"/>
      <c r="E2815" s="10"/>
      <c r="F2815" s="37"/>
      <c r="G2815" s="37"/>
      <c r="H2815" s="37"/>
      <c r="I2815" s="37"/>
      <c r="J2815" s="37"/>
      <c r="K2815" s="37"/>
      <c r="L2815" s="282"/>
      <c r="M2815" s="282"/>
      <c r="N2815" s="283"/>
      <c r="O2815" s="37"/>
      <c r="P2815" s="37"/>
      <c r="Q2815" s="31"/>
      <c r="R2815" s="31"/>
      <c r="S2815" s="31"/>
      <c r="T2815" s="37"/>
      <c r="U2815" s="37"/>
      <c r="V2815" s="31"/>
      <c r="W2815" s="3"/>
      <c r="X2815" s="3"/>
      <c r="Y2815" s="3"/>
      <c r="Z2815" s="3"/>
      <c r="AA2815" s="3"/>
    </row>
    <row r="2816" spans="1:27" ht="15.75" customHeight="1">
      <c r="A2816" s="37"/>
      <c r="B2816" s="242"/>
      <c r="C2816" s="242"/>
      <c r="D2816" s="10"/>
      <c r="E2816" s="10"/>
      <c r="F2816" s="37"/>
      <c r="G2816" s="37"/>
      <c r="H2816" s="37"/>
      <c r="I2816" s="37"/>
      <c r="J2816" s="37"/>
      <c r="K2816" s="37"/>
      <c r="L2816" s="282"/>
      <c r="M2816" s="282"/>
      <c r="N2816" s="283"/>
      <c r="O2816" s="37"/>
      <c r="P2816" s="37"/>
      <c r="Q2816" s="31"/>
      <c r="R2816" s="31"/>
      <c r="S2816" s="31"/>
      <c r="T2816" s="37"/>
      <c r="U2816" s="37"/>
      <c r="V2816" s="31"/>
      <c r="W2816" s="3"/>
      <c r="X2816" s="3"/>
      <c r="Y2816" s="3"/>
      <c r="Z2816" s="3"/>
      <c r="AA2816" s="3"/>
    </row>
    <row r="2817" spans="1:27" ht="15.75" customHeight="1">
      <c r="A2817" s="37"/>
      <c r="B2817" s="242"/>
      <c r="C2817" s="242"/>
      <c r="D2817" s="10"/>
      <c r="E2817" s="10"/>
      <c r="F2817" s="37"/>
      <c r="G2817" s="37"/>
      <c r="H2817" s="37"/>
      <c r="I2817" s="37"/>
      <c r="J2817" s="37"/>
      <c r="K2817" s="37"/>
      <c r="L2817" s="282"/>
      <c r="M2817" s="282"/>
      <c r="N2817" s="283"/>
      <c r="O2817" s="37"/>
      <c r="P2817" s="37"/>
      <c r="Q2817" s="31"/>
      <c r="R2817" s="31"/>
      <c r="S2817" s="31"/>
      <c r="T2817" s="37"/>
      <c r="U2817" s="37"/>
      <c r="V2817" s="31"/>
      <c r="W2817" s="3"/>
      <c r="X2817" s="3"/>
      <c r="Y2817" s="3"/>
      <c r="Z2817" s="3"/>
      <c r="AA2817" s="3"/>
    </row>
    <row r="2818" spans="1:27" ht="15.75" customHeight="1">
      <c r="A2818" s="37"/>
      <c r="B2818" s="242"/>
      <c r="C2818" s="242"/>
      <c r="D2818" s="10"/>
      <c r="E2818" s="10"/>
      <c r="F2818" s="37"/>
      <c r="G2818" s="37"/>
      <c r="H2818" s="37"/>
      <c r="I2818" s="37"/>
      <c r="J2818" s="37"/>
      <c r="K2818" s="37"/>
      <c r="L2818" s="282"/>
      <c r="M2818" s="282"/>
      <c r="N2818" s="283"/>
      <c r="O2818" s="37"/>
      <c r="P2818" s="37"/>
      <c r="Q2818" s="31"/>
      <c r="R2818" s="31"/>
      <c r="S2818" s="31"/>
      <c r="T2818" s="37"/>
      <c r="U2818" s="37"/>
      <c r="V2818" s="31"/>
      <c r="W2818" s="3"/>
      <c r="X2818" s="3"/>
      <c r="Y2818" s="3"/>
      <c r="Z2818" s="3"/>
      <c r="AA2818" s="3"/>
    </row>
    <row r="2819" spans="1:27" ht="15.75" customHeight="1">
      <c r="A2819" s="37"/>
      <c r="B2819" s="242"/>
      <c r="C2819" s="242"/>
      <c r="D2819" s="10"/>
      <c r="E2819" s="10"/>
      <c r="F2819" s="37"/>
      <c r="G2819" s="37"/>
      <c r="H2819" s="37"/>
      <c r="I2819" s="37"/>
      <c r="J2819" s="37"/>
      <c r="K2819" s="37"/>
      <c r="L2819" s="282"/>
      <c r="M2819" s="282"/>
      <c r="N2819" s="283"/>
      <c r="O2819" s="37"/>
      <c r="P2819" s="37"/>
      <c r="Q2819" s="31"/>
      <c r="R2819" s="31"/>
      <c r="S2819" s="31"/>
      <c r="T2819" s="37"/>
      <c r="U2819" s="37"/>
      <c r="V2819" s="31"/>
      <c r="W2819" s="3"/>
      <c r="X2819" s="3"/>
      <c r="Y2819" s="3"/>
      <c r="Z2819" s="3"/>
      <c r="AA2819" s="3"/>
    </row>
    <row r="2820" spans="1:27" ht="15.75" customHeight="1">
      <c r="A2820" s="37"/>
      <c r="B2820" s="242"/>
      <c r="C2820" s="242"/>
      <c r="D2820" s="10"/>
      <c r="E2820" s="10"/>
      <c r="F2820" s="37"/>
      <c r="G2820" s="37"/>
      <c r="H2820" s="37"/>
      <c r="I2820" s="37"/>
      <c r="J2820" s="37"/>
      <c r="K2820" s="37"/>
      <c r="L2820" s="282"/>
      <c r="M2820" s="282"/>
      <c r="N2820" s="283"/>
      <c r="O2820" s="37"/>
      <c r="P2820" s="37"/>
      <c r="Q2820" s="31"/>
      <c r="R2820" s="31"/>
      <c r="S2820" s="31"/>
      <c r="T2820" s="37"/>
      <c r="U2820" s="37"/>
      <c r="V2820" s="31"/>
      <c r="W2820" s="3"/>
      <c r="X2820" s="3"/>
      <c r="Y2820" s="3"/>
      <c r="Z2820" s="3"/>
      <c r="AA2820" s="3"/>
    </row>
    <row r="2821" spans="1:27" ht="15.75" customHeight="1">
      <c r="A2821" s="37"/>
      <c r="B2821" s="242"/>
      <c r="C2821" s="242"/>
      <c r="D2821" s="10"/>
      <c r="E2821" s="10"/>
      <c r="F2821" s="37"/>
      <c r="G2821" s="37"/>
      <c r="H2821" s="37"/>
      <c r="I2821" s="37"/>
      <c r="J2821" s="37"/>
      <c r="K2821" s="37"/>
      <c r="L2821" s="282"/>
      <c r="M2821" s="282"/>
      <c r="N2821" s="283"/>
      <c r="O2821" s="37"/>
      <c r="P2821" s="37"/>
      <c r="Q2821" s="31"/>
      <c r="R2821" s="31"/>
      <c r="S2821" s="31"/>
      <c r="T2821" s="37"/>
      <c r="U2821" s="37"/>
      <c r="V2821" s="31"/>
      <c r="W2821" s="3"/>
      <c r="X2821" s="3"/>
      <c r="Y2821" s="3"/>
      <c r="Z2821" s="3"/>
      <c r="AA2821" s="3"/>
    </row>
    <row r="2822" spans="1:27" ht="15.75" customHeight="1">
      <c r="A2822" s="37"/>
      <c r="B2822" s="242"/>
      <c r="C2822" s="242"/>
      <c r="D2822" s="10"/>
      <c r="E2822" s="10"/>
      <c r="F2822" s="37"/>
      <c r="G2822" s="37"/>
      <c r="H2822" s="37"/>
      <c r="I2822" s="37"/>
      <c r="J2822" s="37"/>
      <c r="K2822" s="37"/>
      <c r="L2822" s="282"/>
      <c r="M2822" s="282"/>
      <c r="N2822" s="283"/>
      <c r="O2822" s="37"/>
      <c r="P2822" s="37"/>
      <c r="Q2822" s="31"/>
      <c r="R2822" s="31"/>
      <c r="S2822" s="31"/>
      <c r="T2822" s="37"/>
      <c r="U2822" s="37"/>
      <c r="V2822" s="31"/>
      <c r="W2822" s="3"/>
      <c r="X2822" s="3"/>
      <c r="Y2822" s="3"/>
      <c r="Z2822" s="3"/>
      <c r="AA2822" s="3"/>
    </row>
    <row r="2823" spans="1:27" ht="15.75" customHeight="1">
      <c r="A2823" s="37"/>
      <c r="B2823" s="242"/>
      <c r="C2823" s="242"/>
      <c r="D2823" s="10"/>
      <c r="E2823" s="10"/>
      <c r="F2823" s="37"/>
      <c r="G2823" s="37"/>
      <c r="H2823" s="37"/>
      <c r="I2823" s="37"/>
      <c r="J2823" s="37"/>
      <c r="K2823" s="37"/>
      <c r="L2823" s="282"/>
      <c r="M2823" s="282"/>
      <c r="N2823" s="283"/>
      <c r="O2823" s="37"/>
      <c r="P2823" s="37"/>
      <c r="Q2823" s="31"/>
      <c r="R2823" s="31"/>
      <c r="S2823" s="31"/>
      <c r="T2823" s="37"/>
      <c r="U2823" s="37"/>
      <c r="V2823" s="31"/>
      <c r="W2823" s="3"/>
      <c r="X2823" s="3"/>
      <c r="Y2823" s="3"/>
      <c r="Z2823" s="3"/>
      <c r="AA2823" s="3"/>
    </row>
    <row r="2824" spans="1:27" ht="15.75" customHeight="1">
      <c r="A2824" s="37"/>
      <c r="B2824" s="242"/>
      <c r="C2824" s="242"/>
      <c r="D2824" s="10"/>
      <c r="E2824" s="10"/>
      <c r="F2824" s="37"/>
      <c r="G2824" s="37"/>
      <c r="H2824" s="37"/>
      <c r="I2824" s="37"/>
      <c r="J2824" s="37"/>
      <c r="K2824" s="37"/>
      <c r="L2824" s="282"/>
      <c r="M2824" s="282"/>
      <c r="N2824" s="283"/>
      <c r="O2824" s="37"/>
      <c r="P2824" s="37"/>
      <c r="Q2824" s="31"/>
      <c r="R2824" s="31"/>
      <c r="S2824" s="31"/>
      <c r="T2824" s="37"/>
      <c r="U2824" s="37"/>
      <c r="V2824" s="31"/>
      <c r="W2824" s="3"/>
      <c r="X2824" s="3"/>
      <c r="Y2824" s="3"/>
      <c r="Z2824" s="3"/>
      <c r="AA2824" s="3"/>
    </row>
    <row r="2825" spans="1:27" ht="15.75" customHeight="1">
      <c r="A2825" s="37"/>
      <c r="B2825" s="242"/>
      <c r="C2825" s="242"/>
      <c r="D2825" s="10"/>
      <c r="E2825" s="10"/>
      <c r="F2825" s="37"/>
      <c r="G2825" s="37"/>
      <c r="H2825" s="37"/>
      <c r="I2825" s="37"/>
      <c r="J2825" s="37"/>
      <c r="K2825" s="37"/>
      <c r="L2825" s="282"/>
      <c r="M2825" s="282"/>
      <c r="N2825" s="283"/>
      <c r="O2825" s="37"/>
      <c r="P2825" s="37"/>
      <c r="Q2825" s="31"/>
      <c r="R2825" s="31"/>
      <c r="S2825" s="31"/>
      <c r="T2825" s="37"/>
      <c r="U2825" s="37"/>
      <c r="V2825" s="31"/>
      <c r="W2825" s="3"/>
      <c r="X2825" s="3"/>
      <c r="Y2825" s="3"/>
      <c r="Z2825" s="3"/>
      <c r="AA2825" s="3"/>
    </row>
    <row r="2826" spans="1:27" ht="15.75" customHeight="1">
      <c r="A2826" s="37"/>
      <c r="B2826" s="242"/>
      <c r="C2826" s="242"/>
      <c r="D2826" s="10"/>
      <c r="E2826" s="10"/>
      <c r="F2826" s="37"/>
      <c r="G2826" s="37"/>
      <c r="H2826" s="37"/>
      <c r="I2826" s="37"/>
      <c r="J2826" s="37"/>
      <c r="K2826" s="37"/>
      <c r="L2826" s="282"/>
      <c r="M2826" s="282"/>
      <c r="N2826" s="283"/>
      <c r="O2826" s="37"/>
      <c r="P2826" s="37"/>
      <c r="Q2826" s="31"/>
      <c r="R2826" s="31"/>
      <c r="S2826" s="31"/>
      <c r="T2826" s="37"/>
      <c r="U2826" s="37"/>
      <c r="V2826" s="31"/>
      <c r="W2826" s="3"/>
      <c r="X2826" s="3"/>
      <c r="Y2826" s="3"/>
      <c r="Z2826" s="3"/>
      <c r="AA2826" s="3"/>
    </row>
    <row r="2827" spans="1:27" ht="15.75" customHeight="1">
      <c r="A2827" s="37"/>
      <c r="B2827" s="242"/>
      <c r="C2827" s="242"/>
      <c r="D2827" s="10"/>
      <c r="E2827" s="10"/>
      <c r="F2827" s="37"/>
      <c r="G2827" s="37"/>
      <c r="H2827" s="37"/>
      <c r="I2827" s="37"/>
      <c r="J2827" s="37"/>
      <c r="K2827" s="37"/>
      <c r="L2827" s="282"/>
      <c r="M2827" s="282"/>
      <c r="N2827" s="283"/>
      <c r="O2827" s="37"/>
      <c r="P2827" s="37"/>
      <c r="Q2827" s="31"/>
      <c r="R2827" s="31"/>
      <c r="S2827" s="31"/>
      <c r="T2827" s="37"/>
      <c r="U2827" s="37"/>
      <c r="V2827" s="31"/>
      <c r="W2827" s="3"/>
      <c r="X2827" s="3"/>
      <c r="Y2827" s="3"/>
      <c r="Z2827" s="3"/>
      <c r="AA2827" s="3"/>
    </row>
    <row r="2828" spans="1:27" ht="15.75" customHeight="1">
      <c r="A2828" s="37"/>
      <c r="B2828" s="242"/>
      <c r="C2828" s="242"/>
      <c r="D2828" s="10"/>
      <c r="E2828" s="10"/>
      <c r="F2828" s="37"/>
      <c r="G2828" s="37"/>
      <c r="H2828" s="37"/>
      <c r="I2828" s="37"/>
      <c r="J2828" s="37"/>
      <c r="K2828" s="37"/>
      <c r="L2828" s="282"/>
      <c r="M2828" s="282"/>
      <c r="N2828" s="283"/>
      <c r="O2828" s="37"/>
      <c r="P2828" s="37"/>
      <c r="Q2828" s="31"/>
      <c r="R2828" s="31"/>
      <c r="S2828" s="31"/>
      <c r="T2828" s="37"/>
      <c r="U2828" s="37"/>
      <c r="V2828" s="31"/>
      <c r="W2828" s="3"/>
      <c r="X2828" s="3"/>
      <c r="Y2828" s="3"/>
      <c r="Z2828" s="3"/>
      <c r="AA2828" s="3"/>
    </row>
    <row r="2829" spans="1:27" ht="15.75" customHeight="1">
      <c r="A2829" s="37"/>
      <c r="B2829" s="242"/>
      <c r="C2829" s="242"/>
      <c r="D2829" s="10"/>
      <c r="E2829" s="10"/>
      <c r="F2829" s="37"/>
      <c r="G2829" s="37"/>
      <c r="H2829" s="37"/>
      <c r="I2829" s="37"/>
      <c r="J2829" s="37"/>
      <c r="K2829" s="37"/>
      <c r="L2829" s="282"/>
      <c r="M2829" s="282"/>
      <c r="N2829" s="283"/>
      <c r="O2829" s="37"/>
      <c r="P2829" s="37"/>
      <c r="Q2829" s="31"/>
      <c r="R2829" s="31"/>
      <c r="S2829" s="31"/>
      <c r="T2829" s="37"/>
      <c r="U2829" s="37"/>
      <c r="V2829" s="31"/>
      <c r="W2829" s="3"/>
      <c r="X2829" s="3"/>
      <c r="Y2829" s="3"/>
      <c r="Z2829" s="3"/>
      <c r="AA2829" s="3"/>
    </row>
    <row r="2830" spans="1:27" ht="15.75" customHeight="1">
      <c r="A2830" s="37"/>
      <c r="B2830" s="242"/>
      <c r="C2830" s="242"/>
      <c r="D2830" s="10"/>
      <c r="E2830" s="10"/>
      <c r="F2830" s="37"/>
      <c r="G2830" s="37"/>
      <c r="H2830" s="37"/>
      <c r="I2830" s="37"/>
      <c r="J2830" s="37"/>
      <c r="K2830" s="37"/>
      <c r="L2830" s="282"/>
      <c r="M2830" s="282"/>
      <c r="N2830" s="283"/>
      <c r="O2830" s="37"/>
      <c r="P2830" s="37"/>
      <c r="Q2830" s="31"/>
      <c r="R2830" s="31"/>
      <c r="S2830" s="31"/>
      <c r="T2830" s="37"/>
      <c r="U2830" s="37"/>
      <c r="V2830" s="31"/>
      <c r="W2830" s="3"/>
      <c r="X2830" s="3"/>
      <c r="Y2830" s="3"/>
      <c r="Z2830" s="3"/>
      <c r="AA2830" s="3"/>
    </row>
    <row r="2831" spans="1:27" ht="15.75" customHeight="1">
      <c r="A2831" s="37"/>
      <c r="B2831" s="242"/>
      <c r="C2831" s="242"/>
      <c r="D2831" s="10"/>
      <c r="E2831" s="10"/>
      <c r="F2831" s="37"/>
      <c r="G2831" s="37"/>
      <c r="H2831" s="37"/>
      <c r="I2831" s="37"/>
      <c r="J2831" s="37"/>
      <c r="K2831" s="37"/>
      <c r="L2831" s="282"/>
      <c r="M2831" s="282"/>
      <c r="N2831" s="283"/>
      <c r="O2831" s="37"/>
      <c r="P2831" s="37"/>
      <c r="Q2831" s="31"/>
      <c r="R2831" s="31"/>
      <c r="S2831" s="31"/>
      <c r="T2831" s="37"/>
      <c r="U2831" s="37"/>
      <c r="V2831" s="31"/>
      <c r="W2831" s="3"/>
      <c r="X2831" s="3"/>
      <c r="Y2831" s="3"/>
      <c r="Z2831" s="3"/>
      <c r="AA2831" s="3"/>
    </row>
    <row r="2832" spans="1:27" ht="15.75" customHeight="1">
      <c r="A2832" s="37"/>
      <c r="B2832" s="242"/>
      <c r="C2832" s="242"/>
      <c r="D2832" s="10"/>
      <c r="E2832" s="10"/>
      <c r="F2832" s="37"/>
      <c r="G2832" s="37"/>
      <c r="H2832" s="37"/>
      <c r="I2832" s="37"/>
      <c r="J2832" s="37"/>
      <c r="K2832" s="37"/>
      <c r="L2832" s="282"/>
      <c r="M2832" s="282"/>
      <c r="N2832" s="283"/>
      <c r="O2832" s="37"/>
      <c r="P2832" s="37"/>
      <c r="Q2832" s="31"/>
      <c r="R2832" s="31"/>
      <c r="S2832" s="31"/>
      <c r="T2832" s="37"/>
      <c r="U2832" s="37"/>
      <c r="V2832" s="31"/>
      <c r="W2832" s="3"/>
      <c r="X2832" s="3"/>
      <c r="Y2832" s="3"/>
      <c r="Z2832" s="3"/>
      <c r="AA2832" s="3"/>
    </row>
    <row r="2833" spans="1:27" ht="15.75" customHeight="1">
      <c r="A2833" s="37"/>
      <c r="B2833" s="242"/>
      <c r="C2833" s="242"/>
      <c r="D2833" s="10"/>
      <c r="E2833" s="10"/>
      <c r="F2833" s="37"/>
      <c r="G2833" s="37"/>
      <c r="H2833" s="37"/>
      <c r="I2833" s="37"/>
      <c r="J2833" s="37"/>
      <c r="K2833" s="37"/>
      <c r="L2833" s="282"/>
      <c r="M2833" s="282"/>
      <c r="N2833" s="283"/>
      <c r="O2833" s="37"/>
      <c r="P2833" s="37"/>
      <c r="Q2833" s="31"/>
      <c r="R2833" s="31"/>
      <c r="S2833" s="31"/>
      <c r="T2833" s="37"/>
      <c r="U2833" s="37"/>
      <c r="V2833" s="31"/>
      <c r="W2833" s="3"/>
      <c r="X2833" s="3"/>
      <c r="Y2833" s="3"/>
      <c r="Z2833" s="3"/>
      <c r="AA2833" s="3"/>
    </row>
    <row r="2834" spans="1:27" ht="15.75" customHeight="1">
      <c r="A2834" s="37"/>
      <c r="B2834" s="242"/>
      <c r="C2834" s="242"/>
      <c r="D2834" s="10"/>
      <c r="E2834" s="10"/>
      <c r="F2834" s="37"/>
      <c r="G2834" s="37"/>
      <c r="H2834" s="37"/>
      <c r="I2834" s="37"/>
      <c r="J2834" s="37"/>
      <c r="K2834" s="37"/>
      <c r="L2834" s="282"/>
      <c r="M2834" s="282"/>
      <c r="N2834" s="283"/>
      <c r="O2834" s="37"/>
      <c r="P2834" s="37"/>
      <c r="Q2834" s="31"/>
      <c r="R2834" s="31"/>
      <c r="S2834" s="31"/>
      <c r="T2834" s="37"/>
      <c r="U2834" s="37"/>
      <c r="V2834" s="31"/>
      <c r="W2834" s="3"/>
      <c r="X2834" s="3"/>
      <c r="Y2834" s="3"/>
      <c r="Z2834" s="3"/>
      <c r="AA2834" s="3"/>
    </row>
    <row r="2835" spans="1:27" ht="15.75" customHeight="1">
      <c r="A2835" s="37"/>
      <c r="B2835" s="242"/>
      <c r="C2835" s="242"/>
      <c r="D2835" s="10"/>
      <c r="E2835" s="10"/>
      <c r="F2835" s="37"/>
      <c r="G2835" s="37"/>
      <c r="H2835" s="37"/>
      <c r="I2835" s="37"/>
      <c r="J2835" s="37"/>
      <c r="K2835" s="37"/>
      <c r="L2835" s="282"/>
      <c r="M2835" s="282"/>
      <c r="N2835" s="283"/>
      <c r="O2835" s="37"/>
      <c r="P2835" s="37"/>
      <c r="Q2835" s="31"/>
      <c r="R2835" s="31"/>
      <c r="S2835" s="31"/>
      <c r="T2835" s="37"/>
      <c r="U2835" s="37"/>
      <c r="V2835" s="31"/>
      <c r="W2835" s="3"/>
      <c r="X2835" s="3"/>
      <c r="Y2835" s="3"/>
      <c r="Z2835" s="3"/>
      <c r="AA2835" s="3"/>
    </row>
    <row r="2836" spans="1:27" ht="15.75" customHeight="1">
      <c r="A2836" s="37"/>
      <c r="B2836" s="242"/>
      <c r="C2836" s="242"/>
      <c r="D2836" s="10"/>
      <c r="E2836" s="10"/>
      <c r="F2836" s="37"/>
      <c r="G2836" s="37"/>
      <c r="H2836" s="37"/>
      <c r="I2836" s="37"/>
      <c r="J2836" s="37"/>
      <c r="K2836" s="37"/>
      <c r="L2836" s="282"/>
      <c r="M2836" s="282"/>
      <c r="N2836" s="283"/>
      <c r="O2836" s="37"/>
      <c r="P2836" s="37"/>
      <c r="Q2836" s="31"/>
      <c r="R2836" s="31"/>
      <c r="S2836" s="31"/>
      <c r="T2836" s="37"/>
      <c r="U2836" s="37"/>
      <c r="V2836" s="31"/>
      <c r="W2836" s="3"/>
      <c r="X2836" s="3"/>
      <c r="Y2836" s="3"/>
      <c r="Z2836" s="3"/>
      <c r="AA2836" s="3"/>
    </row>
    <row r="2837" spans="1:27" ht="15.75" customHeight="1">
      <c r="A2837" s="37"/>
      <c r="B2837" s="242"/>
      <c r="C2837" s="242"/>
      <c r="D2837" s="10"/>
      <c r="E2837" s="10"/>
      <c r="F2837" s="37"/>
      <c r="G2837" s="37"/>
      <c r="H2837" s="37"/>
      <c r="I2837" s="37"/>
      <c r="J2837" s="37"/>
      <c r="K2837" s="37"/>
      <c r="L2837" s="282"/>
      <c r="M2837" s="282"/>
      <c r="N2837" s="283"/>
      <c r="O2837" s="37"/>
      <c r="P2837" s="37"/>
      <c r="Q2837" s="31"/>
      <c r="R2837" s="31"/>
      <c r="S2837" s="31"/>
      <c r="T2837" s="37"/>
      <c r="U2837" s="37"/>
      <c r="V2837" s="31"/>
      <c r="W2837" s="3"/>
      <c r="X2837" s="3"/>
      <c r="Y2837" s="3"/>
      <c r="Z2837" s="3"/>
      <c r="AA2837" s="3"/>
    </row>
    <row r="2838" spans="1:27" ht="15.75" customHeight="1">
      <c r="A2838" s="37"/>
      <c r="B2838" s="242"/>
      <c r="C2838" s="242"/>
      <c r="D2838" s="10"/>
      <c r="E2838" s="10"/>
      <c r="F2838" s="37"/>
      <c r="G2838" s="37"/>
      <c r="H2838" s="37"/>
      <c r="I2838" s="37"/>
      <c r="J2838" s="37"/>
      <c r="K2838" s="37"/>
      <c r="L2838" s="282"/>
      <c r="M2838" s="282"/>
      <c r="N2838" s="283"/>
      <c r="O2838" s="37"/>
      <c r="P2838" s="37"/>
      <c r="Q2838" s="31"/>
      <c r="R2838" s="31"/>
      <c r="S2838" s="31"/>
      <c r="T2838" s="37"/>
      <c r="U2838" s="37"/>
      <c r="V2838" s="31"/>
      <c r="W2838" s="3"/>
      <c r="X2838" s="3"/>
      <c r="Y2838" s="3"/>
      <c r="Z2838" s="3"/>
      <c r="AA2838" s="3"/>
    </row>
    <row r="2839" spans="1:27" ht="15.75" customHeight="1">
      <c r="A2839" s="37"/>
      <c r="B2839" s="242"/>
      <c r="C2839" s="242"/>
      <c r="D2839" s="10"/>
      <c r="E2839" s="10"/>
      <c r="F2839" s="37"/>
      <c r="G2839" s="37"/>
      <c r="H2839" s="37"/>
      <c r="I2839" s="37"/>
      <c r="J2839" s="37"/>
      <c r="K2839" s="37"/>
      <c r="L2839" s="282"/>
      <c r="M2839" s="282"/>
      <c r="N2839" s="283"/>
      <c r="O2839" s="37"/>
      <c r="P2839" s="37"/>
      <c r="Q2839" s="31"/>
      <c r="R2839" s="31"/>
      <c r="S2839" s="31"/>
      <c r="T2839" s="37"/>
      <c r="U2839" s="37"/>
      <c r="V2839" s="31"/>
      <c r="W2839" s="3"/>
      <c r="X2839" s="3"/>
      <c r="Y2839" s="3"/>
      <c r="Z2839" s="3"/>
      <c r="AA2839" s="3"/>
    </row>
    <row r="2840" spans="1:27" ht="15.75" customHeight="1">
      <c r="A2840" s="37"/>
      <c r="B2840" s="242"/>
      <c r="C2840" s="242"/>
      <c r="D2840" s="10"/>
      <c r="E2840" s="10"/>
      <c r="F2840" s="37"/>
      <c r="G2840" s="37"/>
      <c r="H2840" s="37"/>
      <c r="I2840" s="37"/>
      <c r="J2840" s="37"/>
      <c r="K2840" s="37"/>
      <c r="L2840" s="282"/>
      <c r="M2840" s="282"/>
      <c r="N2840" s="283"/>
      <c r="O2840" s="37"/>
      <c r="P2840" s="37"/>
      <c r="Q2840" s="31"/>
      <c r="R2840" s="31"/>
      <c r="S2840" s="31"/>
      <c r="T2840" s="37"/>
      <c r="U2840" s="37"/>
      <c r="V2840" s="31"/>
      <c r="W2840" s="3"/>
      <c r="X2840" s="3"/>
      <c r="Y2840" s="3"/>
      <c r="Z2840" s="3"/>
      <c r="AA2840" s="3"/>
    </row>
    <row r="2841" spans="1:27" ht="15.75" customHeight="1">
      <c r="A2841" s="37"/>
      <c r="B2841" s="242"/>
      <c r="C2841" s="242"/>
      <c r="D2841" s="10"/>
      <c r="E2841" s="10"/>
      <c r="F2841" s="37"/>
      <c r="G2841" s="37"/>
      <c r="H2841" s="37"/>
      <c r="I2841" s="37"/>
      <c r="J2841" s="37"/>
      <c r="K2841" s="37"/>
      <c r="L2841" s="282"/>
      <c r="M2841" s="282"/>
      <c r="N2841" s="283"/>
      <c r="O2841" s="37"/>
      <c r="P2841" s="37"/>
      <c r="Q2841" s="31"/>
      <c r="R2841" s="31"/>
      <c r="S2841" s="31"/>
      <c r="T2841" s="37"/>
      <c r="U2841" s="37"/>
      <c r="V2841" s="31"/>
      <c r="W2841" s="3"/>
      <c r="X2841" s="3"/>
      <c r="Y2841" s="3"/>
      <c r="Z2841" s="3"/>
      <c r="AA2841" s="3"/>
    </row>
    <row r="2842" spans="1:27" ht="15.75" customHeight="1">
      <c r="A2842" s="37"/>
      <c r="B2842" s="242"/>
      <c r="C2842" s="242"/>
      <c r="D2842" s="10"/>
      <c r="E2842" s="10"/>
      <c r="F2842" s="37"/>
      <c r="G2842" s="37"/>
      <c r="H2842" s="37"/>
      <c r="I2842" s="37"/>
      <c r="J2842" s="37"/>
      <c r="K2842" s="37"/>
      <c r="L2842" s="282"/>
      <c r="M2842" s="282"/>
      <c r="N2842" s="283"/>
      <c r="O2842" s="37"/>
      <c r="P2842" s="37"/>
      <c r="Q2842" s="31"/>
      <c r="R2842" s="31"/>
      <c r="S2842" s="31"/>
      <c r="T2842" s="37"/>
      <c r="U2842" s="37"/>
      <c r="V2842" s="31"/>
      <c r="W2842" s="3"/>
      <c r="X2842" s="3"/>
      <c r="Y2842" s="3"/>
      <c r="Z2842" s="3"/>
      <c r="AA2842" s="3"/>
    </row>
    <row r="2843" spans="1:27" ht="15.75" customHeight="1">
      <c r="A2843" s="37"/>
      <c r="B2843" s="242"/>
      <c r="C2843" s="242"/>
      <c r="D2843" s="10"/>
      <c r="E2843" s="10"/>
      <c r="F2843" s="37"/>
      <c r="G2843" s="37"/>
      <c r="H2843" s="37"/>
      <c r="I2843" s="37"/>
      <c r="J2843" s="37"/>
      <c r="K2843" s="37"/>
      <c r="L2843" s="282"/>
      <c r="M2843" s="282"/>
      <c r="N2843" s="283"/>
      <c r="O2843" s="37"/>
      <c r="P2843" s="37"/>
      <c r="Q2843" s="31"/>
      <c r="R2843" s="31"/>
      <c r="S2843" s="31"/>
      <c r="T2843" s="37"/>
      <c r="U2843" s="37"/>
      <c r="V2843" s="31"/>
      <c r="W2843" s="3"/>
      <c r="X2843" s="3"/>
      <c r="Y2843" s="3"/>
      <c r="Z2843" s="3"/>
      <c r="AA2843" s="3"/>
    </row>
    <row r="2844" spans="1:27" ht="15.75" customHeight="1">
      <c r="A2844" s="37"/>
      <c r="B2844" s="242"/>
      <c r="C2844" s="242"/>
      <c r="D2844" s="10"/>
      <c r="E2844" s="10"/>
      <c r="F2844" s="37"/>
      <c r="G2844" s="37"/>
      <c r="H2844" s="37"/>
      <c r="I2844" s="37"/>
      <c r="J2844" s="37"/>
      <c r="K2844" s="37"/>
      <c r="L2844" s="282"/>
      <c r="M2844" s="282"/>
      <c r="N2844" s="283"/>
      <c r="O2844" s="37"/>
      <c r="P2844" s="37"/>
      <c r="Q2844" s="31"/>
      <c r="R2844" s="31"/>
      <c r="S2844" s="31"/>
      <c r="T2844" s="37"/>
      <c r="U2844" s="37"/>
      <c r="V2844" s="31"/>
      <c r="W2844" s="3"/>
      <c r="X2844" s="3"/>
      <c r="Y2844" s="3"/>
      <c r="Z2844" s="3"/>
      <c r="AA2844" s="3"/>
    </row>
    <row r="2845" spans="1:27" ht="15.75" customHeight="1">
      <c r="A2845" s="37"/>
      <c r="B2845" s="242"/>
      <c r="C2845" s="242"/>
      <c r="D2845" s="10"/>
      <c r="E2845" s="10"/>
      <c r="F2845" s="37"/>
      <c r="G2845" s="37"/>
      <c r="H2845" s="37"/>
      <c r="I2845" s="37"/>
      <c r="J2845" s="37"/>
      <c r="K2845" s="37"/>
      <c r="L2845" s="282"/>
      <c r="M2845" s="282"/>
      <c r="N2845" s="283"/>
      <c r="O2845" s="37"/>
      <c r="P2845" s="37"/>
      <c r="Q2845" s="31"/>
      <c r="R2845" s="31"/>
      <c r="S2845" s="31"/>
      <c r="T2845" s="37"/>
      <c r="U2845" s="37"/>
      <c r="V2845" s="31"/>
      <c r="W2845" s="3"/>
      <c r="X2845" s="3"/>
      <c r="Y2845" s="3"/>
      <c r="Z2845" s="3"/>
      <c r="AA2845" s="3"/>
    </row>
    <row r="2846" spans="1:27" ht="15.75" customHeight="1">
      <c r="A2846" s="37"/>
      <c r="B2846" s="242"/>
      <c r="C2846" s="242"/>
      <c r="D2846" s="10"/>
      <c r="E2846" s="10"/>
      <c r="F2846" s="37"/>
      <c r="G2846" s="37"/>
      <c r="H2846" s="37"/>
      <c r="I2846" s="37"/>
      <c r="J2846" s="37"/>
      <c r="K2846" s="37"/>
      <c r="L2846" s="282"/>
      <c r="M2846" s="282"/>
      <c r="N2846" s="283"/>
      <c r="O2846" s="37"/>
      <c r="P2846" s="37"/>
      <c r="Q2846" s="31"/>
      <c r="R2846" s="31"/>
      <c r="S2846" s="31"/>
      <c r="T2846" s="37"/>
      <c r="U2846" s="37"/>
      <c r="V2846" s="31"/>
      <c r="W2846" s="3"/>
      <c r="X2846" s="3"/>
      <c r="Y2846" s="3"/>
      <c r="Z2846" s="3"/>
      <c r="AA2846" s="3"/>
    </row>
    <row r="2847" spans="1:27" ht="15.75" customHeight="1">
      <c r="A2847" s="37"/>
      <c r="B2847" s="242"/>
      <c r="C2847" s="242"/>
      <c r="D2847" s="10"/>
      <c r="E2847" s="10"/>
      <c r="F2847" s="37"/>
      <c r="G2847" s="37"/>
      <c r="H2847" s="37"/>
      <c r="I2847" s="37"/>
      <c r="J2847" s="37"/>
      <c r="K2847" s="37"/>
      <c r="L2847" s="282"/>
      <c r="M2847" s="282"/>
      <c r="N2847" s="283"/>
      <c r="O2847" s="37"/>
      <c r="P2847" s="37"/>
      <c r="Q2847" s="31"/>
      <c r="R2847" s="31"/>
      <c r="S2847" s="31"/>
      <c r="T2847" s="37"/>
      <c r="U2847" s="37"/>
      <c r="V2847" s="31"/>
      <c r="W2847" s="3"/>
      <c r="X2847" s="3"/>
      <c r="Y2847" s="3"/>
      <c r="Z2847" s="3"/>
      <c r="AA2847" s="3"/>
    </row>
    <row r="2848" spans="1:27" ht="15.75" customHeight="1">
      <c r="A2848" s="37"/>
      <c r="B2848" s="242"/>
      <c r="C2848" s="242"/>
      <c r="D2848" s="10"/>
      <c r="E2848" s="10"/>
      <c r="F2848" s="37"/>
      <c r="G2848" s="37"/>
      <c r="H2848" s="37"/>
      <c r="I2848" s="37"/>
      <c r="J2848" s="37"/>
      <c r="K2848" s="37"/>
      <c r="L2848" s="282"/>
      <c r="M2848" s="282"/>
      <c r="N2848" s="283"/>
      <c r="O2848" s="37"/>
      <c r="P2848" s="37"/>
      <c r="Q2848" s="31"/>
      <c r="R2848" s="31"/>
      <c r="S2848" s="31"/>
      <c r="T2848" s="37"/>
      <c r="U2848" s="37"/>
      <c r="V2848" s="31"/>
      <c r="W2848" s="3"/>
      <c r="X2848" s="3"/>
      <c r="Y2848" s="3"/>
      <c r="Z2848" s="3"/>
      <c r="AA2848" s="3"/>
    </row>
    <row r="2849" spans="1:27" ht="15.75" customHeight="1">
      <c r="A2849" s="37"/>
      <c r="B2849" s="242"/>
      <c r="C2849" s="242"/>
      <c r="D2849" s="10"/>
      <c r="E2849" s="10"/>
      <c r="F2849" s="37"/>
      <c r="G2849" s="37"/>
      <c r="H2849" s="37"/>
      <c r="I2849" s="37"/>
      <c r="J2849" s="37"/>
      <c r="K2849" s="37"/>
      <c r="L2849" s="282"/>
      <c r="M2849" s="282"/>
      <c r="N2849" s="283"/>
      <c r="O2849" s="37"/>
      <c r="P2849" s="37"/>
      <c r="Q2849" s="31"/>
      <c r="R2849" s="31"/>
      <c r="S2849" s="31"/>
      <c r="T2849" s="37"/>
      <c r="U2849" s="37"/>
      <c r="V2849" s="31"/>
      <c r="W2849" s="3"/>
      <c r="X2849" s="3"/>
      <c r="Y2849" s="3"/>
      <c r="Z2849" s="3"/>
      <c r="AA2849" s="3"/>
    </row>
    <row r="2850" spans="1:27" ht="15.75" customHeight="1">
      <c r="A2850" s="37"/>
      <c r="B2850" s="242"/>
      <c r="C2850" s="242"/>
      <c r="D2850" s="10"/>
      <c r="E2850" s="10"/>
      <c r="F2850" s="37"/>
      <c r="G2850" s="37"/>
      <c r="H2850" s="37"/>
      <c r="I2850" s="37"/>
      <c r="J2850" s="37"/>
      <c r="K2850" s="37"/>
      <c r="L2850" s="282"/>
      <c r="M2850" s="282"/>
      <c r="N2850" s="283"/>
      <c r="O2850" s="37"/>
      <c r="P2850" s="37"/>
      <c r="Q2850" s="31"/>
      <c r="R2850" s="31"/>
      <c r="S2850" s="31"/>
      <c r="T2850" s="37"/>
      <c r="U2850" s="37"/>
      <c r="V2850" s="31"/>
      <c r="W2850" s="3"/>
      <c r="X2850" s="3"/>
      <c r="Y2850" s="3"/>
      <c r="Z2850" s="3"/>
      <c r="AA2850" s="3"/>
    </row>
    <row r="2851" spans="1:27" ht="15.75" customHeight="1">
      <c r="A2851" s="37"/>
      <c r="B2851" s="242"/>
      <c r="C2851" s="242"/>
      <c r="D2851" s="10"/>
      <c r="E2851" s="10"/>
      <c r="F2851" s="37"/>
      <c r="G2851" s="37"/>
      <c r="H2851" s="37"/>
      <c r="I2851" s="37"/>
      <c r="J2851" s="37"/>
      <c r="K2851" s="37"/>
      <c r="L2851" s="282"/>
      <c r="M2851" s="282"/>
      <c r="N2851" s="283"/>
      <c r="O2851" s="37"/>
      <c r="P2851" s="37"/>
      <c r="Q2851" s="31"/>
      <c r="R2851" s="31"/>
      <c r="S2851" s="31"/>
      <c r="T2851" s="37"/>
      <c r="U2851" s="37"/>
      <c r="V2851" s="31"/>
      <c r="W2851" s="3"/>
      <c r="X2851" s="3"/>
      <c r="Y2851" s="3"/>
      <c r="Z2851" s="3"/>
      <c r="AA2851" s="3"/>
    </row>
    <row r="2852" spans="1:27" ht="15.75" customHeight="1">
      <c r="A2852" s="37"/>
      <c r="B2852" s="242"/>
      <c r="C2852" s="242"/>
      <c r="D2852" s="10"/>
      <c r="E2852" s="10"/>
      <c r="F2852" s="37"/>
      <c r="G2852" s="37"/>
      <c r="H2852" s="37"/>
      <c r="I2852" s="37"/>
      <c r="J2852" s="37"/>
      <c r="K2852" s="37"/>
      <c r="L2852" s="282"/>
      <c r="M2852" s="282"/>
      <c r="N2852" s="283"/>
      <c r="O2852" s="37"/>
      <c r="P2852" s="37"/>
      <c r="Q2852" s="31"/>
      <c r="R2852" s="31"/>
      <c r="S2852" s="31"/>
      <c r="T2852" s="37"/>
      <c r="U2852" s="37"/>
      <c r="V2852" s="31"/>
      <c r="W2852" s="3"/>
      <c r="X2852" s="3"/>
      <c r="Y2852" s="3"/>
      <c r="Z2852" s="3"/>
      <c r="AA2852" s="3"/>
    </row>
    <row r="2853" spans="1:27" ht="15.75" customHeight="1">
      <c r="A2853" s="37"/>
      <c r="B2853" s="242"/>
      <c r="C2853" s="242"/>
      <c r="D2853" s="10"/>
      <c r="E2853" s="10"/>
      <c r="F2853" s="37"/>
      <c r="G2853" s="37"/>
      <c r="H2853" s="37"/>
      <c r="I2853" s="37"/>
      <c r="J2853" s="37"/>
      <c r="K2853" s="37"/>
      <c r="L2853" s="282"/>
      <c r="M2853" s="282"/>
      <c r="N2853" s="283"/>
      <c r="O2853" s="37"/>
      <c r="P2853" s="37"/>
      <c r="Q2853" s="31"/>
      <c r="R2853" s="31"/>
      <c r="S2853" s="31"/>
      <c r="T2853" s="37"/>
      <c r="U2853" s="37"/>
      <c r="V2853" s="31"/>
      <c r="W2853" s="3"/>
      <c r="X2853" s="3"/>
      <c r="Y2853" s="3"/>
      <c r="Z2853" s="3"/>
      <c r="AA2853" s="3"/>
    </row>
    <row r="2854" spans="1:27" ht="15.75" customHeight="1">
      <c r="A2854" s="37"/>
      <c r="B2854" s="242"/>
      <c r="C2854" s="242"/>
      <c r="D2854" s="10"/>
      <c r="E2854" s="10"/>
      <c r="F2854" s="37"/>
      <c r="G2854" s="37"/>
      <c r="H2854" s="37"/>
      <c r="I2854" s="37"/>
      <c r="J2854" s="37"/>
      <c r="K2854" s="37"/>
      <c r="L2854" s="282"/>
      <c r="M2854" s="282"/>
      <c r="N2854" s="283"/>
      <c r="O2854" s="37"/>
      <c r="P2854" s="37"/>
      <c r="Q2854" s="31"/>
      <c r="R2854" s="31"/>
      <c r="S2854" s="31"/>
      <c r="T2854" s="37"/>
      <c r="U2854" s="37"/>
      <c r="V2854" s="31"/>
      <c r="W2854" s="3"/>
      <c r="X2854" s="3"/>
      <c r="Y2854" s="3"/>
      <c r="Z2854" s="3"/>
      <c r="AA2854" s="3"/>
    </row>
    <row r="2855" spans="1:27" ht="15.75" customHeight="1">
      <c r="A2855" s="37"/>
      <c r="B2855" s="242"/>
      <c r="C2855" s="242"/>
      <c r="D2855" s="10"/>
      <c r="E2855" s="10"/>
      <c r="F2855" s="37"/>
      <c r="G2855" s="37"/>
      <c r="H2855" s="37"/>
      <c r="I2855" s="37"/>
      <c r="J2855" s="37"/>
      <c r="K2855" s="37"/>
      <c r="L2855" s="282"/>
      <c r="M2855" s="282"/>
      <c r="N2855" s="283"/>
      <c r="O2855" s="37"/>
      <c r="P2855" s="37"/>
      <c r="Q2855" s="31"/>
      <c r="R2855" s="31"/>
      <c r="S2855" s="31"/>
      <c r="T2855" s="37"/>
      <c r="U2855" s="37"/>
      <c r="V2855" s="31"/>
      <c r="W2855" s="3"/>
      <c r="X2855" s="3"/>
      <c r="Y2855" s="3"/>
      <c r="Z2855" s="3"/>
      <c r="AA2855" s="3"/>
    </row>
    <row r="2856" spans="1:27" ht="15.75" customHeight="1">
      <c r="A2856" s="37"/>
      <c r="B2856" s="242"/>
      <c r="C2856" s="242"/>
      <c r="D2856" s="10"/>
      <c r="E2856" s="10"/>
      <c r="F2856" s="37"/>
      <c r="G2856" s="37"/>
      <c r="H2856" s="37"/>
      <c r="I2856" s="37"/>
      <c r="J2856" s="37"/>
      <c r="K2856" s="37"/>
      <c r="L2856" s="282"/>
      <c r="M2856" s="282"/>
      <c r="N2856" s="283"/>
      <c r="O2856" s="37"/>
      <c r="P2856" s="37"/>
      <c r="Q2856" s="31"/>
      <c r="R2856" s="31"/>
      <c r="S2856" s="31"/>
      <c r="T2856" s="37"/>
      <c r="U2856" s="37"/>
      <c r="V2856" s="31"/>
      <c r="W2856" s="3"/>
      <c r="X2856" s="3"/>
      <c r="Y2856" s="3"/>
      <c r="Z2856" s="3"/>
      <c r="AA2856" s="3"/>
    </row>
    <row r="2857" spans="1:27" ht="15.75" customHeight="1">
      <c r="A2857" s="37"/>
      <c r="B2857" s="242"/>
      <c r="C2857" s="242"/>
      <c r="D2857" s="10"/>
      <c r="E2857" s="10"/>
      <c r="F2857" s="37"/>
      <c r="G2857" s="37"/>
      <c r="H2857" s="37"/>
      <c r="I2857" s="37"/>
      <c r="J2857" s="37"/>
      <c r="K2857" s="37"/>
      <c r="L2857" s="282"/>
      <c r="M2857" s="282"/>
      <c r="N2857" s="283"/>
      <c r="O2857" s="37"/>
      <c r="P2857" s="37"/>
      <c r="Q2857" s="31"/>
      <c r="R2857" s="31"/>
      <c r="S2857" s="31"/>
      <c r="T2857" s="37"/>
      <c r="U2857" s="37"/>
      <c r="V2857" s="31"/>
      <c r="W2857" s="3"/>
      <c r="X2857" s="3"/>
      <c r="Y2857" s="3"/>
      <c r="Z2857" s="3"/>
      <c r="AA2857" s="3"/>
    </row>
    <row r="2858" spans="1:27" ht="15.75" customHeight="1">
      <c r="A2858" s="37"/>
      <c r="B2858" s="242"/>
      <c r="C2858" s="242"/>
      <c r="D2858" s="10"/>
      <c r="E2858" s="10"/>
      <c r="F2858" s="37"/>
      <c r="G2858" s="37"/>
      <c r="H2858" s="37"/>
      <c r="I2858" s="37"/>
      <c r="J2858" s="37"/>
      <c r="K2858" s="37"/>
      <c r="L2858" s="282"/>
      <c r="M2858" s="282"/>
      <c r="N2858" s="283"/>
      <c r="O2858" s="37"/>
      <c r="P2858" s="37"/>
      <c r="Q2858" s="31"/>
      <c r="R2858" s="31"/>
      <c r="S2858" s="31"/>
      <c r="T2858" s="37"/>
      <c r="U2858" s="37"/>
      <c r="V2858" s="31"/>
      <c r="W2858" s="3"/>
      <c r="X2858" s="3"/>
      <c r="Y2858" s="3"/>
      <c r="Z2858" s="3"/>
      <c r="AA2858" s="3"/>
    </row>
    <row r="2859" spans="1:27" ht="15.75" customHeight="1">
      <c r="A2859" s="37"/>
      <c r="B2859" s="242"/>
      <c r="C2859" s="242"/>
      <c r="D2859" s="10"/>
      <c r="E2859" s="10"/>
      <c r="F2859" s="37"/>
      <c r="G2859" s="37"/>
      <c r="H2859" s="37"/>
      <c r="I2859" s="37"/>
      <c r="J2859" s="37"/>
      <c r="K2859" s="37"/>
      <c r="L2859" s="282"/>
      <c r="M2859" s="282"/>
      <c r="N2859" s="283"/>
      <c r="O2859" s="37"/>
      <c r="P2859" s="37"/>
      <c r="Q2859" s="31"/>
      <c r="R2859" s="31"/>
      <c r="S2859" s="31"/>
      <c r="T2859" s="37"/>
      <c r="U2859" s="37"/>
      <c r="V2859" s="31"/>
      <c r="W2859" s="3"/>
      <c r="X2859" s="3"/>
      <c r="Y2859" s="3"/>
      <c r="Z2859" s="3"/>
      <c r="AA2859" s="3"/>
    </row>
    <row r="2860" spans="1:27" ht="15.75" customHeight="1">
      <c r="A2860" s="37"/>
      <c r="B2860" s="242"/>
      <c r="C2860" s="242"/>
      <c r="D2860" s="10"/>
      <c r="E2860" s="10"/>
      <c r="F2860" s="37"/>
      <c r="G2860" s="37"/>
      <c r="H2860" s="37"/>
      <c r="I2860" s="37"/>
      <c r="J2860" s="37"/>
      <c r="K2860" s="37"/>
      <c r="L2860" s="282"/>
      <c r="M2860" s="282"/>
      <c r="N2860" s="283"/>
      <c r="O2860" s="37"/>
      <c r="P2860" s="37"/>
      <c r="Q2860" s="31"/>
      <c r="R2860" s="31"/>
      <c r="S2860" s="31"/>
      <c r="T2860" s="37"/>
      <c r="U2860" s="37"/>
      <c r="V2860" s="31"/>
      <c r="W2860" s="3"/>
      <c r="X2860" s="3"/>
      <c r="Y2860" s="3"/>
      <c r="Z2860" s="3"/>
      <c r="AA2860" s="3"/>
    </row>
    <row r="2861" spans="1:27" ht="15.75" customHeight="1">
      <c r="A2861" s="37"/>
      <c r="B2861" s="242"/>
      <c r="C2861" s="242"/>
      <c r="D2861" s="10"/>
      <c r="E2861" s="10"/>
      <c r="F2861" s="37"/>
      <c r="G2861" s="37"/>
      <c r="H2861" s="37"/>
      <c r="I2861" s="37"/>
      <c r="J2861" s="37"/>
      <c r="K2861" s="37"/>
      <c r="L2861" s="282"/>
      <c r="M2861" s="282"/>
      <c r="N2861" s="283"/>
      <c r="O2861" s="37"/>
      <c r="P2861" s="37"/>
      <c r="Q2861" s="31"/>
      <c r="R2861" s="31"/>
      <c r="S2861" s="31"/>
      <c r="T2861" s="37"/>
      <c r="U2861" s="37"/>
      <c r="V2861" s="31"/>
      <c r="W2861" s="3"/>
      <c r="X2861" s="3"/>
      <c r="Y2861" s="3"/>
      <c r="Z2861" s="3"/>
      <c r="AA2861" s="3"/>
    </row>
    <row r="2862" spans="1:27" ht="15.75" customHeight="1">
      <c r="A2862" s="37"/>
      <c r="B2862" s="242"/>
      <c r="C2862" s="242"/>
      <c r="D2862" s="10"/>
      <c r="E2862" s="10"/>
      <c r="F2862" s="37"/>
      <c r="G2862" s="37"/>
      <c r="H2862" s="37"/>
      <c r="I2862" s="37"/>
      <c r="J2862" s="37"/>
      <c r="K2862" s="37"/>
      <c r="L2862" s="282"/>
      <c r="M2862" s="282"/>
      <c r="N2862" s="283"/>
      <c r="O2862" s="37"/>
      <c r="P2862" s="37"/>
      <c r="Q2862" s="31"/>
      <c r="R2862" s="31"/>
      <c r="S2862" s="31"/>
      <c r="T2862" s="37"/>
      <c r="U2862" s="37"/>
      <c r="V2862" s="31"/>
      <c r="W2862" s="3"/>
      <c r="X2862" s="3"/>
      <c r="Y2862" s="3"/>
      <c r="Z2862" s="3"/>
      <c r="AA2862" s="3"/>
    </row>
    <row r="2863" spans="1:27" ht="15.75" customHeight="1">
      <c r="A2863" s="37"/>
      <c r="B2863" s="242"/>
      <c r="C2863" s="242"/>
      <c r="D2863" s="10"/>
      <c r="E2863" s="10"/>
      <c r="F2863" s="37"/>
      <c r="G2863" s="37"/>
      <c r="H2863" s="37"/>
      <c r="I2863" s="37"/>
      <c r="J2863" s="37"/>
      <c r="K2863" s="37"/>
      <c r="L2863" s="282"/>
      <c r="M2863" s="282"/>
      <c r="N2863" s="283"/>
      <c r="O2863" s="37"/>
      <c r="P2863" s="37"/>
      <c r="Q2863" s="31"/>
      <c r="R2863" s="31"/>
      <c r="S2863" s="31"/>
      <c r="T2863" s="37"/>
      <c r="U2863" s="37"/>
      <c r="V2863" s="31"/>
      <c r="W2863" s="3"/>
      <c r="X2863" s="3"/>
      <c r="Y2863" s="3"/>
      <c r="Z2863" s="3"/>
      <c r="AA2863" s="3"/>
    </row>
    <row r="2864" spans="1:27" ht="15.75" customHeight="1">
      <c r="A2864" s="37"/>
      <c r="B2864" s="242"/>
      <c r="C2864" s="242"/>
      <c r="D2864" s="10"/>
      <c r="E2864" s="10"/>
      <c r="F2864" s="37"/>
      <c r="G2864" s="37"/>
      <c r="H2864" s="37"/>
      <c r="I2864" s="37"/>
      <c r="J2864" s="37"/>
      <c r="K2864" s="37"/>
      <c r="L2864" s="282"/>
      <c r="M2864" s="282"/>
      <c r="N2864" s="283"/>
      <c r="O2864" s="37"/>
      <c r="P2864" s="37"/>
      <c r="Q2864" s="31"/>
      <c r="R2864" s="31"/>
      <c r="S2864" s="31"/>
      <c r="T2864" s="37"/>
      <c r="U2864" s="37"/>
      <c r="V2864" s="31"/>
      <c r="W2864" s="3"/>
      <c r="X2864" s="3"/>
      <c r="Y2864" s="3"/>
      <c r="Z2864" s="3"/>
      <c r="AA2864" s="3"/>
    </row>
    <row r="2865" spans="1:27" ht="15.75" customHeight="1">
      <c r="A2865" s="37"/>
      <c r="B2865" s="242"/>
      <c r="C2865" s="242"/>
      <c r="D2865" s="10"/>
      <c r="E2865" s="10"/>
      <c r="F2865" s="37"/>
      <c r="G2865" s="37"/>
      <c r="H2865" s="37"/>
      <c r="I2865" s="37"/>
      <c r="J2865" s="37"/>
      <c r="K2865" s="37"/>
      <c r="L2865" s="282"/>
      <c r="M2865" s="282"/>
      <c r="N2865" s="283"/>
      <c r="O2865" s="37"/>
      <c r="P2865" s="37"/>
      <c r="Q2865" s="31"/>
      <c r="R2865" s="31"/>
      <c r="S2865" s="31"/>
      <c r="T2865" s="37"/>
      <c r="U2865" s="37"/>
      <c r="V2865" s="31"/>
      <c r="W2865" s="3"/>
      <c r="X2865" s="3"/>
      <c r="Y2865" s="3"/>
      <c r="Z2865" s="3"/>
      <c r="AA2865" s="3"/>
    </row>
    <row r="2866" spans="1:27" ht="15.75" customHeight="1">
      <c r="A2866" s="37"/>
      <c r="B2866" s="242"/>
      <c r="C2866" s="242"/>
      <c r="D2866" s="10"/>
      <c r="E2866" s="10"/>
      <c r="F2866" s="37"/>
      <c r="G2866" s="37"/>
      <c r="H2866" s="37"/>
      <c r="I2866" s="37"/>
      <c r="J2866" s="37"/>
      <c r="K2866" s="37"/>
      <c r="L2866" s="282"/>
      <c r="M2866" s="282"/>
      <c r="N2866" s="283"/>
      <c r="O2866" s="37"/>
      <c r="P2866" s="37"/>
      <c r="Q2866" s="31"/>
      <c r="R2866" s="31"/>
      <c r="S2866" s="31"/>
      <c r="T2866" s="37"/>
      <c r="U2866" s="37"/>
      <c r="V2866" s="31"/>
      <c r="W2866" s="3"/>
      <c r="X2866" s="3"/>
      <c r="Y2866" s="3"/>
      <c r="Z2866" s="3"/>
      <c r="AA2866" s="3"/>
    </row>
    <row r="2867" spans="1:27" ht="15.75" customHeight="1">
      <c r="A2867" s="37"/>
      <c r="B2867" s="242"/>
      <c r="C2867" s="242"/>
      <c r="D2867" s="10"/>
      <c r="E2867" s="10"/>
      <c r="F2867" s="37"/>
      <c r="G2867" s="37"/>
      <c r="H2867" s="37"/>
      <c r="I2867" s="37"/>
      <c r="J2867" s="37"/>
      <c r="K2867" s="37"/>
      <c r="L2867" s="282"/>
      <c r="M2867" s="282"/>
      <c r="N2867" s="283"/>
      <c r="O2867" s="37"/>
      <c r="P2867" s="37"/>
      <c r="Q2867" s="31"/>
      <c r="R2867" s="31"/>
      <c r="S2867" s="31"/>
      <c r="T2867" s="37"/>
      <c r="U2867" s="37"/>
      <c r="V2867" s="31"/>
      <c r="W2867" s="3"/>
      <c r="X2867" s="3"/>
      <c r="Y2867" s="3"/>
      <c r="Z2867" s="3"/>
      <c r="AA2867" s="3"/>
    </row>
    <row r="2868" spans="1:27" ht="15.75" customHeight="1">
      <c r="A2868" s="37"/>
      <c r="B2868" s="242"/>
      <c r="C2868" s="242"/>
      <c r="D2868" s="10"/>
      <c r="E2868" s="10"/>
      <c r="F2868" s="37"/>
      <c r="G2868" s="37"/>
      <c r="H2868" s="37"/>
      <c r="I2868" s="37"/>
      <c r="J2868" s="37"/>
      <c r="K2868" s="37"/>
      <c r="L2868" s="282"/>
      <c r="M2868" s="282"/>
      <c r="N2868" s="283"/>
      <c r="O2868" s="37"/>
      <c r="P2868" s="37"/>
      <c r="Q2868" s="31"/>
      <c r="R2868" s="31"/>
      <c r="S2868" s="31"/>
      <c r="T2868" s="37"/>
      <c r="U2868" s="37"/>
      <c r="V2868" s="31"/>
      <c r="W2868" s="3"/>
      <c r="X2868" s="3"/>
      <c r="Y2868" s="3"/>
      <c r="Z2868" s="3"/>
      <c r="AA2868" s="3"/>
    </row>
    <row r="2869" spans="1:27" ht="15.75" customHeight="1">
      <c r="A2869" s="37"/>
      <c r="B2869" s="242"/>
      <c r="C2869" s="242"/>
      <c r="D2869" s="10"/>
      <c r="E2869" s="10"/>
      <c r="F2869" s="37"/>
      <c r="G2869" s="37"/>
      <c r="H2869" s="37"/>
      <c r="I2869" s="37"/>
      <c r="J2869" s="37"/>
      <c r="K2869" s="37"/>
      <c r="L2869" s="282"/>
      <c r="M2869" s="282"/>
      <c r="N2869" s="283"/>
      <c r="O2869" s="37"/>
      <c r="P2869" s="37"/>
      <c r="Q2869" s="31"/>
      <c r="R2869" s="31"/>
      <c r="S2869" s="31"/>
      <c r="T2869" s="37"/>
      <c r="U2869" s="37"/>
      <c r="V2869" s="31"/>
      <c r="W2869" s="3"/>
      <c r="X2869" s="3"/>
      <c r="Y2869" s="3"/>
      <c r="Z2869" s="3"/>
      <c r="AA2869" s="3"/>
    </row>
    <row r="2870" spans="1:27" ht="15.75" customHeight="1">
      <c r="A2870" s="37"/>
      <c r="B2870" s="242"/>
      <c r="C2870" s="242"/>
      <c r="D2870" s="10"/>
      <c r="E2870" s="10"/>
      <c r="F2870" s="37"/>
      <c r="G2870" s="37"/>
      <c r="H2870" s="37"/>
      <c r="I2870" s="37"/>
      <c r="J2870" s="37"/>
      <c r="K2870" s="37"/>
      <c r="L2870" s="282"/>
      <c r="M2870" s="282"/>
      <c r="N2870" s="283"/>
      <c r="O2870" s="37"/>
      <c r="P2870" s="37"/>
      <c r="Q2870" s="31"/>
      <c r="R2870" s="31"/>
      <c r="S2870" s="31"/>
      <c r="T2870" s="37"/>
      <c r="U2870" s="37"/>
      <c r="V2870" s="31"/>
      <c r="W2870" s="3"/>
      <c r="X2870" s="3"/>
      <c r="Y2870" s="3"/>
      <c r="Z2870" s="3"/>
      <c r="AA2870" s="3"/>
    </row>
    <row r="2871" spans="1:27" ht="15.75" customHeight="1">
      <c r="A2871" s="37"/>
      <c r="B2871" s="242"/>
      <c r="C2871" s="242"/>
      <c r="D2871" s="10"/>
      <c r="E2871" s="10"/>
      <c r="F2871" s="37"/>
      <c r="G2871" s="37"/>
      <c r="H2871" s="37"/>
      <c r="I2871" s="37"/>
      <c r="J2871" s="37"/>
      <c r="K2871" s="37"/>
      <c r="L2871" s="282"/>
      <c r="M2871" s="282"/>
      <c r="N2871" s="283"/>
      <c r="O2871" s="37"/>
      <c r="P2871" s="37"/>
      <c r="Q2871" s="31"/>
      <c r="R2871" s="31"/>
      <c r="S2871" s="31"/>
      <c r="T2871" s="37"/>
      <c r="U2871" s="37"/>
      <c r="V2871" s="31"/>
      <c r="W2871" s="3"/>
      <c r="X2871" s="3"/>
      <c r="Y2871" s="3"/>
      <c r="Z2871" s="3"/>
      <c r="AA2871" s="3"/>
    </row>
    <row r="2872" spans="1:27" ht="15.75" customHeight="1">
      <c r="A2872" s="37"/>
      <c r="B2872" s="242"/>
      <c r="C2872" s="242"/>
      <c r="D2872" s="10"/>
      <c r="E2872" s="10"/>
      <c r="F2872" s="37"/>
      <c r="G2872" s="37"/>
      <c r="H2872" s="37"/>
      <c r="I2872" s="37"/>
      <c r="J2872" s="37"/>
      <c r="K2872" s="37"/>
      <c r="L2872" s="282"/>
      <c r="M2872" s="282"/>
      <c r="N2872" s="283"/>
      <c r="O2872" s="37"/>
      <c r="P2872" s="37"/>
      <c r="Q2872" s="31"/>
      <c r="R2872" s="31"/>
      <c r="S2872" s="31"/>
      <c r="T2872" s="37"/>
      <c r="U2872" s="37"/>
      <c r="V2872" s="31"/>
      <c r="W2872" s="3"/>
      <c r="X2872" s="3"/>
      <c r="Y2872" s="3"/>
      <c r="Z2872" s="3"/>
      <c r="AA2872" s="3"/>
    </row>
    <row r="2873" spans="1:27" ht="15.75" customHeight="1">
      <c r="A2873" s="37"/>
      <c r="B2873" s="242"/>
      <c r="C2873" s="242"/>
      <c r="D2873" s="10"/>
      <c r="E2873" s="10"/>
      <c r="F2873" s="37"/>
      <c r="G2873" s="37"/>
      <c r="H2873" s="37"/>
      <c r="I2873" s="37"/>
      <c r="J2873" s="37"/>
      <c r="K2873" s="37"/>
      <c r="L2873" s="282"/>
      <c r="M2873" s="282"/>
      <c r="N2873" s="283"/>
      <c r="O2873" s="37"/>
      <c r="P2873" s="37"/>
      <c r="Q2873" s="31"/>
      <c r="R2873" s="31"/>
      <c r="S2873" s="31"/>
      <c r="T2873" s="37"/>
      <c r="U2873" s="37"/>
      <c r="V2873" s="31"/>
      <c r="W2873" s="3"/>
      <c r="X2873" s="3"/>
      <c r="Y2873" s="3"/>
      <c r="Z2873" s="3"/>
      <c r="AA2873" s="3"/>
    </row>
    <row r="2874" spans="1:27" ht="15.75" customHeight="1">
      <c r="A2874" s="37"/>
      <c r="B2874" s="242"/>
      <c r="C2874" s="242"/>
      <c r="D2874" s="10"/>
      <c r="E2874" s="10"/>
      <c r="F2874" s="37"/>
      <c r="G2874" s="37"/>
      <c r="H2874" s="37"/>
      <c r="I2874" s="37"/>
      <c r="J2874" s="37"/>
      <c r="K2874" s="37"/>
      <c r="L2874" s="282"/>
      <c r="M2874" s="282"/>
      <c r="N2874" s="283"/>
      <c r="O2874" s="37"/>
      <c r="P2874" s="37"/>
      <c r="Q2874" s="31"/>
      <c r="R2874" s="31"/>
      <c r="S2874" s="31"/>
      <c r="T2874" s="37"/>
      <c r="U2874" s="37"/>
      <c r="V2874" s="31"/>
      <c r="W2874" s="3"/>
      <c r="X2874" s="3"/>
      <c r="Y2874" s="3"/>
      <c r="Z2874" s="3"/>
      <c r="AA2874" s="3"/>
    </row>
    <row r="2875" spans="1:27" ht="15.75" customHeight="1">
      <c r="A2875" s="37"/>
      <c r="B2875" s="242"/>
      <c r="C2875" s="242"/>
      <c r="D2875" s="10"/>
      <c r="E2875" s="10"/>
      <c r="F2875" s="37"/>
      <c r="G2875" s="37"/>
      <c r="H2875" s="37"/>
      <c r="I2875" s="37"/>
      <c r="J2875" s="37"/>
      <c r="K2875" s="37"/>
      <c r="L2875" s="282"/>
      <c r="M2875" s="282"/>
      <c r="N2875" s="283"/>
      <c r="O2875" s="37"/>
      <c r="P2875" s="37"/>
      <c r="Q2875" s="31"/>
      <c r="R2875" s="31"/>
      <c r="S2875" s="31"/>
      <c r="T2875" s="37"/>
      <c r="U2875" s="37"/>
      <c r="V2875" s="31"/>
      <c r="W2875" s="3"/>
      <c r="X2875" s="3"/>
      <c r="Y2875" s="3"/>
      <c r="Z2875" s="3"/>
      <c r="AA2875" s="3"/>
    </row>
    <row r="2876" spans="1:27" ht="15.75" customHeight="1">
      <c r="A2876" s="37"/>
      <c r="B2876" s="242"/>
      <c r="C2876" s="242"/>
      <c r="D2876" s="10"/>
      <c r="E2876" s="10"/>
      <c r="F2876" s="37"/>
      <c r="G2876" s="37"/>
      <c r="H2876" s="37"/>
      <c r="I2876" s="37"/>
      <c r="J2876" s="37"/>
      <c r="K2876" s="37"/>
      <c r="L2876" s="282"/>
      <c r="M2876" s="282"/>
      <c r="N2876" s="283"/>
      <c r="O2876" s="37"/>
      <c r="P2876" s="37"/>
      <c r="Q2876" s="31"/>
      <c r="R2876" s="31"/>
      <c r="S2876" s="31"/>
      <c r="T2876" s="37"/>
      <c r="U2876" s="37"/>
      <c r="V2876" s="31"/>
      <c r="W2876" s="3"/>
      <c r="X2876" s="3"/>
      <c r="Y2876" s="3"/>
      <c r="Z2876" s="3"/>
      <c r="AA2876" s="3"/>
    </row>
    <row r="2877" spans="1:27" ht="15.75" customHeight="1">
      <c r="A2877" s="37"/>
      <c r="B2877" s="242"/>
      <c r="C2877" s="242"/>
      <c r="D2877" s="10"/>
      <c r="E2877" s="10"/>
      <c r="F2877" s="37"/>
      <c r="G2877" s="37"/>
      <c r="H2877" s="37"/>
      <c r="I2877" s="37"/>
      <c r="J2877" s="37"/>
      <c r="K2877" s="37"/>
      <c r="L2877" s="282"/>
      <c r="M2877" s="282"/>
      <c r="N2877" s="283"/>
      <c r="O2877" s="37"/>
      <c r="P2877" s="37"/>
      <c r="Q2877" s="31"/>
      <c r="R2877" s="31"/>
      <c r="S2877" s="31"/>
      <c r="T2877" s="37"/>
      <c r="U2877" s="37"/>
      <c r="V2877" s="31"/>
      <c r="W2877" s="3"/>
      <c r="X2877" s="3"/>
      <c r="Y2877" s="3"/>
      <c r="Z2877" s="3"/>
      <c r="AA2877" s="3"/>
    </row>
    <row r="2878" spans="1:27" ht="15.75" customHeight="1">
      <c r="A2878" s="37"/>
      <c r="B2878" s="242"/>
      <c r="C2878" s="242"/>
      <c r="D2878" s="10"/>
      <c r="E2878" s="10"/>
      <c r="F2878" s="37"/>
      <c r="G2878" s="37"/>
      <c r="H2878" s="37"/>
      <c r="I2878" s="37"/>
      <c r="J2878" s="37"/>
      <c r="K2878" s="37"/>
      <c r="L2878" s="282"/>
      <c r="M2878" s="282"/>
      <c r="N2878" s="283"/>
      <c r="O2878" s="37"/>
      <c r="P2878" s="37"/>
      <c r="Q2878" s="31"/>
      <c r="R2878" s="31"/>
      <c r="S2878" s="31"/>
      <c r="T2878" s="37"/>
      <c r="U2878" s="37"/>
      <c r="V2878" s="31"/>
      <c r="W2878" s="3"/>
      <c r="X2878" s="3"/>
      <c r="Y2878" s="3"/>
      <c r="Z2878" s="3"/>
      <c r="AA2878" s="3"/>
    </row>
    <row r="2879" spans="1:27" ht="15.75" customHeight="1">
      <c r="A2879" s="37"/>
      <c r="B2879" s="242"/>
      <c r="C2879" s="242"/>
      <c r="D2879" s="10"/>
      <c r="E2879" s="10"/>
      <c r="F2879" s="37"/>
      <c r="G2879" s="37"/>
      <c r="H2879" s="37"/>
      <c r="I2879" s="37"/>
      <c r="J2879" s="37"/>
      <c r="K2879" s="37"/>
      <c r="L2879" s="282"/>
      <c r="M2879" s="282"/>
      <c r="N2879" s="283"/>
      <c r="O2879" s="37"/>
      <c r="P2879" s="37"/>
      <c r="Q2879" s="31"/>
      <c r="R2879" s="31"/>
      <c r="S2879" s="31"/>
      <c r="T2879" s="37"/>
      <c r="U2879" s="37"/>
      <c r="V2879" s="31"/>
      <c r="W2879" s="3"/>
      <c r="X2879" s="3"/>
      <c r="Y2879" s="3"/>
      <c r="Z2879" s="3"/>
      <c r="AA2879" s="3"/>
    </row>
    <row r="2880" spans="1:27" ht="15.75" customHeight="1">
      <c r="A2880" s="37"/>
      <c r="B2880" s="242"/>
      <c r="C2880" s="242"/>
      <c r="D2880" s="10"/>
      <c r="E2880" s="10"/>
      <c r="F2880" s="37"/>
      <c r="G2880" s="37"/>
      <c r="H2880" s="37"/>
      <c r="I2880" s="37"/>
      <c r="J2880" s="37"/>
      <c r="K2880" s="37"/>
      <c r="L2880" s="282"/>
      <c r="M2880" s="282"/>
      <c r="N2880" s="283"/>
      <c r="O2880" s="37"/>
      <c r="P2880" s="37"/>
      <c r="Q2880" s="31"/>
      <c r="R2880" s="31"/>
      <c r="S2880" s="31"/>
      <c r="T2880" s="37"/>
      <c r="U2880" s="37"/>
      <c r="V2880" s="31"/>
      <c r="W2880" s="3"/>
      <c r="X2880" s="3"/>
      <c r="Y2880" s="3"/>
      <c r="Z2880" s="3"/>
      <c r="AA2880" s="3"/>
    </row>
    <row r="2881" spans="1:27" ht="15.75" customHeight="1">
      <c r="A2881" s="37"/>
      <c r="B2881" s="242"/>
      <c r="C2881" s="242"/>
      <c r="D2881" s="10"/>
      <c r="E2881" s="10"/>
      <c r="F2881" s="37"/>
      <c r="G2881" s="37"/>
      <c r="H2881" s="37"/>
      <c r="I2881" s="37"/>
      <c r="J2881" s="37"/>
      <c r="K2881" s="37"/>
      <c r="L2881" s="282"/>
      <c r="M2881" s="282"/>
      <c r="N2881" s="283"/>
      <c r="O2881" s="37"/>
      <c r="P2881" s="37"/>
      <c r="Q2881" s="31"/>
      <c r="R2881" s="31"/>
      <c r="S2881" s="31"/>
      <c r="T2881" s="37"/>
      <c r="U2881" s="37"/>
      <c r="V2881" s="31"/>
      <c r="W2881" s="3"/>
      <c r="X2881" s="3"/>
      <c r="Y2881" s="3"/>
      <c r="Z2881" s="3"/>
      <c r="AA2881" s="3"/>
    </row>
    <row r="2882" spans="1:27" ht="15.75" customHeight="1">
      <c r="A2882" s="37"/>
      <c r="B2882" s="242"/>
      <c r="C2882" s="242"/>
      <c r="D2882" s="10"/>
      <c r="E2882" s="10"/>
      <c r="F2882" s="37"/>
      <c r="G2882" s="37"/>
      <c r="H2882" s="37"/>
      <c r="I2882" s="37"/>
      <c r="J2882" s="37"/>
      <c r="K2882" s="37"/>
      <c r="L2882" s="282"/>
      <c r="M2882" s="282"/>
      <c r="N2882" s="283"/>
      <c r="O2882" s="37"/>
      <c r="P2882" s="37"/>
      <c r="Q2882" s="31"/>
      <c r="R2882" s="31"/>
      <c r="S2882" s="31"/>
      <c r="T2882" s="37"/>
      <c r="U2882" s="37"/>
      <c r="V2882" s="31"/>
      <c r="W2882" s="3"/>
      <c r="X2882" s="3"/>
      <c r="Y2882" s="3"/>
      <c r="Z2882" s="3"/>
      <c r="AA2882" s="3"/>
    </row>
    <row r="2883" spans="1:27" ht="15.75" customHeight="1">
      <c r="A2883" s="37"/>
      <c r="B2883" s="242"/>
      <c r="C2883" s="242"/>
      <c r="D2883" s="10"/>
      <c r="E2883" s="10"/>
      <c r="F2883" s="37"/>
      <c r="G2883" s="37"/>
      <c r="H2883" s="37"/>
      <c r="I2883" s="37"/>
      <c r="J2883" s="37"/>
      <c r="K2883" s="37"/>
      <c r="L2883" s="282"/>
      <c r="M2883" s="282"/>
      <c r="N2883" s="283"/>
      <c r="O2883" s="37"/>
      <c r="P2883" s="37"/>
      <c r="Q2883" s="31"/>
      <c r="R2883" s="31"/>
      <c r="S2883" s="31"/>
      <c r="T2883" s="37"/>
      <c r="U2883" s="37"/>
      <c r="V2883" s="31"/>
      <c r="W2883" s="3"/>
      <c r="X2883" s="3"/>
      <c r="Y2883" s="3"/>
      <c r="Z2883" s="3"/>
      <c r="AA2883" s="3"/>
    </row>
    <row r="2884" spans="1:27" ht="15.75" customHeight="1">
      <c r="A2884" s="37"/>
      <c r="B2884" s="242"/>
      <c r="C2884" s="242"/>
      <c r="D2884" s="10"/>
      <c r="E2884" s="10"/>
      <c r="F2884" s="37"/>
      <c r="G2884" s="37"/>
      <c r="H2884" s="37"/>
      <c r="I2884" s="37"/>
      <c r="J2884" s="37"/>
      <c r="K2884" s="37"/>
      <c r="L2884" s="282"/>
      <c r="M2884" s="282"/>
      <c r="N2884" s="283"/>
      <c r="O2884" s="37"/>
      <c r="P2884" s="37"/>
      <c r="Q2884" s="31"/>
      <c r="R2884" s="31"/>
      <c r="S2884" s="31"/>
      <c r="T2884" s="37"/>
      <c r="U2884" s="37"/>
      <c r="V2884" s="31"/>
      <c r="W2884" s="3"/>
      <c r="X2884" s="3"/>
      <c r="Y2884" s="3"/>
      <c r="Z2884" s="3"/>
      <c r="AA2884" s="3"/>
    </row>
    <row r="2885" spans="1:27" ht="15.75" customHeight="1">
      <c r="A2885" s="37"/>
      <c r="B2885" s="242"/>
      <c r="C2885" s="242"/>
      <c r="D2885" s="10"/>
      <c r="E2885" s="10"/>
      <c r="F2885" s="37"/>
      <c r="G2885" s="37"/>
      <c r="H2885" s="37"/>
      <c r="I2885" s="37"/>
      <c r="J2885" s="37"/>
      <c r="K2885" s="37"/>
      <c r="L2885" s="282"/>
      <c r="M2885" s="282"/>
      <c r="N2885" s="283"/>
      <c r="O2885" s="37"/>
      <c r="P2885" s="37"/>
      <c r="Q2885" s="31"/>
      <c r="R2885" s="31"/>
      <c r="S2885" s="31"/>
      <c r="T2885" s="37"/>
      <c r="U2885" s="37"/>
      <c r="V2885" s="31"/>
      <c r="W2885" s="3"/>
      <c r="X2885" s="3"/>
      <c r="Y2885" s="3"/>
      <c r="Z2885" s="3"/>
      <c r="AA2885" s="3"/>
    </row>
    <row r="2886" spans="1:27" ht="15.75" customHeight="1">
      <c r="A2886" s="37"/>
      <c r="B2886" s="242"/>
      <c r="C2886" s="242"/>
      <c r="D2886" s="10"/>
      <c r="E2886" s="10"/>
      <c r="F2886" s="37"/>
      <c r="G2886" s="37"/>
      <c r="H2886" s="37"/>
      <c r="I2886" s="37"/>
      <c r="J2886" s="37"/>
      <c r="K2886" s="37"/>
      <c r="L2886" s="282"/>
      <c r="M2886" s="282"/>
      <c r="N2886" s="283"/>
      <c r="O2886" s="37"/>
      <c r="P2886" s="37"/>
      <c r="Q2886" s="31"/>
      <c r="R2886" s="31"/>
      <c r="S2886" s="31"/>
      <c r="T2886" s="37"/>
      <c r="U2886" s="37"/>
      <c r="V2886" s="31"/>
      <c r="W2886" s="3"/>
      <c r="X2886" s="3"/>
      <c r="Y2886" s="3"/>
      <c r="Z2886" s="3"/>
      <c r="AA2886" s="3"/>
    </row>
    <row r="2887" spans="1:27" ht="15.75" customHeight="1">
      <c r="A2887" s="37"/>
      <c r="B2887" s="242"/>
      <c r="C2887" s="242"/>
      <c r="D2887" s="10"/>
      <c r="E2887" s="10"/>
      <c r="F2887" s="37"/>
      <c r="G2887" s="37"/>
      <c r="H2887" s="37"/>
      <c r="I2887" s="37"/>
      <c r="J2887" s="37"/>
      <c r="K2887" s="37"/>
      <c r="L2887" s="282"/>
      <c r="M2887" s="282"/>
      <c r="N2887" s="283"/>
      <c r="O2887" s="37"/>
      <c r="P2887" s="37"/>
      <c r="Q2887" s="31"/>
      <c r="R2887" s="31"/>
      <c r="S2887" s="31"/>
      <c r="T2887" s="37"/>
      <c r="U2887" s="37"/>
      <c r="V2887" s="31"/>
      <c r="W2887" s="3"/>
      <c r="X2887" s="3"/>
      <c r="Y2887" s="3"/>
      <c r="Z2887" s="3"/>
      <c r="AA2887" s="3"/>
    </row>
    <row r="2888" spans="1:27" ht="15.75" customHeight="1">
      <c r="A2888" s="37"/>
      <c r="B2888" s="242"/>
      <c r="C2888" s="242"/>
      <c r="D2888" s="10"/>
      <c r="E2888" s="10"/>
      <c r="F2888" s="37"/>
      <c r="G2888" s="37"/>
      <c r="H2888" s="37"/>
      <c r="I2888" s="37"/>
      <c r="J2888" s="37"/>
      <c r="K2888" s="37"/>
      <c r="L2888" s="282"/>
      <c r="M2888" s="282"/>
      <c r="N2888" s="283"/>
      <c r="O2888" s="37"/>
      <c r="P2888" s="37"/>
      <c r="Q2888" s="31"/>
      <c r="R2888" s="31"/>
      <c r="S2888" s="31"/>
      <c r="T2888" s="37"/>
      <c r="U2888" s="37"/>
      <c r="V2888" s="31"/>
      <c r="W2888" s="3"/>
      <c r="X2888" s="3"/>
      <c r="Y2888" s="3"/>
      <c r="Z2888" s="3"/>
      <c r="AA2888" s="3"/>
    </row>
    <row r="2889" spans="1:27" ht="15.75" customHeight="1">
      <c r="A2889" s="37"/>
      <c r="B2889" s="242"/>
      <c r="C2889" s="242"/>
      <c r="D2889" s="10"/>
      <c r="E2889" s="10"/>
      <c r="F2889" s="37"/>
      <c r="G2889" s="37"/>
      <c r="H2889" s="37"/>
      <c r="I2889" s="37"/>
      <c r="J2889" s="37"/>
      <c r="K2889" s="37"/>
      <c r="L2889" s="282"/>
      <c r="M2889" s="282"/>
      <c r="N2889" s="283"/>
      <c r="O2889" s="37"/>
      <c r="P2889" s="37"/>
      <c r="Q2889" s="31"/>
      <c r="R2889" s="31"/>
      <c r="S2889" s="31"/>
      <c r="T2889" s="37"/>
      <c r="U2889" s="37"/>
      <c r="V2889" s="31"/>
      <c r="W2889" s="3"/>
      <c r="X2889" s="3"/>
      <c r="Y2889" s="3"/>
      <c r="Z2889" s="3"/>
      <c r="AA2889" s="3"/>
    </row>
    <row r="2890" spans="1:27" ht="15.75" customHeight="1">
      <c r="A2890" s="37"/>
      <c r="B2890" s="242"/>
      <c r="C2890" s="242"/>
      <c r="D2890" s="10"/>
      <c r="E2890" s="10"/>
      <c r="F2890" s="37"/>
      <c r="G2890" s="37"/>
      <c r="H2890" s="37"/>
      <c r="I2890" s="37"/>
      <c r="J2890" s="37"/>
      <c r="K2890" s="37"/>
      <c r="L2890" s="282"/>
      <c r="M2890" s="282"/>
      <c r="N2890" s="283"/>
      <c r="O2890" s="37"/>
      <c r="P2890" s="37"/>
      <c r="Q2890" s="31"/>
      <c r="R2890" s="31"/>
      <c r="S2890" s="31"/>
      <c r="T2890" s="37"/>
      <c r="U2890" s="37"/>
      <c r="V2890" s="31"/>
      <c r="W2890" s="3"/>
      <c r="X2890" s="3"/>
      <c r="Y2890" s="3"/>
      <c r="Z2890" s="3"/>
      <c r="AA2890" s="3"/>
    </row>
    <row r="2891" spans="1:27" ht="15.75" customHeight="1">
      <c r="A2891" s="37"/>
      <c r="B2891" s="242"/>
      <c r="C2891" s="242"/>
      <c r="D2891" s="10"/>
      <c r="E2891" s="10"/>
      <c r="F2891" s="37"/>
      <c r="G2891" s="37"/>
      <c r="H2891" s="37"/>
      <c r="I2891" s="37"/>
      <c r="J2891" s="37"/>
      <c r="K2891" s="37"/>
      <c r="L2891" s="282"/>
      <c r="M2891" s="282"/>
      <c r="N2891" s="283"/>
      <c r="O2891" s="37"/>
      <c r="P2891" s="37"/>
      <c r="Q2891" s="31"/>
      <c r="R2891" s="31"/>
      <c r="S2891" s="31"/>
      <c r="T2891" s="37"/>
      <c r="U2891" s="37"/>
      <c r="V2891" s="31"/>
      <c r="W2891" s="3"/>
      <c r="X2891" s="3"/>
      <c r="Y2891" s="3"/>
      <c r="Z2891" s="3"/>
      <c r="AA2891" s="3"/>
    </row>
    <row r="2892" spans="1:27" ht="15.75" customHeight="1">
      <c r="A2892" s="37"/>
      <c r="B2892" s="242"/>
      <c r="C2892" s="242"/>
      <c r="D2892" s="10"/>
      <c r="E2892" s="10"/>
      <c r="F2892" s="37"/>
      <c r="G2892" s="37"/>
      <c r="H2892" s="37"/>
      <c r="I2892" s="37"/>
      <c r="J2892" s="37"/>
      <c r="K2892" s="37"/>
      <c r="L2892" s="282"/>
      <c r="M2892" s="282"/>
      <c r="N2892" s="283"/>
      <c r="O2892" s="37"/>
      <c r="P2892" s="37"/>
      <c r="Q2892" s="31"/>
      <c r="R2892" s="31"/>
      <c r="S2892" s="31"/>
      <c r="T2892" s="37"/>
      <c r="U2892" s="37"/>
      <c r="V2892" s="31"/>
      <c r="W2892" s="3"/>
      <c r="X2892" s="3"/>
      <c r="Y2892" s="3"/>
      <c r="Z2892" s="3"/>
      <c r="AA2892" s="3"/>
    </row>
    <row r="2893" spans="1:27" ht="15.75" customHeight="1">
      <c r="A2893" s="37"/>
      <c r="B2893" s="242"/>
      <c r="C2893" s="242"/>
      <c r="D2893" s="10"/>
      <c r="E2893" s="10"/>
      <c r="F2893" s="37"/>
      <c r="G2893" s="37"/>
      <c r="H2893" s="37"/>
      <c r="I2893" s="37"/>
      <c r="J2893" s="37"/>
      <c r="K2893" s="37"/>
      <c r="L2893" s="282"/>
      <c r="M2893" s="282"/>
      <c r="N2893" s="283"/>
      <c r="O2893" s="37"/>
      <c r="P2893" s="37"/>
      <c r="Q2893" s="31"/>
      <c r="R2893" s="31"/>
      <c r="S2893" s="31"/>
      <c r="T2893" s="37"/>
      <c r="U2893" s="37"/>
      <c r="V2893" s="31"/>
      <c r="W2893" s="3"/>
      <c r="X2893" s="3"/>
      <c r="Y2893" s="3"/>
      <c r="Z2893" s="3"/>
      <c r="AA2893" s="3"/>
    </row>
    <row r="2894" spans="1:27" ht="15.75" customHeight="1">
      <c r="A2894" s="37"/>
      <c r="B2894" s="242"/>
      <c r="C2894" s="242"/>
      <c r="D2894" s="10"/>
      <c r="E2894" s="10"/>
      <c r="F2894" s="37"/>
      <c r="G2894" s="37"/>
      <c r="H2894" s="37"/>
      <c r="I2894" s="37"/>
      <c r="J2894" s="37"/>
      <c r="K2894" s="37"/>
      <c r="L2894" s="282"/>
      <c r="M2894" s="282"/>
      <c r="N2894" s="283"/>
      <c r="O2894" s="37"/>
      <c r="P2894" s="37"/>
      <c r="Q2894" s="31"/>
      <c r="R2894" s="31"/>
      <c r="S2894" s="31"/>
      <c r="T2894" s="37"/>
      <c r="U2894" s="37"/>
      <c r="V2894" s="31"/>
      <c r="W2894" s="3"/>
      <c r="X2894" s="3"/>
      <c r="Y2894" s="3"/>
      <c r="Z2894" s="3"/>
      <c r="AA2894" s="3"/>
    </row>
    <row r="2895" spans="1:27" ht="15.75" customHeight="1">
      <c r="A2895" s="37"/>
      <c r="B2895" s="242"/>
      <c r="C2895" s="242"/>
      <c r="D2895" s="10"/>
      <c r="E2895" s="10"/>
      <c r="F2895" s="37"/>
      <c r="G2895" s="37"/>
      <c r="H2895" s="37"/>
      <c r="I2895" s="37"/>
      <c r="J2895" s="37"/>
      <c r="K2895" s="37"/>
      <c r="L2895" s="282"/>
      <c r="M2895" s="282"/>
      <c r="N2895" s="283"/>
      <c r="O2895" s="37"/>
      <c r="P2895" s="37"/>
      <c r="Q2895" s="31"/>
      <c r="R2895" s="31"/>
      <c r="S2895" s="31"/>
      <c r="T2895" s="37"/>
      <c r="U2895" s="37"/>
      <c r="V2895" s="31"/>
      <c r="W2895" s="3"/>
      <c r="X2895" s="3"/>
      <c r="Y2895" s="3"/>
      <c r="Z2895" s="3"/>
      <c r="AA2895" s="3"/>
    </row>
    <row r="2896" spans="1:27" ht="15.75" customHeight="1">
      <c r="A2896" s="37"/>
      <c r="B2896" s="242"/>
      <c r="C2896" s="242"/>
      <c r="D2896" s="10"/>
      <c r="E2896" s="10"/>
      <c r="F2896" s="37"/>
      <c r="G2896" s="37"/>
      <c r="H2896" s="37"/>
      <c r="I2896" s="37"/>
      <c r="J2896" s="37"/>
      <c r="K2896" s="37"/>
      <c r="L2896" s="282"/>
      <c r="M2896" s="282"/>
      <c r="N2896" s="283"/>
      <c r="O2896" s="37"/>
      <c r="P2896" s="37"/>
      <c r="Q2896" s="31"/>
      <c r="R2896" s="31"/>
      <c r="S2896" s="31"/>
      <c r="T2896" s="37"/>
      <c r="U2896" s="37"/>
      <c r="V2896" s="31"/>
      <c r="W2896" s="3"/>
      <c r="X2896" s="3"/>
      <c r="Y2896" s="3"/>
      <c r="Z2896" s="3"/>
      <c r="AA2896" s="3"/>
    </row>
    <row r="2897" spans="1:27" ht="15.75" customHeight="1">
      <c r="A2897" s="37"/>
      <c r="B2897" s="242"/>
      <c r="C2897" s="242"/>
      <c r="D2897" s="10"/>
      <c r="E2897" s="10"/>
      <c r="F2897" s="37"/>
      <c r="G2897" s="37"/>
      <c r="H2897" s="37"/>
      <c r="I2897" s="37"/>
      <c r="J2897" s="37"/>
      <c r="K2897" s="37"/>
      <c r="L2897" s="282"/>
      <c r="M2897" s="282"/>
      <c r="N2897" s="283"/>
      <c r="O2897" s="37"/>
      <c r="P2897" s="37"/>
      <c r="Q2897" s="31"/>
      <c r="R2897" s="31"/>
      <c r="S2897" s="31"/>
      <c r="T2897" s="37"/>
      <c r="U2897" s="37"/>
      <c r="V2897" s="31"/>
      <c r="W2897" s="3"/>
      <c r="X2897" s="3"/>
      <c r="Y2897" s="3"/>
      <c r="Z2897" s="3"/>
      <c r="AA2897" s="3"/>
    </row>
    <row r="2898" spans="1:27" ht="15.75" customHeight="1">
      <c r="A2898" s="37"/>
      <c r="B2898" s="242"/>
      <c r="C2898" s="242"/>
      <c r="D2898" s="10"/>
      <c r="E2898" s="10"/>
      <c r="F2898" s="37"/>
      <c r="G2898" s="37"/>
      <c r="H2898" s="37"/>
      <c r="I2898" s="37"/>
      <c r="J2898" s="37"/>
      <c r="K2898" s="37"/>
      <c r="L2898" s="282"/>
      <c r="M2898" s="282"/>
      <c r="N2898" s="283"/>
      <c r="O2898" s="37"/>
      <c r="P2898" s="37"/>
      <c r="Q2898" s="31"/>
      <c r="R2898" s="31"/>
      <c r="S2898" s="31"/>
      <c r="T2898" s="37"/>
      <c r="U2898" s="37"/>
      <c r="V2898" s="31"/>
      <c r="W2898" s="3"/>
      <c r="X2898" s="3"/>
      <c r="Y2898" s="3"/>
      <c r="Z2898" s="3"/>
      <c r="AA2898" s="3"/>
    </row>
    <row r="2899" spans="1:27" ht="15.75" customHeight="1">
      <c r="A2899" s="37"/>
      <c r="B2899" s="242"/>
      <c r="C2899" s="242"/>
      <c r="D2899" s="10"/>
      <c r="E2899" s="10"/>
      <c r="F2899" s="37"/>
      <c r="G2899" s="37"/>
      <c r="H2899" s="37"/>
      <c r="I2899" s="37"/>
      <c r="J2899" s="37"/>
      <c r="K2899" s="37"/>
      <c r="L2899" s="282"/>
      <c r="M2899" s="282"/>
      <c r="N2899" s="283"/>
      <c r="O2899" s="37"/>
      <c r="P2899" s="37"/>
      <c r="Q2899" s="31"/>
      <c r="R2899" s="31"/>
      <c r="S2899" s="31"/>
      <c r="T2899" s="37"/>
      <c r="U2899" s="37"/>
      <c r="V2899" s="31"/>
      <c r="W2899" s="3"/>
      <c r="X2899" s="3"/>
      <c r="Y2899" s="3"/>
      <c r="Z2899" s="3"/>
      <c r="AA2899" s="3"/>
    </row>
    <row r="2900" spans="1:27" ht="15.75" customHeight="1">
      <c r="A2900" s="37"/>
      <c r="B2900" s="242"/>
      <c r="C2900" s="242"/>
      <c r="D2900" s="10"/>
      <c r="E2900" s="10"/>
      <c r="F2900" s="37"/>
      <c r="G2900" s="37"/>
      <c r="H2900" s="37"/>
      <c r="I2900" s="37"/>
      <c r="J2900" s="37"/>
      <c r="K2900" s="37"/>
      <c r="L2900" s="282"/>
      <c r="M2900" s="282"/>
      <c r="N2900" s="283"/>
      <c r="O2900" s="37"/>
      <c r="P2900" s="37"/>
      <c r="Q2900" s="31"/>
      <c r="R2900" s="31"/>
      <c r="S2900" s="31"/>
      <c r="T2900" s="37"/>
      <c r="U2900" s="37"/>
      <c r="V2900" s="31"/>
      <c r="W2900" s="3"/>
      <c r="X2900" s="3"/>
      <c r="Y2900" s="3"/>
      <c r="Z2900" s="3"/>
      <c r="AA2900" s="3"/>
    </row>
    <row r="2901" spans="1:27" ht="15.75" customHeight="1">
      <c r="A2901" s="37"/>
      <c r="B2901" s="242"/>
      <c r="C2901" s="242"/>
      <c r="D2901" s="10"/>
      <c r="E2901" s="10"/>
      <c r="F2901" s="37"/>
      <c r="G2901" s="37"/>
      <c r="H2901" s="37"/>
      <c r="I2901" s="37"/>
      <c r="J2901" s="37"/>
      <c r="K2901" s="37"/>
      <c r="L2901" s="282"/>
      <c r="M2901" s="282"/>
      <c r="N2901" s="283"/>
      <c r="O2901" s="37"/>
      <c r="P2901" s="37"/>
      <c r="Q2901" s="31"/>
      <c r="R2901" s="31"/>
      <c r="S2901" s="31"/>
      <c r="T2901" s="37"/>
      <c r="U2901" s="37"/>
      <c r="V2901" s="31"/>
      <c r="W2901" s="3"/>
      <c r="X2901" s="3"/>
      <c r="Y2901" s="3"/>
      <c r="Z2901" s="3"/>
      <c r="AA2901" s="3"/>
    </row>
    <row r="2902" spans="1:27" ht="15.75" customHeight="1">
      <c r="A2902" s="37"/>
      <c r="B2902" s="242"/>
      <c r="C2902" s="242"/>
      <c r="D2902" s="10"/>
      <c r="E2902" s="10"/>
      <c r="F2902" s="37"/>
      <c r="G2902" s="37"/>
      <c r="H2902" s="37"/>
      <c r="I2902" s="37"/>
      <c r="J2902" s="37"/>
      <c r="K2902" s="37"/>
      <c r="L2902" s="282"/>
      <c r="M2902" s="282"/>
      <c r="N2902" s="283"/>
      <c r="O2902" s="37"/>
      <c r="P2902" s="37"/>
      <c r="Q2902" s="31"/>
      <c r="R2902" s="31"/>
      <c r="S2902" s="31"/>
      <c r="T2902" s="37"/>
      <c r="U2902" s="37"/>
      <c r="V2902" s="31"/>
      <c r="W2902" s="3"/>
      <c r="X2902" s="3"/>
      <c r="Y2902" s="3"/>
      <c r="Z2902" s="3"/>
      <c r="AA2902" s="3"/>
    </row>
    <row r="2903" spans="1:27" ht="15.75" customHeight="1">
      <c r="A2903" s="37"/>
      <c r="B2903" s="242"/>
      <c r="C2903" s="242"/>
      <c r="D2903" s="10"/>
      <c r="E2903" s="10"/>
      <c r="F2903" s="37"/>
      <c r="G2903" s="37"/>
      <c r="H2903" s="37"/>
      <c r="I2903" s="37"/>
      <c r="J2903" s="37"/>
      <c r="K2903" s="37"/>
      <c r="L2903" s="282"/>
      <c r="M2903" s="282"/>
      <c r="N2903" s="283"/>
      <c r="O2903" s="37"/>
      <c r="P2903" s="37"/>
      <c r="Q2903" s="31"/>
      <c r="R2903" s="31"/>
      <c r="S2903" s="31"/>
      <c r="T2903" s="37"/>
      <c r="U2903" s="37"/>
      <c r="V2903" s="31"/>
      <c r="W2903" s="3"/>
      <c r="X2903" s="3"/>
      <c r="Y2903" s="3"/>
      <c r="Z2903" s="3"/>
      <c r="AA2903" s="3"/>
    </row>
    <row r="2904" spans="1:27" ht="15.75" customHeight="1">
      <c r="A2904" s="37"/>
      <c r="B2904" s="242"/>
      <c r="C2904" s="242"/>
      <c r="D2904" s="10"/>
      <c r="E2904" s="10"/>
      <c r="F2904" s="37"/>
      <c r="G2904" s="37"/>
      <c r="H2904" s="37"/>
      <c r="I2904" s="37"/>
      <c r="J2904" s="37"/>
      <c r="K2904" s="37"/>
      <c r="L2904" s="282"/>
      <c r="M2904" s="282"/>
      <c r="N2904" s="283"/>
      <c r="O2904" s="37"/>
      <c r="P2904" s="37"/>
      <c r="Q2904" s="31"/>
      <c r="R2904" s="31"/>
      <c r="S2904" s="31"/>
      <c r="T2904" s="37"/>
      <c r="U2904" s="37"/>
      <c r="V2904" s="31"/>
      <c r="W2904" s="3"/>
      <c r="X2904" s="3"/>
      <c r="Y2904" s="3"/>
      <c r="Z2904" s="3"/>
      <c r="AA2904" s="3"/>
    </row>
    <row r="2905" spans="1:27" ht="15.75" customHeight="1">
      <c r="A2905" s="37"/>
      <c r="B2905" s="242"/>
      <c r="C2905" s="242"/>
      <c r="D2905" s="10"/>
      <c r="E2905" s="10"/>
      <c r="F2905" s="37"/>
      <c r="G2905" s="37"/>
      <c r="H2905" s="37"/>
      <c r="I2905" s="37"/>
      <c r="J2905" s="37"/>
      <c r="K2905" s="37"/>
      <c r="L2905" s="282"/>
      <c r="M2905" s="282"/>
      <c r="N2905" s="283"/>
      <c r="O2905" s="37"/>
      <c r="P2905" s="37"/>
      <c r="Q2905" s="31"/>
      <c r="R2905" s="31"/>
      <c r="S2905" s="31"/>
      <c r="T2905" s="37"/>
      <c r="U2905" s="37"/>
      <c r="V2905" s="31"/>
      <c r="W2905" s="3"/>
      <c r="X2905" s="3"/>
      <c r="Y2905" s="3"/>
      <c r="Z2905" s="3"/>
      <c r="AA2905" s="3"/>
    </row>
    <row r="2906" spans="1:27" ht="15.75" customHeight="1">
      <c r="A2906" s="37"/>
      <c r="B2906" s="242"/>
      <c r="C2906" s="242"/>
      <c r="D2906" s="10"/>
      <c r="E2906" s="10"/>
      <c r="F2906" s="37"/>
      <c r="G2906" s="37"/>
      <c r="H2906" s="37"/>
      <c r="I2906" s="37"/>
      <c r="J2906" s="37"/>
      <c r="K2906" s="37"/>
      <c r="L2906" s="282"/>
      <c r="M2906" s="282"/>
      <c r="N2906" s="283"/>
      <c r="O2906" s="37"/>
      <c r="P2906" s="37"/>
      <c r="Q2906" s="31"/>
      <c r="R2906" s="31"/>
      <c r="S2906" s="31"/>
      <c r="T2906" s="37"/>
      <c r="U2906" s="37"/>
      <c r="V2906" s="31"/>
      <c r="W2906" s="3"/>
      <c r="X2906" s="3"/>
      <c r="Y2906" s="3"/>
      <c r="Z2906" s="3"/>
      <c r="AA2906" s="3"/>
    </row>
    <row r="2907" spans="1:27" ht="15.75" customHeight="1">
      <c r="A2907" s="37"/>
      <c r="B2907" s="242"/>
      <c r="C2907" s="242"/>
      <c r="D2907" s="10"/>
      <c r="E2907" s="10"/>
      <c r="F2907" s="37"/>
      <c r="G2907" s="37"/>
      <c r="H2907" s="37"/>
      <c r="I2907" s="37"/>
      <c r="J2907" s="37"/>
      <c r="K2907" s="37"/>
      <c r="L2907" s="282"/>
      <c r="M2907" s="282"/>
      <c r="N2907" s="283"/>
      <c r="O2907" s="37"/>
      <c r="P2907" s="37"/>
      <c r="Q2907" s="31"/>
      <c r="R2907" s="31"/>
      <c r="S2907" s="31"/>
      <c r="T2907" s="37"/>
      <c r="U2907" s="37"/>
      <c r="V2907" s="31"/>
      <c r="W2907" s="3"/>
      <c r="X2907" s="3"/>
      <c r="Y2907" s="3"/>
      <c r="Z2907" s="3"/>
      <c r="AA2907" s="3"/>
    </row>
    <row r="2908" spans="1:27" ht="15.75" customHeight="1">
      <c r="A2908" s="37"/>
      <c r="B2908" s="242"/>
      <c r="C2908" s="242"/>
      <c r="D2908" s="10"/>
      <c r="E2908" s="10"/>
      <c r="F2908" s="37"/>
      <c r="G2908" s="37"/>
      <c r="H2908" s="37"/>
      <c r="I2908" s="37"/>
      <c r="J2908" s="37"/>
      <c r="K2908" s="37"/>
      <c r="L2908" s="282"/>
      <c r="M2908" s="282"/>
      <c r="N2908" s="283"/>
      <c r="O2908" s="37"/>
      <c r="P2908" s="37"/>
      <c r="Q2908" s="31"/>
      <c r="R2908" s="31"/>
      <c r="S2908" s="31"/>
      <c r="T2908" s="37"/>
      <c r="U2908" s="37"/>
      <c r="V2908" s="31"/>
      <c r="W2908" s="3"/>
      <c r="X2908" s="3"/>
      <c r="Y2908" s="3"/>
      <c r="Z2908" s="3"/>
      <c r="AA2908" s="3"/>
    </row>
    <row r="2909" spans="1:27" ht="15.75" customHeight="1">
      <c r="A2909" s="37"/>
      <c r="B2909" s="242"/>
      <c r="C2909" s="242"/>
      <c r="D2909" s="10"/>
      <c r="E2909" s="10"/>
      <c r="F2909" s="37"/>
      <c r="G2909" s="37"/>
      <c r="H2909" s="37"/>
      <c r="I2909" s="37"/>
      <c r="J2909" s="37"/>
      <c r="K2909" s="37"/>
      <c r="L2909" s="282"/>
      <c r="M2909" s="282"/>
      <c r="N2909" s="283"/>
      <c r="O2909" s="37"/>
      <c r="P2909" s="37"/>
      <c r="Q2909" s="31"/>
      <c r="R2909" s="31"/>
      <c r="S2909" s="31"/>
      <c r="T2909" s="37"/>
      <c r="U2909" s="37"/>
      <c r="V2909" s="31"/>
      <c r="W2909" s="3"/>
      <c r="X2909" s="3"/>
      <c r="Y2909" s="3"/>
      <c r="Z2909" s="3"/>
      <c r="AA2909" s="3"/>
    </row>
    <row r="2910" spans="1:27" ht="15.75" customHeight="1">
      <c r="A2910" s="37"/>
      <c r="B2910" s="242"/>
      <c r="C2910" s="242"/>
      <c r="D2910" s="10"/>
      <c r="E2910" s="10"/>
      <c r="F2910" s="37"/>
      <c r="G2910" s="37"/>
      <c r="H2910" s="37"/>
      <c r="I2910" s="37"/>
      <c r="J2910" s="37"/>
      <c r="K2910" s="37"/>
      <c r="L2910" s="282"/>
      <c r="M2910" s="282"/>
      <c r="N2910" s="283"/>
      <c r="O2910" s="37"/>
      <c r="P2910" s="37"/>
      <c r="Q2910" s="31"/>
      <c r="R2910" s="31"/>
      <c r="S2910" s="31"/>
      <c r="T2910" s="37"/>
      <c r="U2910" s="37"/>
      <c r="V2910" s="31"/>
      <c r="W2910" s="3"/>
      <c r="X2910" s="3"/>
      <c r="Y2910" s="3"/>
      <c r="Z2910" s="3"/>
      <c r="AA2910" s="3"/>
    </row>
    <row r="2911" spans="1:27" ht="15.75" customHeight="1">
      <c r="A2911" s="37"/>
      <c r="B2911" s="242"/>
      <c r="C2911" s="242"/>
      <c r="D2911" s="10"/>
      <c r="E2911" s="10"/>
      <c r="F2911" s="37"/>
      <c r="G2911" s="37"/>
      <c r="H2911" s="37"/>
      <c r="I2911" s="37"/>
      <c r="J2911" s="37"/>
      <c r="K2911" s="37"/>
      <c r="L2911" s="282"/>
      <c r="M2911" s="282"/>
      <c r="N2911" s="283"/>
      <c r="O2911" s="37"/>
      <c r="P2911" s="37"/>
      <c r="Q2911" s="31"/>
      <c r="R2911" s="31"/>
      <c r="S2911" s="31"/>
      <c r="T2911" s="37"/>
      <c r="U2911" s="37"/>
      <c r="V2911" s="31"/>
      <c r="W2911" s="3"/>
      <c r="X2911" s="3"/>
      <c r="Y2911" s="3"/>
      <c r="Z2911" s="3"/>
      <c r="AA2911" s="3"/>
    </row>
    <row r="2912" spans="1:27" ht="15.75" customHeight="1">
      <c r="A2912" s="37"/>
      <c r="B2912" s="242"/>
      <c r="C2912" s="242"/>
      <c r="D2912" s="10"/>
      <c r="E2912" s="10"/>
      <c r="F2912" s="37"/>
      <c r="G2912" s="37"/>
      <c r="H2912" s="37"/>
      <c r="I2912" s="37"/>
      <c r="J2912" s="37"/>
      <c r="K2912" s="37"/>
      <c r="L2912" s="282"/>
      <c r="M2912" s="282"/>
      <c r="N2912" s="283"/>
      <c r="O2912" s="37"/>
      <c r="P2912" s="37"/>
      <c r="Q2912" s="31"/>
      <c r="R2912" s="31"/>
      <c r="S2912" s="31"/>
      <c r="T2912" s="37"/>
      <c r="U2912" s="37"/>
      <c r="V2912" s="31"/>
      <c r="W2912" s="3"/>
      <c r="X2912" s="3"/>
      <c r="Y2912" s="3"/>
      <c r="Z2912" s="3"/>
      <c r="AA2912" s="3"/>
    </row>
    <row r="2913" spans="1:27" ht="15.75" customHeight="1">
      <c r="A2913" s="37"/>
      <c r="B2913" s="242"/>
      <c r="C2913" s="242"/>
      <c r="D2913" s="10"/>
      <c r="E2913" s="10"/>
      <c r="F2913" s="37"/>
      <c r="G2913" s="37"/>
      <c r="H2913" s="37"/>
      <c r="I2913" s="37"/>
      <c r="J2913" s="37"/>
      <c r="K2913" s="37"/>
      <c r="L2913" s="282"/>
      <c r="M2913" s="282"/>
      <c r="N2913" s="283"/>
      <c r="O2913" s="37"/>
      <c r="P2913" s="37"/>
      <c r="Q2913" s="31"/>
      <c r="R2913" s="31"/>
      <c r="S2913" s="31"/>
      <c r="T2913" s="37"/>
      <c r="U2913" s="37"/>
      <c r="V2913" s="31"/>
      <c r="W2913" s="3"/>
      <c r="X2913" s="3"/>
      <c r="Y2913" s="3"/>
      <c r="Z2913" s="3"/>
      <c r="AA2913" s="3"/>
    </row>
    <row r="2914" spans="1:27" ht="15.75" customHeight="1">
      <c r="A2914" s="37"/>
      <c r="B2914" s="242"/>
      <c r="C2914" s="242"/>
      <c r="D2914" s="10"/>
      <c r="E2914" s="10"/>
      <c r="F2914" s="37"/>
      <c r="G2914" s="37"/>
      <c r="H2914" s="37"/>
      <c r="I2914" s="37"/>
      <c r="J2914" s="37"/>
      <c r="K2914" s="37"/>
      <c r="L2914" s="282"/>
      <c r="M2914" s="282"/>
      <c r="N2914" s="283"/>
      <c r="O2914" s="37"/>
      <c r="P2914" s="37"/>
      <c r="Q2914" s="31"/>
      <c r="R2914" s="31"/>
      <c r="S2914" s="31"/>
      <c r="T2914" s="37"/>
      <c r="U2914" s="37"/>
      <c r="V2914" s="31"/>
      <c r="W2914" s="3"/>
      <c r="X2914" s="3"/>
      <c r="Y2914" s="3"/>
      <c r="Z2914" s="3"/>
      <c r="AA2914" s="3"/>
    </row>
    <row r="2915" spans="1:27" ht="15.75" customHeight="1">
      <c r="A2915" s="37"/>
      <c r="B2915" s="242"/>
      <c r="C2915" s="242"/>
      <c r="D2915" s="10"/>
      <c r="E2915" s="10"/>
      <c r="F2915" s="37"/>
      <c r="G2915" s="37"/>
      <c r="H2915" s="37"/>
      <c r="I2915" s="37"/>
      <c r="J2915" s="37"/>
      <c r="K2915" s="37"/>
      <c r="L2915" s="282"/>
      <c r="M2915" s="282"/>
      <c r="N2915" s="283"/>
      <c r="O2915" s="37"/>
      <c r="P2915" s="37"/>
      <c r="Q2915" s="31"/>
      <c r="R2915" s="31"/>
      <c r="S2915" s="31"/>
      <c r="T2915" s="37"/>
      <c r="U2915" s="37"/>
      <c r="V2915" s="31"/>
      <c r="W2915" s="3"/>
      <c r="X2915" s="3"/>
      <c r="Y2915" s="3"/>
      <c r="Z2915" s="3"/>
      <c r="AA2915" s="3"/>
    </row>
    <row r="2916" spans="1:27" ht="15.75" customHeight="1">
      <c r="A2916" s="37"/>
      <c r="B2916" s="242"/>
      <c r="C2916" s="242"/>
      <c r="D2916" s="10"/>
      <c r="E2916" s="10"/>
      <c r="F2916" s="37"/>
      <c r="G2916" s="37"/>
      <c r="H2916" s="37"/>
      <c r="I2916" s="37"/>
      <c r="J2916" s="37"/>
      <c r="K2916" s="37"/>
      <c r="L2916" s="282"/>
      <c r="M2916" s="282"/>
      <c r="N2916" s="283"/>
      <c r="O2916" s="37"/>
      <c r="P2916" s="37"/>
      <c r="Q2916" s="31"/>
      <c r="R2916" s="31"/>
      <c r="S2916" s="31"/>
      <c r="T2916" s="37"/>
      <c r="U2916" s="37"/>
      <c r="V2916" s="31"/>
      <c r="W2916" s="3"/>
      <c r="X2916" s="3"/>
      <c r="Y2916" s="3"/>
      <c r="Z2916" s="3"/>
      <c r="AA2916" s="3"/>
    </row>
    <row r="2917" spans="1:27" ht="15.75" customHeight="1">
      <c r="A2917" s="37"/>
      <c r="B2917" s="242"/>
      <c r="C2917" s="242"/>
      <c r="D2917" s="10"/>
      <c r="E2917" s="10"/>
      <c r="F2917" s="37"/>
      <c r="G2917" s="37"/>
      <c r="H2917" s="37"/>
      <c r="I2917" s="37"/>
      <c r="J2917" s="37"/>
      <c r="K2917" s="37"/>
      <c r="L2917" s="282"/>
      <c r="M2917" s="282"/>
      <c r="N2917" s="283"/>
      <c r="O2917" s="37"/>
      <c r="P2917" s="37"/>
      <c r="Q2917" s="31"/>
      <c r="R2917" s="31"/>
      <c r="S2917" s="31"/>
      <c r="T2917" s="37"/>
      <c r="U2917" s="37"/>
      <c r="V2917" s="31"/>
      <c r="W2917" s="3"/>
      <c r="X2917" s="3"/>
      <c r="Y2917" s="3"/>
      <c r="Z2917" s="3"/>
      <c r="AA2917" s="3"/>
    </row>
    <row r="2918" spans="1:27" ht="15.75" customHeight="1">
      <c r="A2918" s="37"/>
      <c r="B2918" s="242"/>
      <c r="C2918" s="242"/>
      <c r="D2918" s="10"/>
      <c r="E2918" s="10"/>
      <c r="F2918" s="37"/>
      <c r="G2918" s="37"/>
      <c r="H2918" s="37"/>
      <c r="I2918" s="37"/>
      <c r="J2918" s="37"/>
      <c r="K2918" s="37"/>
      <c r="L2918" s="282"/>
      <c r="M2918" s="282"/>
      <c r="N2918" s="283"/>
      <c r="O2918" s="37"/>
      <c r="P2918" s="37"/>
      <c r="Q2918" s="31"/>
      <c r="R2918" s="31"/>
      <c r="S2918" s="31"/>
      <c r="T2918" s="37"/>
      <c r="U2918" s="37"/>
      <c r="V2918" s="31"/>
      <c r="W2918" s="3"/>
      <c r="X2918" s="3"/>
      <c r="Y2918" s="3"/>
      <c r="Z2918" s="3"/>
      <c r="AA2918" s="3"/>
    </row>
    <row r="2919" spans="1:27" ht="15.75" customHeight="1">
      <c r="A2919" s="37"/>
      <c r="B2919" s="242"/>
      <c r="C2919" s="242"/>
      <c r="D2919" s="10"/>
      <c r="E2919" s="10"/>
      <c r="F2919" s="37"/>
      <c r="G2919" s="37"/>
      <c r="H2919" s="37"/>
      <c r="I2919" s="37"/>
      <c r="J2919" s="37"/>
      <c r="K2919" s="37"/>
      <c r="L2919" s="282"/>
      <c r="M2919" s="282"/>
      <c r="N2919" s="283"/>
      <c r="O2919" s="37"/>
      <c r="P2919" s="37"/>
      <c r="Q2919" s="31"/>
      <c r="R2919" s="31"/>
      <c r="S2919" s="31"/>
      <c r="T2919" s="37"/>
      <c r="U2919" s="37"/>
      <c r="V2919" s="31"/>
      <c r="W2919" s="3"/>
      <c r="X2919" s="3"/>
      <c r="Y2919" s="3"/>
      <c r="Z2919" s="3"/>
      <c r="AA2919" s="3"/>
    </row>
    <row r="2920" spans="1:27" ht="15.75" customHeight="1">
      <c r="A2920" s="37"/>
      <c r="B2920" s="242"/>
      <c r="C2920" s="242"/>
      <c r="D2920" s="10"/>
      <c r="E2920" s="10"/>
      <c r="F2920" s="37"/>
      <c r="G2920" s="37"/>
      <c r="H2920" s="37"/>
      <c r="I2920" s="37"/>
      <c r="J2920" s="37"/>
      <c r="K2920" s="37"/>
      <c r="L2920" s="282"/>
      <c r="M2920" s="282"/>
      <c r="N2920" s="283"/>
      <c r="O2920" s="37"/>
      <c r="P2920" s="37"/>
      <c r="Q2920" s="31"/>
      <c r="R2920" s="31"/>
      <c r="S2920" s="31"/>
      <c r="T2920" s="37"/>
      <c r="U2920" s="37"/>
      <c r="V2920" s="31"/>
      <c r="W2920" s="3"/>
      <c r="X2920" s="3"/>
      <c r="Y2920" s="3"/>
      <c r="Z2920" s="3"/>
      <c r="AA2920" s="3"/>
    </row>
    <row r="2921" spans="1:27" ht="15.75" customHeight="1">
      <c r="A2921" s="37"/>
      <c r="B2921" s="242"/>
      <c r="C2921" s="242"/>
      <c r="D2921" s="10"/>
      <c r="E2921" s="10"/>
      <c r="F2921" s="37"/>
      <c r="G2921" s="37"/>
      <c r="H2921" s="37"/>
      <c r="I2921" s="37"/>
      <c r="J2921" s="37"/>
      <c r="K2921" s="37"/>
      <c r="L2921" s="282"/>
      <c r="M2921" s="282"/>
      <c r="N2921" s="283"/>
      <c r="O2921" s="37"/>
      <c r="P2921" s="37"/>
      <c r="Q2921" s="31"/>
      <c r="R2921" s="31"/>
      <c r="S2921" s="31"/>
      <c r="T2921" s="37"/>
      <c r="U2921" s="37"/>
      <c r="V2921" s="31"/>
      <c r="W2921" s="3"/>
      <c r="X2921" s="3"/>
      <c r="Y2921" s="3"/>
      <c r="Z2921" s="3"/>
      <c r="AA2921" s="3"/>
    </row>
    <row r="2922" spans="1:27" ht="15.75" customHeight="1">
      <c r="A2922" s="37"/>
      <c r="B2922" s="242"/>
      <c r="C2922" s="242"/>
      <c r="D2922" s="10"/>
      <c r="E2922" s="10"/>
      <c r="F2922" s="37"/>
      <c r="G2922" s="37"/>
      <c r="H2922" s="37"/>
      <c r="I2922" s="37"/>
      <c r="J2922" s="37"/>
      <c r="K2922" s="37"/>
      <c r="L2922" s="282"/>
      <c r="M2922" s="282"/>
      <c r="N2922" s="283"/>
      <c r="O2922" s="37"/>
      <c r="P2922" s="37"/>
      <c r="Q2922" s="31"/>
      <c r="R2922" s="31"/>
      <c r="S2922" s="31"/>
      <c r="T2922" s="37"/>
      <c r="U2922" s="37"/>
      <c r="V2922" s="31"/>
      <c r="W2922" s="3"/>
      <c r="X2922" s="3"/>
      <c r="Y2922" s="3"/>
      <c r="Z2922" s="3"/>
      <c r="AA2922" s="3"/>
    </row>
    <row r="2923" spans="1:27" ht="15.75" customHeight="1">
      <c r="A2923" s="37"/>
      <c r="B2923" s="242"/>
      <c r="C2923" s="242"/>
      <c r="D2923" s="10"/>
      <c r="E2923" s="10"/>
      <c r="F2923" s="37"/>
      <c r="G2923" s="37"/>
      <c r="H2923" s="37"/>
      <c r="I2923" s="37"/>
      <c r="J2923" s="37"/>
      <c r="K2923" s="37"/>
      <c r="L2923" s="282"/>
      <c r="M2923" s="282"/>
      <c r="N2923" s="283"/>
      <c r="O2923" s="37"/>
      <c r="P2923" s="37"/>
      <c r="Q2923" s="31"/>
      <c r="R2923" s="31"/>
      <c r="S2923" s="31"/>
      <c r="T2923" s="37"/>
      <c r="U2923" s="37"/>
      <c r="V2923" s="31"/>
      <c r="W2923" s="3"/>
      <c r="X2923" s="3"/>
      <c r="Y2923" s="3"/>
      <c r="Z2923" s="3"/>
      <c r="AA2923" s="3"/>
    </row>
    <row r="2924" spans="1:27" ht="15.75" customHeight="1">
      <c r="A2924" s="37"/>
      <c r="B2924" s="242"/>
      <c r="C2924" s="242"/>
      <c r="D2924" s="10"/>
      <c r="E2924" s="10"/>
      <c r="F2924" s="37"/>
      <c r="G2924" s="37"/>
      <c r="H2924" s="37"/>
      <c r="I2924" s="37"/>
      <c r="J2924" s="37"/>
      <c r="K2924" s="37"/>
      <c r="L2924" s="282"/>
      <c r="M2924" s="282"/>
      <c r="N2924" s="283"/>
      <c r="O2924" s="37"/>
      <c r="P2924" s="37"/>
      <c r="Q2924" s="31"/>
      <c r="R2924" s="31"/>
      <c r="S2924" s="31"/>
      <c r="T2924" s="37"/>
      <c r="U2924" s="37"/>
      <c r="V2924" s="31"/>
      <c r="W2924" s="3"/>
      <c r="X2924" s="3"/>
      <c r="Y2924" s="3"/>
      <c r="Z2924" s="3"/>
      <c r="AA2924" s="3"/>
    </row>
    <row r="2925" spans="1:27" ht="15.75" customHeight="1">
      <c r="A2925" s="37"/>
      <c r="B2925" s="242"/>
      <c r="C2925" s="242"/>
      <c r="D2925" s="10"/>
      <c r="E2925" s="10"/>
      <c r="F2925" s="37"/>
      <c r="G2925" s="37"/>
      <c r="H2925" s="37"/>
      <c r="I2925" s="37"/>
      <c r="J2925" s="37"/>
      <c r="K2925" s="37"/>
      <c r="L2925" s="282"/>
      <c r="M2925" s="282"/>
      <c r="N2925" s="283"/>
      <c r="O2925" s="37"/>
      <c r="P2925" s="37"/>
      <c r="Q2925" s="31"/>
      <c r="R2925" s="31"/>
      <c r="S2925" s="31"/>
      <c r="T2925" s="37"/>
      <c r="U2925" s="37"/>
      <c r="V2925" s="31"/>
      <c r="W2925" s="3"/>
      <c r="X2925" s="3"/>
      <c r="Y2925" s="3"/>
      <c r="Z2925" s="3"/>
      <c r="AA2925" s="3"/>
    </row>
    <row r="2926" spans="1:27" ht="15.75" customHeight="1">
      <c r="A2926" s="37"/>
      <c r="B2926" s="242"/>
      <c r="C2926" s="242"/>
      <c r="D2926" s="10"/>
      <c r="E2926" s="10"/>
      <c r="F2926" s="37"/>
      <c r="G2926" s="37"/>
      <c r="H2926" s="37"/>
      <c r="I2926" s="37"/>
      <c r="J2926" s="37"/>
      <c r="K2926" s="37"/>
      <c r="L2926" s="282"/>
      <c r="M2926" s="282"/>
      <c r="N2926" s="283"/>
      <c r="O2926" s="37"/>
      <c r="P2926" s="37"/>
      <c r="Q2926" s="31"/>
      <c r="R2926" s="31"/>
      <c r="S2926" s="31"/>
      <c r="T2926" s="37"/>
      <c r="U2926" s="37"/>
      <c r="V2926" s="31"/>
      <c r="W2926" s="3"/>
      <c r="X2926" s="3"/>
      <c r="Y2926" s="3"/>
      <c r="Z2926" s="3"/>
      <c r="AA2926" s="3"/>
    </row>
    <row r="2927" spans="1:27" ht="15.75" customHeight="1">
      <c r="A2927" s="37"/>
      <c r="B2927" s="242"/>
      <c r="C2927" s="242"/>
      <c r="D2927" s="10"/>
      <c r="E2927" s="10"/>
      <c r="F2927" s="37"/>
      <c r="G2927" s="37"/>
      <c r="H2927" s="37"/>
      <c r="I2927" s="37"/>
      <c r="J2927" s="37"/>
      <c r="K2927" s="37"/>
      <c r="L2927" s="282"/>
      <c r="M2927" s="282"/>
      <c r="N2927" s="283"/>
      <c r="O2927" s="37"/>
      <c r="P2927" s="37"/>
      <c r="Q2927" s="31"/>
      <c r="R2927" s="31"/>
      <c r="S2927" s="31"/>
      <c r="T2927" s="37"/>
      <c r="U2927" s="37"/>
      <c r="V2927" s="31"/>
      <c r="W2927" s="3"/>
      <c r="X2927" s="3"/>
      <c r="Y2927" s="3"/>
      <c r="Z2927" s="3"/>
      <c r="AA2927" s="3"/>
    </row>
    <row r="2928" spans="1:27" ht="15.75" customHeight="1">
      <c r="A2928" s="37"/>
      <c r="B2928" s="242"/>
      <c r="C2928" s="242"/>
      <c r="D2928" s="10"/>
      <c r="E2928" s="10"/>
      <c r="F2928" s="37"/>
      <c r="G2928" s="37"/>
      <c r="H2928" s="37"/>
      <c r="I2928" s="37"/>
      <c r="J2928" s="37"/>
      <c r="K2928" s="37"/>
      <c r="L2928" s="282"/>
      <c r="M2928" s="282"/>
      <c r="N2928" s="283"/>
      <c r="O2928" s="37"/>
      <c r="P2928" s="37"/>
      <c r="Q2928" s="31"/>
      <c r="R2928" s="31"/>
      <c r="S2928" s="31"/>
      <c r="T2928" s="37"/>
      <c r="U2928" s="37"/>
      <c r="V2928" s="31"/>
      <c r="W2928" s="3"/>
      <c r="X2928" s="3"/>
      <c r="Y2928" s="3"/>
      <c r="Z2928" s="3"/>
      <c r="AA2928" s="3"/>
    </row>
    <row r="2929" spans="1:27" ht="15.75" customHeight="1">
      <c r="A2929" s="37"/>
      <c r="B2929" s="242"/>
      <c r="C2929" s="242"/>
      <c r="D2929" s="10"/>
      <c r="E2929" s="10"/>
      <c r="F2929" s="37"/>
      <c r="G2929" s="37"/>
      <c r="H2929" s="37"/>
      <c r="I2929" s="37"/>
      <c r="J2929" s="37"/>
      <c r="K2929" s="37"/>
      <c r="L2929" s="282"/>
      <c r="M2929" s="282"/>
      <c r="N2929" s="283"/>
      <c r="O2929" s="37"/>
      <c r="P2929" s="37"/>
      <c r="Q2929" s="31"/>
      <c r="R2929" s="31"/>
      <c r="S2929" s="31"/>
      <c r="T2929" s="37"/>
      <c r="U2929" s="37"/>
      <c r="V2929" s="31"/>
      <c r="W2929" s="3"/>
      <c r="X2929" s="3"/>
      <c r="Y2929" s="3"/>
      <c r="Z2929" s="3"/>
      <c r="AA2929" s="3"/>
    </row>
    <row r="2930" spans="1:27" ht="15.75" customHeight="1">
      <c r="A2930" s="37"/>
      <c r="B2930" s="242"/>
      <c r="C2930" s="242"/>
      <c r="D2930" s="10"/>
      <c r="E2930" s="10"/>
      <c r="F2930" s="37"/>
      <c r="G2930" s="37"/>
      <c r="H2930" s="37"/>
      <c r="I2930" s="37"/>
      <c r="J2930" s="37"/>
      <c r="K2930" s="37"/>
      <c r="L2930" s="282"/>
      <c r="M2930" s="282"/>
      <c r="N2930" s="283"/>
      <c r="O2930" s="37"/>
      <c r="P2930" s="37"/>
      <c r="Q2930" s="31"/>
      <c r="R2930" s="31"/>
      <c r="S2930" s="31"/>
      <c r="T2930" s="37"/>
      <c r="U2930" s="37"/>
      <c r="V2930" s="31"/>
      <c r="W2930" s="3"/>
      <c r="X2930" s="3"/>
      <c r="Y2930" s="3"/>
      <c r="Z2930" s="3"/>
      <c r="AA2930" s="3"/>
    </row>
    <row r="2931" spans="1:27" ht="15.75" customHeight="1">
      <c r="A2931" s="37"/>
      <c r="B2931" s="242"/>
      <c r="C2931" s="242"/>
      <c r="D2931" s="10"/>
      <c r="E2931" s="10"/>
      <c r="F2931" s="37"/>
      <c r="G2931" s="37"/>
      <c r="H2931" s="37"/>
      <c r="I2931" s="37"/>
      <c r="J2931" s="37"/>
      <c r="K2931" s="37"/>
      <c r="L2931" s="282"/>
      <c r="M2931" s="282"/>
      <c r="N2931" s="283"/>
      <c r="O2931" s="37"/>
      <c r="P2931" s="37"/>
      <c r="Q2931" s="31"/>
      <c r="R2931" s="31"/>
      <c r="S2931" s="31"/>
      <c r="T2931" s="37"/>
      <c r="U2931" s="37"/>
      <c r="V2931" s="31"/>
      <c r="W2931" s="3"/>
      <c r="X2931" s="3"/>
      <c r="Y2931" s="3"/>
      <c r="Z2931" s="3"/>
      <c r="AA2931" s="3"/>
    </row>
    <row r="2932" spans="1:27" ht="15.75" customHeight="1">
      <c r="A2932" s="37"/>
      <c r="B2932" s="242"/>
      <c r="C2932" s="242"/>
      <c r="D2932" s="10"/>
      <c r="E2932" s="10"/>
      <c r="F2932" s="37"/>
      <c r="G2932" s="37"/>
      <c r="H2932" s="37"/>
      <c r="I2932" s="37"/>
      <c r="J2932" s="37"/>
      <c r="K2932" s="37"/>
      <c r="L2932" s="282"/>
      <c r="M2932" s="282"/>
      <c r="N2932" s="283"/>
      <c r="O2932" s="37"/>
      <c r="P2932" s="37"/>
      <c r="Q2932" s="31"/>
      <c r="R2932" s="31"/>
      <c r="S2932" s="31"/>
      <c r="T2932" s="37"/>
      <c r="U2932" s="37"/>
      <c r="V2932" s="31"/>
      <c r="W2932" s="3"/>
      <c r="X2932" s="3"/>
      <c r="Y2932" s="3"/>
      <c r="Z2932" s="3"/>
      <c r="AA2932" s="3"/>
    </row>
    <row r="2933" spans="1:27" ht="15.75" customHeight="1">
      <c r="A2933" s="37"/>
      <c r="B2933" s="242"/>
      <c r="C2933" s="242"/>
      <c r="D2933" s="10"/>
      <c r="E2933" s="10"/>
      <c r="F2933" s="37"/>
      <c r="G2933" s="37"/>
      <c r="H2933" s="37"/>
      <c r="I2933" s="37"/>
      <c r="J2933" s="37"/>
      <c r="K2933" s="37"/>
      <c r="L2933" s="282"/>
      <c r="M2933" s="282"/>
      <c r="N2933" s="283"/>
      <c r="O2933" s="37"/>
      <c r="P2933" s="37"/>
      <c r="Q2933" s="31"/>
      <c r="R2933" s="31"/>
      <c r="S2933" s="31"/>
      <c r="T2933" s="37"/>
      <c r="U2933" s="37"/>
      <c r="V2933" s="31"/>
      <c r="W2933" s="3"/>
      <c r="X2933" s="3"/>
      <c r="Y2933" s="3"/>
      <c r="Z2933" s="3"/>
      <c r="AA2933" s="3"/>
    </row>
    <row r="2934" spans="1:27" ht="15.75" customHeight="1">
      <c r="A2934" s="37"/>
      <c r="B2934" s="242"/>
      <c r="C2934" s="242"/>
      <c r="D2934" s="10"/>
      <c r="E2934" s="10"/>
      <c r="F2934" s="37"/>
      <c r="G2934" s="37"/>
      <c r="H2934" s="37"/>
      <c r="I2934" s="37"/>
      <c r="J2934" s="37"/>
      <c r="K2934" s="37"/>
      <c r="L2934" s="282"/>
      <c r="M2934" s="282"/>
      <c r="N2934" s="283"/>
      <c r="O2934" s="37"/>
      <c r="P2934" s="37"/>
      <c r="Q2934" s="31"/>
      <c r="R2934" s="31"/>
      <c r="S2934" s="31"/>
      <c r="T2934" s="37"/>
      <c r="U2934" s="37"/>
      <c r="V2934" s="31"/>
      <c r="W2934" s="3"/>
      <c r="X2934" s="3"/>
      <c r="Y2934" s="3"/>
      <c r="Z2934" s="3"/>
      <c r="AA2934" s="3"/>
    </row>
    <row r="2935" spans="1:27" ht="15.75" customHeight="1">
      <c r="A2935" s="37"/>
      <c r="B2935" s="242"/>
      <c r="C2935" s="242"/>
      <c r="D2935" s="10"/>
      <c r="E2935" s="10"/>
      <c r="F2935" s="37"/>
      <c r="G2935" s="37"/>
      <c r="H2935" s="37"/>
      <c r="I2935" s="37"/>
      <c r="J2935" s="37"/>
      <c r="K2935" s="37"/>
      <c r="L2935" s="282"/>
      <c r="M2935" s="282"/>
      <c r="N2935" s="283"/>
      <c r="O2935" s="37"/>
      <c r="P2935" s="37"/>
      <c r="Q2935" s="31"/>
      <c r="R2935" s="31"/>
      <c r="S2935" s="31"/>
      <c r="T2935" s="37"/>
      <c r="U2935" s="37"/>
      <c r="V2935" s="31"/>
      <c r="W2935" s="3"/>
      <c r="X2935" s="3"/>
      <c r="Y2935" s="3"/>
      <c r="Z2935" s="3"/>
      <c r="AA2935" s="3"/>
    </row>
    <row r="2936" spans="1:27" ht="15.75" customHeight="1">
      <c r="A2936" s="37"/>
      <c r="B2936" s="242"/>
      <c r="C2936" s="242"/>
      <c r="D2936" s="10"/>
      <c r="E2936" s="10"/>
      <c r="F2936" s="37"/>
      <c r="G2936" s="37"/>
      <c r="H2936" s="37"/>
      <c r="I2936" s="37"/>
      <c r="J2936" s="37"/>
      <c r="K2936" s="37"/>
      <c r="L2936" s="282"/>
      <c r="M2936" s="282"/>
      <c r="N2936" s="283"/>
      <c r="O2936" s="37"/>
      <c r="P2936" s="37"/>
      <c r="Q2936" s="31"/>
      <c r="R2936" s="31"/>
      <c r="S2936" s="31"/>
      <c r="T2936" s="37"/>
      <c r="U2936" s="37"/>
      <c r="V2936" s="31"/>
      <c r="W2936" s="3"/>
      <c r="X2936" s="3"/>
      <c r="Y2936" s="3"/>
      <c r="Z2936" s="3"/>
      <c r="AA2936" s="3"/>
    </row>
    <row r="2937" spans="1:27" ht="15.75" customHeight="1">
      <c r="A2937" s="37"/>
      <c r="B2937" s="242"/>
      <c r="C2937" s="242"/>
      <c r="D2937" s="10"/>
      <c r="E2937" s="10"/>
      <c r="F2937" s="37"/>
      <c r="G2937" s="37"/>
      <c r="H2937" s="37"/>
      <c r="I2937" s="37"/>
      <c r="J2937" s="37"/>
      <c r="K2937" s="37"/>
      <c r="L2937" s="282"/>
      <c r="M2937" s="282"/>
      <c r="N2937" s="283"/>
      <c r="O2937" s="37"/>
      <c r="P2937" s="37"/>
      <c r="Q2937" s="31"/>
      <c r="R2937" s="31"/>
      <c r="S2937" s="31"/>
      <c r="T2937" s="37"/>
      <c r="U2937" s="37"/>
      <c r="V2937" s="31"/>
      <c r="W2937" s="3"/>
      <c r="X2937" s="3"/>
      <c r="Y2937" s="3"/>
      <c r="Z2937" s="3"/>
      <c r="AA2937" s="3"/>
    </row>
    <row r="2938" spans="1:27" ht="15.75" customHeight="1">
      <c r="A2938" s="37"/>
      <c r="B2938" s="242"/>
      <c r="C2938" s="242"/>
      <c r="D2938" s="10"/>
      <c r="E2938" s="10"/>
      <c r="F2938" s="37"/>
      <c r="G2938" s="37"/>
      <c r="H2938" s="37"/>
      <c r="I2938" s="37"/>
      <c r="J2938" s="37"/>
      <c r="K2938" s="37"/>
      <c r="L2938" s="282"/>
      <c r="M2938" s="282"/>
      <c r="N2938" s="283"/>
      <c r="O2938" s="37"/>
      <c r="P2938" s="37"/>
      <c r="Q2938" s="31"/>
      <c r="R2938" s="31"/>
      <c r="S2938" s="31"/>
      <c r="T2938" s="37"/>
      <c r="U2938" s="37"/>
      <c r="V2938" s="31"/>
      <c r="W2938" s="3"/>
      <c r="X2938" s="3"/>
      <c r="Y2938" s="3"/>
      <c r="Z2938" s="3"/>
      <c r="AA2938" s="3"/>
    </row>
    <row r="2939" spans="1:27" ht="15.75" customHeight="1">
      <c r="A2939" s="37"/>
      <c r="B2939" s="242"/>
      <c r="C2939" s="242"/>
      <c r="D2939" s="10"/>
      <c r="E2939" s="10"/>
      <c r="F2939" s="37"/>
      <c r="G2939" s="37"/>
      <c r="H2939" s="37"/>
      <c r="I2939" s="37"/>
      <c r="J2939" s="37"/>
      <c r="K2939" s="37"/>
      <c r="L2939" s="282"/>
      <c r="M2939" s="282"/>
      <c r="N2939" s="283"/>
      <c r="O2939" s="37"/>
      <c r="P2939" s="37"/>
      <c r="Q2939" s="31"/>
      <c r="R2939" s="31"/>
      <c r="S2939" s="31"/>
      <c r="T2939" s="37"/>
      <c r="U2939" s="37"/>
      <c r="V2939" s="31"/>
      <c r="W2939" s="3"/>
      <c r="X2939" s="3"/>
      <c r="Y2939" s="3"/>
      <c r="Z2939" s="3"/>
      <c r="AA2939" s="3"/>
    </row>
    <row r="2940" spans="1:27" ht="15.75" customHeight="1">
      <c r="A2940" s="37"/>
      <c r="B2940" s="242"/>
      <c r="C2940" s="242"/>
      <c r="D2940" s="10"/>
      <c r="E2940" s="10"/>
      <c r="F2940" s="37"/>
      <c r="G2940" s="37"/>
      <c r="H2940" s="37"/>
      <c r="I2940" s="37"/>
      <c r="J2940" s="37"/>
      <c r="K2940" s="37"/>
      <c r="L2940" s="282"/>
      <c r="M2940" s="282"/>
      <c r="N2940" s="283"/>
      <c r="O2940" s="37"/>
      <c r="P2940" s="37"/>
      <c r="Q2940" s="31"/>
      <c r="R2940" s="31"/>
      <c r="S2940" s="31"/>
      <c r="T2940" s="37"/>
      <c r="U2940" s="37"/>
      <c r="V2940" s="31"/>
      <c r="W2940" s="3"/>
      <c r="X2940" s="3"/>
      <c r="Y2940" s="3"/>
      <c r="Z2940" s="3"/>
      <c r="AA2940" s="3"/>
    </row>
    <row r="2941" spans="1:27" ht="15.75" customHeight="1">
      <c r="A2941" s="37"/>
      <c r="B2941" s="242"/>
      <c r="C2941" s="242"/>
      <c r="D2941" s="10"/>
      <c r="E2941" s="10"/>
      <c r="F2941" s="37"/>
      <c r="G2941" s="37"/>
      <c r="H2941" s="37"/>
      <c r="I2941" s="37"/>
      <c r="J2941" s="37"/>
      <c r="K2941" s="37"/>
      <c r="L2941" s="282"/>
      <c r="M2941" s="282"/>
      <c r="N2941" s="283"/>
      <c r="O2941" s="37"/>
      <c r="P2941" s="37"/>
      <c r="Q2941" s="31"/>
      <c r="R2941" s="31"/>
      <c r="S2941" s="31"/>
      <c r="T2941" s="37"/>
      <c r="U2941" s="37"/>
      <c r="V2941" s="31"/>
      <c r="W2941" s="3"/>
      <c r="X2941" s="3"/>
      <c r="Y2941" s="3"/>
      <c r="Z2941" s="3"/>
      <c r="AA2941" s="3"/>
    </row>
    <row r="2942" spans="1:27" ht="15.75" customHeight="1">
      <c r="A2942" s="37"/>
      <c r="B2942" s="242"/>
      <c r="C2942" s="242"/>
      <c r="D2942" s="10"/>
      <c r="E2942" s="10"/>
      <c r="F2942" s="37"/>
      <c r="G2942" s="37"/>
      <c r="H2942" s="37"/>
      <c r="I2942" s="37"/>
      <c r="J2942" s="37"/>
      <c r="K2942" s="37"/>
      <c r="L2942" s="282"/>
      <c r="M2942" s="282"/>
      <c r="N2942" s="283"/>
      <c r="O2942" s="37"/>
      <c r="P2942" s="37"/>
      <c r="Q2942" s="31"/>
      <c r="R2942" s="31"/>
      <c r="S2942" s="31"/>
      <c r="T2942" s="37"/>
      <c r="U2942" s="37"/>
      <c r="V2942" s="31"/>
      <c r="W2942" s="3"/>
      <c r="X2942" s="3"/>
      <c r="Y2942" s="3"/>
      <c r="Z2942" s="3"/>
      <c r="AA2942" s="3"/>
    </row>
    <row r="2943" spans="1:27" ht="15.75" customHeight="1">
      <c r="A2943" s="37"/>
      <c r="B2943" s="242"/>
      <c r="C2943" s="242"/>
      <c r="D2943" s="10"/>
      <c r="E2943" s="10"/>
      <c r="F2943" s="37"/>
      <c r="G2943" s="37"/>
      <c r="H2943" s="37"/>
      <c r="I2943" s="37"/>
      <c r="J2943" s="37"/>
      <c r="K2943" s="37"/>
      <c r="L2943" s="282"/>
      <c r="M2943" s="282"/>
      <c r="N2943" s="283"/>
      <c r="O2943" s="37"/>
      <c r="P2943" s="37"/>
      <c r="Q2943" s="31"/>
      <c r="R2943" s="31"/>
      <c r="S2943" s="31"/>
      <c r="T2943" s="37"/>
      <c r="U2943" s="37"/>
      <c r="V2943" s="31"/>
      <c r="W2943" s="3"/>
      <c r="X2943" s="3"/>
      <c r="Y2943" s="3"/>
      <c r="Z2943" s="3"/>
      <c r="AA2943" s="3"/>
    </row>
    <row r="2944" spans="1:27" ht="15.75" customHeight="1">
      <c r="A2944" s="37"/>
      <c r="B2944" s="242"/>
      <c r="C2944" s="242"/>
      <c r="D2944" s="10"/>
      <c r="E2944" s="10"/>
      <c r="F2944" s="37"/>
      <c r="G2944" s="37"/>
      <c r="H2944" s="37"/>
      <c r="I2944" s="37"/>
      <c r="J2944" s="37"/>
      <c r="K2944" s="37"/>
      <c r="L2944" s="282"/>
      <c r="M2944" s="282"/>
      <c r="N2944" s="283"/>
      <c r="O2944" s="37"/>
      <c r="P2944" s="37"/>
      <c r="Q2944" s="31"/>
      <c r="R2944" s="31"/>
      <c r="S2944" s="31"/>
      <c r="T2944" s="37"/>
      <c r="U2944" s="37"/>
      <c r="V2944" s="31"/>
      <c r="W2944" s="3"/>
      <c r="X2944" s="3"/>
      <c r="Y2944" s="3"/>
      <c r="Z2944" s="3"/>
      <c r="AA2944" s="3"/>
    </row>
    <row r="2945" spans="1:27" ht="15.75" customHeight="1">
      <c r="A2945" s="37"/>
      <c r="B2945" s="242"/>
      <c r="C2945" s="242"/>
      <c r="D2945" s="10"/>
      <c r="E2945" s="10"/>
      <c r="F2945" s="37"/>
      <c r="G2945" s="37"/>
      <c r="H2945" s="37"/>
      <c r="I2945" s="37"/>
      <c r="J2945" s="37"/>
      <c r="K2945" s="37"/>
      <c r="L2945" s="282"/>
      <c r="M2945" s="282"/>
      <c r="N2945" s="283"/>
      <c r="O2945" s="37"/>
      <c r="P2945" s="37"/>
      <c r="Q2945" s="31"/>
      <c r="R2945" s="31"/>
      <c r="S2945" s="31"/>
      <c r="T2945" s="37"/>
      <c r="U2945" s="37"/>
      <c r="V2945" s="31"/>
      <c r="W2945" s="3"/>
      <c r="X2945" s="3"/>
      <c r="Y2945" s="3"/>
      <c r="Z2945" s="3"/>
      <c r="AA2945" s="3"/>
    </row>
    <row r="2946" spans="1:27" ht="15.75" customHeight="1">
      <c r="A2946" s="37"/>
      <c r="B2946" s="242"/>
      <c r="C2946" s="242"/>
      <c r="D2946" s="10"/>
      <c r="E2946" s="10"/>
      <c r="F2946" s="37"/>
      <c r="G2946" s="37"/>
      <c r="H2946" s="37"/>
      <c r="I2946" s="37"/>
      <c r="J2946" s="37"/>
      <c r="K2946" s="37"/>
      <c r="L2946" s="282"/>
      <c r="M2946" s="282"/>
      <c r="N2946" s="283"/>
      <c r="O2946" s="37"/>
      <c r="P2946" s="37"/>
      <c r="Q2946" s="31"/>
      <c r="R2946" s="31"/>
      <c r="S2946" s="31"/>
      <c r="T2946" s="37"/>
      <c r="U2946" s="37"/>
      <c r="V2946" s="31"/>
      <c r="W2946" s="3"/>
      <c r="X2946" s="3"/>
      <c r="Y2946" s="3"/>
      <c r="Z2946" s="3"/>
      <c r="AA2946" s="3"/>
    </row>
    <row r="2947" spans="1:27" ht="15.75" customHeight="1">
      <c r="A2947" s="37"/>
      <c r="B2947" s="242"/>
      <c r="C2947" s="242"/>
      <c r="D2947" s="10"/>
      <c r="E2947" s="10"/>
      <c r="F2947" s="37"/>
      <c r="G2947" s="37"/>
      <c r="H2947" s="37"/>
      <c r="I2947" s="37"/>
      <c r="J2947" s="37"/>
      <c r="K2947" s="37"/>
      <c r="L2947" s="282"/>
      <c r="M2947" s="282"/>
      <c r="N2947" s="283"/>
      <c r="O2947" s="37"/>
      <c r="P2947" s="37"/>
      <c r="Q2947" s="31"/>
      <c r="R2947" s="31"/>
      <c r="S2947" s="31"/>
      <c r="T2947" s="37"/>
      <c r="U2947" s="37"/>
      <c r="V2947" s="31"/>
      <c r="W2947" s="3"/>
      <c r="X2947" s="3"/>
      <c r="Y2947" s="3"/>
      <c r="Z2947" s="3"/>
      <c r="AA2947" s="3"/>
    </row>
    <row r="2948" spans="1:27" ht="15.75" customHeight="1">
      <c r="A2948" s="37"/>
      <c r="B2948" s="242"/>
      <c r="C2948" s="242"/>
      <c r="D2948" s="10"/>
      <c r="E2948" s="10"/>
      <c r="F2948" s="37"/>
      <c r="G2948" s="37"/>
      <c r="H2948" s="37"/>
      <c r="I2948" s="37"/>
      <c r="J2948" s="37"/>
      <c r="K2948" s="37"/>
      <c r="L2948" s="282"/>
      <c r="M2948" s="282"/>
      <c r="N2948" s="283"/>
      <c r="O2948" s="37"/>
      <c r="P2948" s="37"/>
      <c r="Q2948" s="31"/>
      <c r="R2948" s="31"/>
      <c r="S2948" s="31"/>
      <c r="T2948" s="37"/>
      <c r="U2948" s="37"/>
      <c r="V2948" s="31"/>
      <c r="W2948" s="3"/>
      <c r="X2948" s="3"/>
      <c r="Y2948" s="3"/>
      <c r="Z2948" s="3"/>
      <c r="AA2948" s="3"/>
    </row>
    <row r="2949" spans="1:27" ht="15.75" customHeight="1">
      <c r="A2949" s="37"/>
      <c r="B2949" s="242"/>
      <c r="C2949" s="242"/>
      <c r="D2949" s="10"/>
      <c r="E2949" s="10"/>
      <c r="F2949" s="37"/>
      <c r="G2949" s="37"/>
      <c r="H2949" s="37"/>
      <c r="I2949" s="37"/>
      <c r="J2949" s="37"/>
      <c r="K2949" s="37"/>
      <c r="L2949" s="282"/>
      <c r="M2949" s="282"/>
      <c r="N2949" s="283"/>
      <c r="O2949" s="37"/>
      <c r="P2949" s="37"/>
      <c r="Q2949" s="31"/>
      <c r="R2949" s="31"/>
      <c r="S2949" s="31"/>
      <c r="T2949" s="37"/>
      <c r="U2949" s="37"/>
      <c r="V2949" s="31"/>
      <c r="W2949" s="3"/>
      <c r="X2949" s="3"/>
      <c r="Y2949" s="3"/>
      <c r="Z2949" s="3"/>
      <c r="AA2949" s="3"/>
    </row>
    <row r="2950" spans="1:27" ht="15.75" customHeight="1">
      <c r="A2950" s="37"/>
      <c r="B2950" s="242"/>
      <c r="C2950" s="242"/>
      <c r="D2950" s="10"/>
      <c r="E2950" s="10"/>
      <c r="F2950" s="37"/>
      <c r="G2950" s="37"/>
      <c r="H2950" s="37"/>
      <c r="I2950" s="37"/>
      <c r="J2950" s="37"/>
      <c r="K2950" s="37"/>
      <c r="L2950" s="282"/>
      <c r="M2950" s="282"/>
      <c r="N2950" s="283"/>
      <c r="O2950" s="37"/>
      <c r="P2950" s="37"/>
      <c r="Q2950" s="31"/>
      <c r="R2950" s="31"/>
      <c r="S2950" s="31"/>
      <c r="T2950" s="37"/>
      <c r="U2950" s="37"/>
      <c r="V2950" s="31"/>
      <c r="W2950" s="3"/>
      <c r="X2950" s="3"/>
      <c r="Y2950" s="3"/>
      <c r="Z2950" s="3"/>
      <c r="AA2950" s="3"/>
    </row>
    <row r="2951" spans="1:27" ht="15.75" customHeight="1">
      <c r="A2951" s="37"/>
      <c r="B2951" s="242"/>
      <c r="C2951" s="242"/>
      <c r="D2951" s="10"/>
      <c r="E2951" s="10"/>
      <c r="F2951" s="37"/>
      <c r="G2951" s="37"/>
      <c r="H2951" s="37"/>
      <c r="I2951" s="37"/>
      <c r="J2951" s="37"/>
      <c r="K2951" s="37"/>
      <c r="L2951" s="282"/>
      <c r="M2951" s="282"/>
      <c r="N2951" s="283"/>
      <c r="O2951" s="37"/>
      <c r="P2951" s="37"/>
      <c r="Q2951" s="31"/>
      <c r="R2951" s="31"/>
      <c r="S2951" s="31"/>
      <c r="T2951" s="37"/>
      <c r="U2951" s="37"/>
      <c r="V2951" s="31"/>
      <c r="W2951" s="3"/>
      <c r="X2951" s="3"/>
      <c r="Y2951" s="3"/>
      <c r="Z2951" s="3"/>
      <c r="AA2951" s="3"/>
    </row>
    <row r="2952" spans="1:27" ht="15.75" customHeight="1">
      <c r="A2952" s="37"/>
      <c r="B2952" s="242"/>
      <c r="C2952" s="242"/>
      <c r="D2952" s="10"/>
      <c r="E2952" s="10"/>
      <c r="F2952" s="37"/>
      <c r="G2952" s="37"/>
      <c r="H2952" s="37"/>
      <c r="I2952" s="37"/>
      <c r="J2952" s="37"/>
      <c r="K2952" s="37"/>
      <c r="L2952" s="282"/>
      <c r="M2952" s="282"/>
      <c r="N2952" s="283"/>
      <c r="O2952" s="37"/>
      <c r="P2952" s="37"/>
      <c r="Q2952" s="31"/>
      <c r="R2952" s="31"/>
      <c r="S2952" s="31"/>
      <c r="T2952" s="37"/>
      <c r="U2952" s="37"/>
      <c r="V2952" s="31"/>
      <c r="W2952" s="3"/>
      <c r="X2952" s="3"/>
      <c r="Y2952" s="3"/>
      <c r="Z2952" s="3"/>
      <c r="AA2952" s="3"/>
    </row>
    <row r="2953" spans="1:27" ht="15.75" customHeight="1">
      <c r="A2953" s="37"/>
      <c r="B2953" s="242"/>
      <c r="C2953" s="242"/>
      <c r="D2953" s="10"/>
      <c r="E2953" s="10"/>
      <c r="F2953" s="37"/>
      <c r="G2953" s="37"/>
      <c r="H2953" s="37"/>
      <c r="I2953" s="37"/>
      <c r="J2953" s="37"/>
      <c r="K2953" s="37"/>
      <c r="L2953" s="282"/>
      <c r="M2953" s="282"/>
      <c r="N2953" s="283"/>
      <c r="O2953" s="37"/>
      <c r="P2953" s="37"/>
      <c r="Q2953" s="31"/>
      <c r="R2953" s="31"/>
      <c r="S2953" s="31"/>
      <c r="T2953" s="37"/>
      <c r="U2953" s="37"/>
      <c r="V2953" s="31"/>
      <c r="W2953" s="3"/>
      <c r="X2953" s="3"/>
      <c r="Y2953" s="3"/>
      <c r="Z2953" s="3"/>
      <c r="AA2953" s="3"/>
    </row>
    <row r="2954" spans="1:27" ht="15.75" customHeight="1">
      <c r="A2954" s="37"/>
      <c r="B2954" s="242"/>
      <c r="C2954" s="242"/>
      <c r="D2954" s="10"/>
      <c r="E2954" s="10"/>
      <c r="F2954" s="37"/>
      <c r="G2954" s="37"/>
      <c r="H2954" s="37"/>
      <c r="I2954" s="37"/>
      <c r="J2954" s="37"/>
      <c r="K2954" s="37"/>
      <c r="L2954" s="282"/>
      <c r="M2954" s="282"/>
      <c r="N2954" s="283"/>
      <c r="O2954" s="37"/>
      <c r="P2954" s="37"/>
      <c r="Q2954" s="31"/>
      <c r="R2954" s="31"/>
      <c r="S2954" s="31"/>
      <c r="T2954" s="37"/>
      <c r="U2954" s="37"/>
      <c r="V2954" s="31"/>
      <c r="W2954" s="3"/>
      <c r="X2954" s="3"/>
      <c r="Y2954" s="3"/>
      <c r="Z2954" s="3"/>
      <c r="AA2954" s="3"/>
    </row>
    <row r="2955" spans="1:27" ht="15.75" customHeight="1">
      <c r="A2955" s="37"/>
      <c r="B2955" s="242"/>
      <c r="C2955" s="242"/>
      <c r="D2955" s="10"/>
      <c r="E2955" s="10"/>
      <c r="F2955" s="37"/>
      <c r="G2955" s="37"/>
      <c r="H2955" s="37"/>
      <c r="I2955" s="37"/>
      <c r="J2955" s="37"/>
      <c r="K2955" s="37"/>
      <c r="L2955" s="282"/>
      <c r="M2955" s="282"/>
      <c r="N2955" s="283"/>
      <c r="O2955" s="37"/>
      <c r="P2955" s="37"/>
      <c r="Q2955" s="31"/>
      <c r="R2955" s="31"/>
      <c r="S2955" s="31"/>
      <c r="T2955" s="37"/>
      <c r="U2955" s="37"/>
      <c r="V2955" s="31"/>
      <c r="W2955" s="3"/>
      <c r="X2955" s="3"/>
      <c r="Y2955" s="3"/>
      <c r="Z2955" s="3"/>
      <c r="AA2955" s="3"/>
    </row>
    <row r="2956" spans="1:27" ht="15.75" customHeight="1">
      <c r="A2956" s="37"/>
      <c r="B2956" s="242"/>
      <c r="C2956" s="242"/>
      <c r="D2956" s="10"/>
      <c r="E2956" s="10"/>
      <c r="F2956" s="37"/>
      <c r="G2956" s="37"/>
      <c r="H2956" s="37"/>
      <c r="I2956" s="37"/>
      <c r="J2956" s="37"/>
      <c r="K2956" s="37"/>
      <c r="L2956" s="282"/>
      <c r="M2956" s="282"/>
      <c r="N2956" s="283"/>
      <c r="O2956" s="37"/>
      <c r="P2956" s="37"/>
      <c r="Q2956" s="31"/>
      <c r="R2956" s="31"/>
      <c r="S2956" s="31"/>
      <c r="T2956" s="37"/>
      <c r="U2956" s="37"/>
      <c r="V2956" s="31"/>
      <c r="W2956" s="3"/>
      <c r="X2956" s="3"/>
      <c r="Y2956" s="3"/>
      <c r="Z2956" s="3"/>
      <c r="AA2956" s="3"/>
    </row>
    <row r="2957" spans="1:27" ht="15.75" customHeight="1">
      <c r="A2957" s="37"/>
      <c r="B2957" s="242"/>
      <c r="C2957" s="242"/>
      <c r="D2957" s="10"/>
      <c r="E2957" s="10"/>
      <c r="F2957" s="37"/>
      <c r="G2957" s="37"/>
      <c r="H2957" s="37"/>
      <c r="I2957" s="37"/>
      <c r="J2957" s="37"/>
      <c r="K2957" s="37"/>
      <c r="L2957" s="282"/>
      <c r="M2957" s="282"/>
      <c r="N2957" s="283"/>
      <c r="O2957" s="37"/>
      <c r="P2957" s="37"/>
      <c r="Q2957" s="31"/>
      <c r="R2957" s="31"/>
      <c r="S2957" s="31"/>
      <c r="T2957" s="37"/>
      <c r="U2957" s="37"/>
      <c r="V2957" s="31"/>
      <c r="W2957" s="3"/>
      <c r="X2957" s="3"/>
      <c r="Y2957" s="3"/>
      <c r="Z2957" s="3"/>
      <c r="AA2957" s="3"/>
    </row>
    <row r="2958" spans="1:27" ht="15.75" customHeight="1">
      <c r="A2958" s="37"/>
      <c r="B2958" s="242"/>
      <c r="C2958" s="242"/>
      <c r="D2958" s="10"/>
      <c r="E2958" s="10"/>
      <c r="F2958" s="37"/>
      <c r="G2958" s="37"/>
      <c r="H2958" s="37"/>
      <c r="I2958" s="37"/>
      <c r="J2958" s="37"/>
      <c r="K2958" s="37"/>
      <c r="L2958" s="282"/>
      <c r="M2958" s="282"/>
      <c r="N2958" s="283"/>
      <c r="O2958" s="37"/>
      <c r="P2958" s="37"/>
      <c r="Q2958" s="31"/>
      <c r="R2958" s="31"/>
      <c r="S2958" s="31"/>
      <c r="T2958" s="37"/>
      <c r="U2958" s="37"/>
      <c r="V2958" s="31"/>
      <c r="W2958" s="3"/>
      <c r="X2958" s="3"/>
      <c r="Y2958" s="3"/>
      <c r="Z2958" s="3"/>
      <c r="AA2958" s="3"/>
    </row>
    <row r="2959" spans="1:27" ht="15.75" customHeight="1">
      <c r="A2959" s="37"/>
      <c r="B2959" s="242"/>
      <c r="C2959" s="242"/>
      <c r="D2959" s="10"/>
      <c r="E2959" s="10"/>
      <c r="F2959" s="37"/>
      <c r="G2959" s="37"/>
      <c r="H2959" s="37"/>
      <c r="I2959" s="37"/>
      <c r="J2959" s="37"/>
      <c r="K2959" s="37"/>
      <c r="L2959" s="282"/>
      <c r="M2959" s="282"/>
      <c r="N2959" s="283"/>
      <c r="O2959" s="37"/>
      <c r="P2959" s="37"/>
      <c r="Q2959" s="31"/>
      <c r="R2959" s="31"/>
      <c r="S2959" s="31"/>
      <c r="T2959" s="37"/>
      <c r="U2959" s="37"/>
      <c r="V2959" s="31"/>
      <c r="W2959" s="3"/>
      <c r="X2959" s="3"/>
      <c r="Y2959" s="3"/>
      <c r="Z2959" s="3"/>
      <c r="AA2959" s="3"/>
    </row>
    <row r="2960" spans="1:27" ht="15.75" customHeight="1">
      <c r="A2960" s="37"/>
      <c r="B2960" s="242"/>
      <c r="C2960" s="242"/>
      <c r="D2960" s="10"/>
      <c r="E2960" s="10"/>
      <c r="F2960" s="37"/>
      <c r="G2960" s="37"/>
      <c r="H2960" s="37"/>
      <c r="I2960" s="37"/>
      <c r="J2960" s="37"/>
      <c r="K2960" s="37"/>
      <c r="L2960" s="282"/>
      <c r="M2960" s="282"/>
      <c r="N2960" s="283"/>
      <c r="O2960" s="37"/>
      <c r="P2960" s="37"/>
      <c r="Q2960" s="31"/>
      <c r="R2960" s="31"/>
      <c r="S2960" s="31"/>
      <c r="T2960" s="37"/>
      <c r="U2960" s="37"/>
      <c r="V2960" s="31"/>
      <c r="W2960" s="3"/>
      <c r="X2960" s="3"/>
      <c r="Y2960" s="3"/>
      <c r="Z2960" s="3"/>
      <c r="AA2960" s="3"/>
    </row>
    <row r="2961" spans="1:27" ht="15.75" customHeight="1">
      <c r="A2961" s="37"/>
      <c r="B2961" s="242"/>
      <c r="C2961" s="242"/>
      <c r="D2961" s="10"/>
      <c r="E2961" s="10"/>
      <c r="F2961" s="37"/>
      <c r="G2961" s="37"/>
      <c r="H2961" s="37"/>
      <c r="I2961" s="37"/>
      <c r="J2961" s="37"/>
      <c r="K2961" s="37"/>
      <c r="L2961" s="282"/>
      <c r="M2961" s="282"/>
      <c r="N2961" s="283"/>
      <c r="O2961" s="37"/>
      <c r="P2961" s="37"/>
      <c r="Q2961" s="31"/>
      <c r="R2961" s="31"/>
      <c r="S2961" s="31"/>
      <c r="T2961" s="37"/>
      <c r="U2961" s="37"/>
      <c r="V2961" s="31"/>
      <c r="W2961" s="3"/>
      <c r="X2961" s="3"/>
      <c r="Y2961" s="3"/>
      <c r="Z2961" s="3"/>
      <c r="AA2961" s="3"/>
    </row>
    <row r="2962" spans="1:27" ht="15.75" customHeight="1">
      <c r="A2962" s="37"/>
      <c r="B2962" s="242"/>
      <c r="C2962" s="242"/>
      <c r="D2962" s="10"/>
      <c r="E2962" s="10"/>
      <c r="F2962" s="37"/>
      <c r="G2962" s="37"/>
      <c r="H2962" s="37"/>
      <c r="I2962" s="37"/>
      <c r="J2962" s="37"/>
      <c r="K2962" s="37"/>
      <c r="L2962" s="282"/>
      <c r="M2962" s="282"/>
      <c r="N2962" s="283"/>
      <c r="O2962" s="37"/>
      <c r="P2962" s="37"/>
      <c r="Q2962" s="31"/>
      <c r="R2962" s="31"/>
      <c r="S2962" s="31"/>
      <c r="T2962" s="37"/>
      <c r="U2962" s="37"/>
      <c r="V2962" s="31"/>
      <c r="W2962" s="3"/>
      <c r="X2962" s="3"/>
      <c r="Y2962" s="3"/>
      <c r="Z2962" s="3"/>
      <c r="AA2962" s="3"/>
    </row>
    <row r="2963" spans="1:27" ht="15.75" customHeight="1">
      <c r="A2963" s="37"/>
      <c r="B2963" s="242"/>
      <c r="C2963" s="242"/>
      <c r="D2963" s="10"/>
      <c r="E2963" s="10"/>
      <c r="F2963" s="37"/>
      <c r="G2963" s="37"/>
      <c r="H2963" s="37"/>
      <c r="I2963" s="37"/>
      <c r="J2963" s="37"/>
      <c r="K2963" s="37"/>
      <c r="L2963" s="282"/>
      <c r="M2963" s="282"/>
      <c r="N2963" s="283"/>
      <c r="O2963" s="37"/>
      <c r="P2963" s="37"/>
      <c r="Q2963" s="31"/>
      <c r="R2963" s="31"/>
      <c r="S2963" s="31"/>
      <c r="T2963" s="37"/>
      <c r="U2963" s="37"/>
      <c r="V2963" s="31"/>
      <c r="W2963" s="3"/>
      <c r="X2963" s="3"/>
      <c r="Y2963" s="3"/>
      <c r="Z2963" s="3"/>
      <c r="AA2963" s="3"/>
    </row>
    <row r="2964" spans="1:27" ht="15.75" customHeight="1">
      <c r="A2964" s="37"/>
      <c r="B2964" s="242"/>
      <c r="C2964" s="242"/>
      <c r="D2964" s="10"/>
      <c r="E2964" s="10"/>
      <c r="F2964" s="37"/>
      <c r="G2964" s="37"/>
      <c r="H2964" s="37"/>
      <c r="I2964" s="37"/>
      <c r="J2964" s="37"/>
      <c r="K2964" s="37"/>
      <c r="L2964" s="282"/>
      <c r="M2964" s="282"/>
      <c r="N2964" s="283"/>
      <c r="O2964" s="37"/>
      <c r="P2964" s="37"/>
      <c r="Q2964" s="31"/>
      <c r="R2964" s="31"/>
      <c r="S2964" s="31"/>
      <c r="T2964" s="37"/>
      <c r="U2964" s="37"/>
      <c r="V2964" s="31"/>
      <c r="W2964" s="3"/>
      <c r="X2964" s="3"/>
      <c r="Y2964" s="3"/>
      <c r="Z2964" s="3"/>
      <c r="AA2964" s="3"/>
    </row>
    <row r="2965" spans="1:27" ht="15.75" customHeight="1">
      <c r="A2965" s="37"/>
      <c r="B2965" s="242"/>
      <c r="C2965" s="242"/>
      <c r="D2965" s="10"/>
      <c r="E2965" s="10"/>
      <c r="F2965" s="37"/>
      <c r="G2965" s="37"/>
      <c r="H2965" s="37"/>
      <c r="I2965" s="37"/>
      <c r="J2965" s="37"/>
      <c r="K2965" s="37"/>
      <c r="L2965" s="282"/>
      <c r="M2965" s="282"/>
      <c r="N2965" s="283"/>
      <c r="O2965" s="37"/>
      <c r="P2965" s="37"/>
      <c r="Q2965" s="31"/>
      <c r="R2965" s="31"/>
      <c r="S2965" s="31"/>
      <c r="T2965" s="37"/>
      <c r="U2965" s="37"/>
      <c r="V2965" s="31"/>
      <c r="W2965" s="3"/>
      <c r="X2965" s="3"/>
      <c r="Y2965" s="3"/>
      <c r="Z2965" s="3"/>
      <c r="AA2965" s="3"/>
    </row>
    <row r="2966" spans="1:27" ht="15.75" customHeight="1">
      <c r="A2966" s="37"/>
      <c r="B2966" s="242"/>
      <c r="C2966" s="242"/>
      <c r="D2966" s="10"/>
      <c r="E2966" s="10"/>
      <c r="F2966" s="37"/>
      <c r="G2966" s="37"/>
      <c r="H2966" s="37"/>
      <c r="I2966" s="37"/>
      <c r="J2966" s="37"/>
      <c r="K2966" s="37"/>
      <c r="L2966" s="282"/>
      <c r="M2966" s="282"/>
      <c r="N2966" s="283"/>
      <c r="O2966" s="37"/>
      <c r="P2966" s="37"/>
      <c r="Q2966" s="31"/>
      <c r="R2966" s="31"/>
      <c r="S2966" s="31"/>
      <c r="T2966" s="37"/>
      <c r="U2966" s="37"/>
      <c r="V2966" s="31"/>
      <c r="W2966" s="3"/>
      <c r="X2966" s="3"/>
      <c r="Y2966" s="3"/>
      <c r="Z2966" s="3"/>
      <c r="AA2966" s="3"/>
    </row>
    <row r="2967" spans="1:27" ht="15.75" customHeight="1">
      <c r="A2967" s="37"/>
      <c r="B2967" s="242"/>
      <c r="C2967" s="242"/>
      <c r="D2967" s="10"/>
      <c r="E2967" s="10"/>
      <c r="F2967" s="37"/>
      <c r="G2967" s="37"/>
      <c r="H2967" s="37"/>
      <c r="I2967" s="37"/>
      <c r="J2967" s="37"/>
      <c r="K2967" s="37"/>
      <c r="L2967" s="282"/>
      <c r="M2967" s="282"/>
      <c r="N2967" s="283"/>
      <c r="O2967" s="37"/>
      <c r="P2967" s="37"/>
      <c r="Q2967" s="31"/>
      <c r="R2967" s="31"/>
      <c r="S2967" s="31"/>
      <c r="T2967" s="37"/>
      <c r="U2967" s="37"/>
      <c r="V2967" s="31"/>
      <c r="W2967" s="3"/>
      <c r="X2967" s="3"/>
      <c r="Y2967" s="3"/>
      <c r="Z2967" s="3"/>
      <c r="AA2967" s="3"/>
    </row>
    <row r="2968" spans="1:27" ht="15.75" customHeight="1">
      <c r="A2968" s="37"/>
      <c r="B2968" s="242"/>
      <c r="C2968" s="242"/>
      <c r="D2968" s="10"/>
      <c r="E2968" s="10"/>
      <c r="F2968" s="37"/>
      <c r="G2968" s="37"/>
      <c r="H2968" s="37"/>
      <c r="I2968" s="37"/>
      <c r="J2968" s="37"/>
      <c r="K2968" s="37"/>
      <c r="L2968" s="282"/>
      <c r="M2968" s="282"/>
      <c r="N2968" s="283"/>
      <c r="O2968" s="37"/>
      <c r="P2968" s="37"/>
      <c r="Q2968" s="31"/>
      <c r="R2968" s="31"/>
      <c r="S2968" s="31"/>
      <c r="T2968" s="37"/>
      <c r="U2968" s="37"/>
      <c r="V2968" s="31"/>
      <c r="W2968" s="3"/>
      <c r="X2968" s="3"/>
      <c r="Y2968" s="3"/>
      <c r="Z2968" s="3"/>
      <c r="AA2968" s="3"/>
    </row>
    <row r="2969" spans="1:27" ht="15.75" customHeight="1">
      <c r="A2969" s="37"/>
      <c r="B2969" s="242"/>
      <c r="C2969" s="242"/>
      <c r="D2969" s="10"/>
      <c r="E2969" s="10"/>
      <c r="F2969" s="37"/>
      <c r="G2969" s="37"/>
      <c r="H2969" s="37"/>
      <c r="I2969" s="37"/>
      <c r="J2969" s="37"/>
      <c r="K2969" s="37"/>
      <c r="L2969" s="282"/>
      <c r="M2969" s="282"/>
      <c r="N2969" s="283"/>
      <c r="O2969" s="37"/>
      <c r="P2969" s="37"/>
      <c r="Q2969" s="31"/>
      <c r="R2969" s="31"/>
      <c r="S2969" s="31"/>
      <c r="T2969" s="37"/>
      <c r="U2969" s="37"/>
      <c r="V2969" s="31"/>
      <c r="W2969" s="3"/>
      <c r="X2969" s="3"/>
      <c r="Y2969" s="3"/>
      <c r="Z2969" s="3"/>
      <c r="AA2969" s="3"/>
    </row>
    <row r="2970" spans="1:27" ht="15.75" customHeight="1">
      <c r="A2970" s="37"/>
      <c r="B2970" s="242"/>
      <c r="C2970" s="242"/>
      <c r="D2970" s="10"/>
      <c r="E2970" s="10"/>
      <c r="F2970" s="37"/>
      <c r="G2970" s="37"/>
      <c r="H2970" s="37"/>
      <c r="I2970" s="37"/>
      <c r="J2970" s="37"/>
      <c r="K2970" s="37"/>
      <c r="L2970" s="282"/>
      <c r="M2970" s="282"/>
      <c r="N2970" s="283"/>
      <c r="O2970" s="37"/>
      <c r="P2970" s="37"/>
      <c r="Q2970" s="31"/>
      <c r="R2970" s="31"/>
      <c r="S2970" s="31"/>
      <c r="T2970" s="37"/>
      <c r="U2970" s="37"/>
      <c r="V2970" s="31"/>
      <c r="W2970" s="3"/>
      <c r="X2970" s="3"/>
      <c r="Y2970" s="3"/>
      <c r="Z2970" s="3"/>
      <c r="AA2970" s="3"/>
    </row>
    <row r="2971" spans="1:27" ht="15.75" customHeight="1">
      <c r="A2971" s="37"/>
      <c r="B2971" s="242"/>
      <c r="C2971" s="242"/>
      <c r="D2971" s="10"/>
      <c r="E2971" s="10"/>
      <c r="F2971" s="37"/>
      <c r="G2971" s="37"/>
      <c r="H2971" s="37"/>
      <c r="I2971" s="37"/>
      <c r="J2971" s="37"/>
      <c r="K2971" s="37"/>
      <c r="L2971" s="282"/>
      <c r="M2971" s="282"/>
      <c r="N2971" s="283"/>
      <c r="O2971" s="37"/>
      <c r="P2971" s="37"/>
      <c r="Q2971" s="31"/>
      <c r="R2971" s="31"/>
      <c r="S2971" s="31"/>
      <c r="T2971" s="37"/>
      <c r="U2971" s="37"/>
      <c r="V2971" s="31"/>
      <c r="W2971" s="3"/>
      <c r="X2971" s="3"/>
      <c r="Y2971" s="3"/>
      <c r="Z2971" s="3"/>
      <c r="AA2971" s="3"/>
    </row>
    <row r="2972" spans="1:27" ht="15.75" customHeight="1">
      <c r="A2972" s="37"/>
      <c r="B2972" s="242"/>
      <c r="C2972" s="242"/>
      <c r="D2972" s="10"/>
      <c r="E2972" s="10"/>
      <c r="F2972" s="37"/>
      <c r="G2972" s="37"/>
      <c r="H2972" s="37"/>
      <c r="I2972" s="37"/>
      <c r="J2972" s="37"/>
      <c r="K2972" s="37"/>
      <c r="L2972" s="282"/>
      <c r="M2972" s="282"/>
      <c r="N2972" s="283"/>
      <c r="O2972" s="37"/>
      <c r="P2972" s="37"/>
      <c r="Q2972" s="31"/>
      <c r="R2972" s="31"/>
      <c r="S2972" s="31"/>
      <c r="T2972" s="37"/>
      <c r="U2972" s="37"/>
      <c r="V2972" s="31"/>
      <c r="W2972" s="3"/>
      <c r="X2972" s="3"/>
      <c r="Y2972" s="3"/>
      <c r="Z2972" s="3"/>
      <c r="AA2972" s="3"/>
    </row>
    <row r="2973" spans="1:27" ht="15.75" customHeight="1">
      <c r="A2973" s="37"/>
      <c r="B2973" s="242"/>
      <c r="C2973" s="242"/>
      <c r="D2973" s="10"/>
      <c r="E2973" s="10"/>
      <c r="F2973" s="37"/>
      <c r="G2973" s="37"/>
      <c r="H2973" s="37"/>
      <c r="I2973" s="37"/>
      <c r="J2973" s="37"/>
      <c r="K2973" s="37"/>
      <c r="L2973" s="282"/>
      <c r="M2973" s="282"/>
      <c r="N2973" s="283"/>
      <c r="O2973" s="37"/>
      <c r="P2973" s="37"/>
      <c r="Q2973" s="31"/>
      <c r="R2973" s="31"/>
      <c r="S2973" s="31"/>
      <c r="T2973" s="37"/>
      <c r="U2973" s="37"/>
      <c r="V2973" s="31"/>
      <c r="W2973" s="3"/>
      <c r="X2973" s="3"/>
      <c r="Y2973" s="3"/>
      <c r="Z2973" s="3"/>
      <c r="AA2973" s="3"/>
    </row>
    <row r="2974" spans="1:27" ht="15.75" customHeight="1">
      <c r="A2974" s="37"/>
      <c r="B2974" s="242"/>
      <c r="C2974" s="242"/>
      <c r="D2974" s="10"/>
      <c r="E2974" s="10"/>
      <c r="F2974" s="37"/>
      <c r="G2974" s="37"/>
      <c r="H2974" s="37"/>
      <c r="I2974" s="37"/>
      <c r="J2974" s="37"/>
      <c r="K2974" s="37"/>
      <c r="L2974" s="282"/>
      <c r="M2974" s="282"/>
      <c r="N2974" s="283"/>
      <c r="O2974" s="37"/>
      <c r="P2974" s="37"/>
      <c r="Q2974" s="31"/>
      <c r="R2974" s="31"/>
      <c r="S2974" s="31"/>
      <c r="T2974" s="37"/>
      <c r="U2974" s="37"/>
      <c r="V2974" s="31"/>
      <c r="W2974" s="3"/>
      <c r="X2974" s="3"/>
      <c r="Y2974" s="3"/>
      <c r="Z2974" s="3"/>
      <c r="AA2974" s="3"/>
    </row>
    <row r="2975" spans="1:27" ht="15.75" customHeight="1">
      <c r="A2975" s="37"/>
      <c r="B2975" s="242"/>
      <c r="C2975" s="242"/>
      <c r="D2975" s="10"/>
      <c r="E2975" s="10"/>
      <c r="F2975" s="37"/>
      <c r="G2975" s="37"/>
      <c r="H2975" s="37"/>
      <c r="I2975" s="37"/>
      <c r="J2975" s="37"/>
      <c r="K2975" s="37"/>
      <c r="L2975" s="282"/>
      <c r="M2975" s="282"/>
      <c r="N2975" s="283"/>
      <c r="O2975" s="37"/>
      <c r="P2975" s="37"/>
      <c r="Q2975" s="31"/>
      <c r="R2975" s="31"/>
      <c r="S2975" s="31"/>
      <c r="T2975" s="37"/>
      <c r="U2975" s="37"/>
      <c r="V2975" s="31"/>
      <c r="W2975" s="3"/>
      <c r="X2975" s="3"/>
      <c r="Y2975" s="3"/>
      <c r="Z2975" s="3"/>
      <c r="AA2975" s="3"/>
    </row>
    <row r="2976" spans="1:27" ht="15.75" customHeight="1">
      <c r="A2976" s="37"/>
      <c r="B2976" s="242"/>
      <c r="C2976" s="242"/>
      <c r="D2976" s="10"/>
      <c r="E2976" s="10"/>
      <c r="F2976" s="37"/>
      <c r="G2976" s="37"/>
      <c r="H2976" s="37"/>
      <c r="I2976" s="37"/>
      <c r="J2976" s="37"/>
      <c r="K2976" s="37"/>
      <c r="L2976" s="282"/>
      <c r="M2976" s="282"/>
      <c r="N2976" s="283"/>
      <c r="O2976" s="37"/>
      <c r="P2976" s="37"/>
      <c r="Q2976" s="31"/>
      <c r="R2976" s="31"/>
      <c r="S2976" s="31"/>
      <c r="T2976" s="37"/>
      <c r="U2976" s="37"/>
      <c r="V2976" s="31"/>
      <c r="W2976" s="3"/>
      <c r="X2976" s="3"/>
      <c r="Y2976" s="3"/>
      <c r="Z2976" s="3"/>
      <c r="AA2976" s="3"/>
    </row>
    <row r="2977" spans="1:27" ht="15.75" customHeight="1">
      <c r="A2977" s="37"/>
      <c r="B2977" s="242"/>
      <c r="C2977" s="242"/>
      <c r="D2977" s="10"/>
      <c r="E2977" s="10"/>
      <c r="F2977" s="37"/>
      <c r="G2977" s="37"/>
      <c r="H2977" s="37"/>
      <c r="I2977" s="37"/>
      <c r="J2977" s="37"/>
      <c r="K2977" s="37"/>
      <c r="L2977" s="282"/>
      <c r="M2977" s="282"/>
      <c r="N2977" s="283"/>
      <c r="O2977" s="37"/>
      <c r="P2977" s="37"/>
      <c r="Q2977" s="31"/>
      <c r="R2977" s="31"/>
      <c r="S2977" s="31"/>
      <c r="T2977" s="37"/>
      <c r="U2977" s="37"/>
      <c r="V2977" s="31"/>
      <c r="W2977" s="3"/>
      <c r="X2977" s="3"/>
      <c r="Y2977" s="3"/>
      <c r="Z2977" s="3"/>
      <c r="AA2977" s="3"/>
    </row>
    <row r="2978" spans="1:27" ht="15.75" customHeight="1">
      <c r="A2978" s="37"/>
      <c r="B2978" s="242"/>
      <c r="C2978" s="242"/>
      <c r="D2978" s="10"/>
      <c r="E2978" s="10"/>
      <c r="F2978" s="37"/>
      <c r="G2978" s="37"/>
      <c r="H2978" s="37"/>
      <c r="I2978" s="37"/>
      <c r="J2978" s="37"/>
      <c r="K2978" s="37"/>
      <c r="L2978" s="282"/>
      <c r="M2978" s="282"/>
      <c r="N2978" s="283"/>
      <c r="O2978" s="37"/>
      <c r="P2978" s="37"/>
      <c r="Q2978" s="31"/>
      <c r="R2978" s="31"/>
      <c r="S2978" s="31"/>
      <c r="T2978" s="37"/>
      <c r="U2978" s="37"/>
      <c r="V2978" s="31"/>
      <c r="W2978" s="3"/>
      <c r="X2978" s="3"/>
      <c r="Y2978" s="3"/>
      <c r="Z2978" s="3"/>
      <c r="AA2978" s="3"/>
    </row>
    <row r="2979" spans="1:27" ht="15.75" customHeight="1">
      <c r="A2979" s="37"/>
      <c r="B2979" s="242"/>
      <c r="C2979" s="242"/>
      <c r="D2979" s="10"/>
      <c r="E2979" s="10"/>
      <c r="F2979" s="37"/>
      <c r="G2979" s="37"/>
      <c r="H2979" s="37"/>
      <c r="I2979" s="37"/>
      <c r="J2979" s="37"/>
      <c r="K2979" s="37"/>
      <c r="L2979" s="282"/>
      <c r="M2979" s="282"/>
      <c r="N2979" s="283"/>
      <c r="O2979" s="37"/>
      <c r="P2979" s="37"/>
      <c r="Q2979" s="31"/>
      <c r="R2979" s="31"/>
      <c r="S2979" s="31"/>
      <c r="T2979" s="37"/>
      <c r="U2979" s="37"/>
      <c r="V2979" s="31"/>
      <c r="W2979" s="3"/>
      <c r="X2979" s="3"/>
      <c r="Y2979" s="3"/>
      <c r="Z2979" s="3"/>
      <c r="AA2979" s="3"/>
    </row>
    <row r="2980" spans="1:27" ht="15.75" customHeight="1">
      <c r="A2980" s="37"/>
      <c r="B2980" s="242"/>
      <c r="C2980" s="242"/>
      <c r="D2980" s="10"/>
      <c r="E2980" s="10"/>
      <c r="F2980" s="37"/>
      <c r="G2980" s="37"/>
      <c r="H2980" s="37"/>
      <c r="I2980" s="37"/>
      <c r="J2980" s="37"/>
      <c r="K2980" s="37"/>
      <c r="L2980" s="282"/>
      <c r="M2980" s="282"/>
      <c r="N2980" s="283"/>
      <c r="O2980" s="37"/>
      <c r="P2980" s="37"/>
      <c r="Q2980" s="31"/>
      <c r="R2980" s="31"/>
      <c r="S2980" s="31"/>
      <c r="T2980" s="37"/>
      <c r="U2980" s="37"/>
      <c r="V2980" s="31"/>
      <c r="W2980" s="3"/>
      <c r="X2980" s="3"/>
      <c r="Y2980" s="3"/>
      <c r="Z2980" s="3"/>
      <c r="AA2980" s="3"/>
    </row>
    <row r="2981" spans="1:27" ht="15.75" customHeight="1">
      <c r="A2981" s="37"/>
      <c r="B2981" s="242"/>
      <c r="C2981" s="242"/>
      <c r="D2981" s="10"/>
      <c r="E2981" s="10"/>
      <c r="F2981" s="37"/>
      <c r="G2981" s="37"/>
      <c r="H2981" s="37"/>
      <c r="I2981" s="37"/>
      <c r="J2981" s="37"/>
      <c r="K2981" s="37"/>
      <c r="L2981" s="282"/>
      <c r="M2981" s="282"/>
      <c r="N2981" s="283"/>
      <c r="O2981" s="37"/>
      <c r="P2981" s="37"/>
      <c r="Q2981" s="31"/>
      <c r="R2981" s="31"/>
      <c r="S2981" s="31"/>
      <c r="T2981" s="37"/>
      <c r="U2981" s="37"/>
      <c r="V2981" s="31"/>
      <c r="W2981" s="3"/>
      <c r="X2981" s="3"/>
      <c r="Y2981" s="3"/>
      <c r="Z2981" s="3"/>
      <c r="AA2981" s="3"/>
    </row>
    <row r="2982" spans="1:27" ht="15.75" customHeight="1">
      <c r="A2982" s="37"/>
      <c r="B2982" s="242"/>
      <c r="C2982" s="242"/>
      <c r="D2982" s="10"/>
      <c r="E2982" s="10"/>
      <c r="F2982" s="37"/>
      <c r="G2982" s="37"/>
      <c r="H2982" s="37"/>
      <c r="I2982" s="37"/>
      <c r="J2982" s="37"/>
      <c r="K2982" s="37"/>
      <c r="L2982" s="282"/>
      <c r="M2982" s="282"/>
      <c r="N2982" s="283"/>
      <c r="O2982" s="37"/>
      <c r="P2982" s="37"/>
      <c r="Q2982" s="31"/>
      <c r="R2982" s="31"/>
      <c r="S2982" s="31"/>
      <c r="T2982" s="37"/>
      <c r="U2982" s="37"/>
      <c r="V2982" s="31"/>
      <c r="W2982" s="3"/>
      <c r="X2982" s="3"/>
      <c r="Y2982" s="3"/>
      <c r="Z2982" s="3"/>
      <c r="AA2982" s="3"/>
    </row>
    <row r="2983" spans="1:27" ht="15.75" customHeight="1">
      <c r="A2983" s="37"/>
      <c r="B2983" s="242"/>
      <c r="C2983" s="242"/>
      <c r="D2983" s="10"/>
      <c r="E2983" s="10"/>
      <c r="F2983" s="37"/>
      <c r="G2983" s="37"/>
      <c r="H2983" s="37"/>
      <c r="I2983" s="37"/>
      <c r="J2983" s="37"/>
      <c r="K2983" s="37"/>
      <c r="L2983" s="282"/>
      <c r="M2983" s="282"/>
      <c r="N2983" s="283"/>
      <c r="O2983" s="37"/>
      <c r="P2983" s="37"/>
      <c r="Q2983" s="31"/>
      <c r="R2983" s="31"/>
      <c r="S2983" s="31"/>
      <c r="T2983" s="37"/>
      <c r="U2983" s="37"/>
      <c r="V2983" s="31"/>
      <c r="W2983" s="3"/>
      <c r="X2983" s="3"/>
      <c r="Y2983" s="3"/>
      <c r="Z2983" s="3"/>
      <c r="AA2983" s="3"/>
    </row>
    <row r="2984" spans="1:27" ht="15.75" customHeight="1">
      <c r="A2984" s="37"/>
      <c r="B2984" s="242"/>
      <c r="C2984" s="242"/>
      <c r="D2984" s="10"/>
      <c r="E2984" s="10"/>
      <c r="F2984" s="37"/>
      <c r="G2984" s="37"/>
      <c r="H2984" s="37"/>
      <c r="I2984" s="37"/>
      <c r="J2984" s="37"/>
      <c r="K2984" s="37"/>
      <c r="L2984" s="282"/>
      <c r="M2984" s="282"/>
      <c r="N2984" s="283"/>
      <c r="O2984" s="37"/>
      <c r="P2984" s="37"/>
      <c r="Q2984" s="31"/>
      <c r="R2984" s="31"/>
      <c r="S2984" s="31"/>
      <c r="T2984" s="37"/>
      <c r="U2984" s="37"/>
      <c r="V2984" s="31"/>
      <c r="W2984" s="3"/>
      <c r="X2984" s="3"/>
      <c r="Y2984" s="3"/>
      <c r="Z2984" s="3"/>
      <c r="AA2984" s="3"/>
    </row>
    <row r="2985" spans="1:27" ht="15.75" customHeight="1">
      <c r="A2985" s="37"/>
      <c r="B2985" s="242"/>
      <c r="C2985" s="242"/>
      <c r="D2985" s="10"/>
      <c r="E2985" s="10"/>
      <c r="F2985" s="37"/>
      <c r="G2985" s="37"/>
      <c r="H2985" s="37"/>
      <c r="I2985" s="37"/>
      <c r="J2985" s="37"/>
      <c r="K2985" s="37"/>
      <c r="L2985" s="282"/>
      <c r="M2985" s="282"/>
      <c r="N2985" s="283"/>
      <c r="O2985" s="37"/>
      <c r="P2985" s="37"/>
      <c r="Q2985" s="31"/>
      <c r="R2985" s="31"/>
      <c r="S2985" s="31"/>
      <c r="T2985" s="37"/>
      <c r="U2985" s="37"/>
      <c r="V2985" s="31"/>
      <c r="W2985" s="3"/>
      <c r="X2985" s="3"/>
      <c r="Y2985" s="3"/>
      <c r="Z2985" s="3"/>
      <c r="AA2985" s="3"/>
    </row>
    <row r="2986" spans="1:27" ht="15.75" customHeight="1">
      <c r="A2986" s="37"/>
      <c r="B2986" s="242"/>
      <c r="C2986" s="242"/>
      <c r="D2986" s="10"/>
      <c r="E2986" s="10"/>
      <c r="F2986" s="37"/>
      <c r="G2986" s="37"/>
      <c r="H2986" s="37"/>
      <c r="I2986" s="37"/>
      <c r="J2986" s="37"/>
      <c r="K2986" s="37"/>
      <c r="L2986" s="282"/>
      <c r="M2986" s="282"/>
      <c r="N2986" s="283"/>
      <c r="O2986" s="37"/>
      <c r="P2986" s="37"/>
      <c r="Q2986" s="31"/>
      <c r="R2986" s="31"/>
      <c r="S2986" s="31"/>
      <c r="T2986" s="37"/>
      <c r="U2986" s="37"/>
      <c r="V2986" s="31"/>
      <c r="W2986" s="3"/>
      <c r="X2986" s="3"/>
      <c r="Y2986" s="3"/>
      <c r="Z2986" s="3"/>
      <c r="AA2986" s="3"/>
    </row>
    <row r="2987" spans="1:27" ht="15.75" customHeight="1">
      <c r="A2987" s="37"/>
      <c r="B2987" s="242"/>
      <c r="C2987" s="242"/>
      <c r="D2987" s="10"/>
      <c r="E2987" s="10"/>
      <c r="F2987" s="37"/>
      <c r="G2987" s="37"/>
      <c r="H2987" s="37"/>
      <c r="I2987" s="37"/>
      <c r="J2987" s="37"/>
      <c r="K2987" s="37"/>
      <c r="L2987" s="282"/>
      <c r="M2987" s="282"/>
      <c r="N2987" s="283"/>
      <c r="O2987" s="37"/>
      <c r="P2987" s="37"/>
      <c r="Q2987" s="31"/>
      <c r="R2987" s="31"/>
      <c r="S2987" s="31"/>
      <c r="T2987" s="37"/>
      <c r="U2987" s="37"/>
      <c r="V2987" s="31"/>
      <c r="W2987" s="3"/>
      <c r="X2987" s="3"/>
      <c r="Y2987" s="3"/>
      <c r="Z2987" s="3"/>
      <c r="AA2987" s="3"/>
    </row>
    <row r="2988" spans="1:27" ht="15.75" customHeight="1">
      <c r="A2988" s="37"/>
      <c r="B2988" s="242"/>
      <c r="C2988" s="242"/>
      <c r="D2988" s="10"/>
      <c r="E2988" s="10"/>
      <c r="F2988" s="37"/>
      <c r="G2988" s="37"/>
      <c r="H2988" s="37"/>
      <c r="I2988" s="37"/>
      <c r="J2988" s="37"/>
      <c r="K2988" s="37"/>
      <c r="L2988" s="282"/>
      <c r="M2988" s="282"/>
      <c r="N2988" s="283"/>
      <c r="O2988" s="37"/>
      <c r="P2988" s="37"/>
      <c r="Q2988" s="31"/>
      <c r="R2988" s="31"/>
      <c r="S2988" s="31"/>
      <c r="T2988" s="37"/>
      <c r="U2988" s="37"/>
      <c r="V2988" s="31"/>
      <c r="W2988" s="3"/>
      <c r="X2988" s="3"/>
      <c r="Y2988" s="3"/>
      <c r="Z2988" s="3"/>
      <c r="AA2988" s="3"/>
    </row>
    <row r="2989" spans="1:27" ht="15.75" customHeight="1">
      <c r="A2989" s="37"/>
      <c r="B2989" s="242"/>
      <c r="C2989" s="242"/>
      <c r="D2989" s="10"/>
      <c r="E2989" s="10"/>
      <c r="F2989" s="37"/>
      <c r="G2989" s="37"/>
      <c r="H2989" s="37"/>
      <c r="I2989" s="37"/>
      <c r="J2989" s="37"/>
      <c r="K2989" s="37"/>
      <c r="L2989" s="282"/>
      <c r="M2989" s="282"/>
      <c r="N2989" s="283"/>
      <c r="O2989" s="37"/>
      <c r="P2989" s="37"/>
      <c r="Q2989" s="31"/>
      <c r="R2989" s="31"/>
      <c r="S2989" s="31"/>
      <c r="T2989" s="37"/>
      <c r="U2989" s="37"/>
      <c r="V2989" s="31"/>
      <c r="W2989" s="3"/>
      <c r="X2989" s="3"/>
      <c r="Y2989" s="3"/>
      <c r="Z2989" s="3"/>
      <c r="AA2989" s="3"/>
    </row>
    <row r="2990" spans="1:27" ht="15.75" customHeight="1">
      <c r="A2990" s="37"/>
      <c r="B2990" s="242"/>
      <c r="C2990" s="242"/>
      <c r="D2990" s="10"/>
      <c r="E2990" s="10"/>
      <c r="F2990" s="37"/>
      <c r="G2990" s="37"/>
      <c r="H2990" s="37"/>
      <c r="I2990" s="37"/>
      <c r="J2990" s="37"/>
      <c r="K2990" s="37"/>
      <c r="L2990" s="282"/>
      <c r="M2990" s="282"/>
      <c r="N2990" s="283"/>
      <c r="O2990" s="37"/>
      <c r="P2990" s="37"/>
      <c r="Q2990" s="31"/>
      <c r="R2990" s="31"/>
      <c r="S2990" s="31"/>
      <c r="T2990" s="37"/>
      <c r="U2990" s="37"/>
      <c r="V2990" s="31"/>
      <c r="W2990" s="3"/>
      <c r="X2990" s="3"/>
      <c r="Y2990" s="3"/>
      <c r="Z2990" s="3"/>
      <c r="AA2990" s="3"/>
    </row>
    <row r="2991" spans="1:27" ht="15.75" customHeight="1">
      <c r="A2991" s="37"/>
      <c r="B2991" s="242"/>
      <c r="C2991" s="242"/>
      <c r="D2991" s="10"/>
      <c r="E2991" s="10"/>
      <c r="F2991" s="37"/>
      <c r="G2991" s="37"/>
      <c r="H2991" s="37"/>
      <c r="I2991" s="37"/>
      <c r="J2991" s="37"/>
      <c r="K2991" s="37"/>
      <c r="L2991" s="282"/>
      <c r="M2991" s="282"/>
      <c r="N2991" s="283"/>
      <c r="O2991" s="37"/>
      <c r="P2991" s="37"/>
      <c r="Q2991" s="31"/>
      <c r="R2991" s="31"/>
      <c r="S2991" s="31"/>
      <c r="T2991" s="37"/>
      <c r="U2991" s="37"/>
      <c r="V2991" s="31"/>
      <c r="W2991" s="3"/>
      <c r="X2991" s="3"/>
      <c r="Y2991" s="3"/>
      <c r="Z2991" s="3"/>
      <c r="AA2991" s="3"/>
    </row>
    <row r="2992" spans="1:27" ht="15.75" customHeight="1">
      <c r="A2992" s="37"/>
      <c r="B2992" s="242"/>
      <c r="C2992" s="242"/>
      <c r="D2992" s="10"/>
      <c r="E2992" s="10"/>
      <c r="F2992" s="37"/>
      <c r="G2992" s="37"/>
      <c r="H2992" s="37"/>
      <c r="I2992" s="37"/>
      <c r="J2992" s="37"/>
      <c r="K2992" s="37"/>
      <c r="L2992" s="282"/>
      <c r="M2992" s="282"/>
      <c r="N2992" s="283"/>
      <c r="O2992" s="37"/>
      <c r="P2992" s="37"/>
      <c r="Q2992" s="31"/>
      <c r="R2992" s="31"/>
      <c r="S2992" s="31"/>
      <c r="T2992" s="37"/>
      <c r="U2992" s="37"/>
      <c r="V2992" s="31"/>
      <c r="W2992" s="3"/>
      <c r="X2992" s="3"/>
      <c r="Y2992" s="3"/>
      <c r="Z2992" s="3"/>
      <c r="AA2992" s="3"/>
    </row>
    <row r="2993" spans="1:27" ht="15.75" customHeight="1">
      <c r="A2993" s="37"/>
      <c r="B2993" s="242"/>
      <c r="C2993" s="242"/>
      <c r="D2993" s="10"/>
      <c r="E2993" s="10"/>
      <c r="F2993" s="37"/>
      <c r="G2993" s="37"/>
      <c r="H2993" s="37"/>
      <c r="I2993" s="37"/>
      <c r="J2993" s="37"/>
      <c r="K2993" s="37"/>
      <c r="L2993" s="282"/>
      <c r="M2993" s="282"/>
      <c r="N2993" s="283"/>
      <c r="O2993" s="37"/>
      <c r="P2993" s="37"/>
      <c r="Q2993" s="31"/>
      <c r="R2993" s="31"/>
      <c r="S2993" s="31"/>
      <c r="T2993" s="37"/>
      <c r="U2993" s="37"/>
      <c r="V2993" s="31"/>
      <c r="W2993" s="3"/>
      <c r="X2993" s="3"/>
      <c r="Y2993" s="3"/>
      <c r="Z2993" s="3"/>
      <c r="AA2993" s="3"/>
    </row>
    <row r="2994" spans="1:27" ht="15.75" customHeight="1">
      <c r="A2994" s="37"/>
      <c r="B2994" s="242"/>
      <c r="C2994" s="242"/>
      <c r="D2994" s="10"/>
      <c r="E2994" s="10"/>
      <c r="F2994" s="37"/>
      <c r="G2994" s="37"/>
      <c r="H2994" s="37"/>
      <c r="I2994" s="37"/>
      <c r="J2994" s="37"/>
      <c r="K2994" s="37"/>
      <c r="L2994" s="282"/>
      <c r="M2994" s="282"/>
      <c r="N2994" s="283"/>
      <c r="O2994" s="37"/>
      <c r="P2994" s="37"/>
      <c r="Q2994" s="31"/>
      <c r="R2994" s="31"/>
      <c r="S2994" s="31"/>
      <c r="T2994" s="37"/>
      <c r="U2994" s="37"/>
      <c r="V2994" s="31"/>
      <c r="W2994" s="3"/>
      <c r="X2994" s="3"/>
      <c r="Y2994" s="3"/>
      <c r="Z2994" s="3"/>
      <c r="AA2994" s="3"/>
    </row>
    <row r="2995" spans="1:27" ht="15.75" customHeight="1">
      <c r="A2995" s="37"/>
      <c r="B2995" s="242"/>
      <c r="C2995" s="242"/>
      <c r="D2995" s="10"/>
      <c r="E2995" s="10"/>
      <c r="F2995" s="37"/>
      <c r="G2995" s="37"/>
      <c r="H2995" s="37"/>
      <c r="I2995" s="37"/>
      <c r="J2995" s="37"/>
      <c r="K2995" s="37"/>
      <c r="L2995" s="282"/>
      <c r="M2995" s="282"/>
      <c r="N2995" s="283"/>
      <c r="O2995" s="37"/>
      <c r="P2995" s="37"/>
      <c r="Q2995" s="31"/>
      <c r="R2995" s="31"/>
      <c r="S2995" s="31"/>
      <c r="T2995" s="37"/>
      <c r="U2995" s="37"/>
      <c r="V2995" s="31"/>
      <c r="W2995" s="3"/>
      <c r="X2995" s="3"/>
      <c r="Y2995" s="3"/>
      <c r="Z2995" s="3"/>
      <c r="AA2995" s="3"/>
    </row>
    <row r="2996" spans="1:27" ht="15.75" customHeight="1">
      <c r="A2996" s="37"/>
      <c r="B2996" s="242"/>
      <c r="C2996" s="242"/>
      <c r="D2996" s="10"/>
      <c r="E2996" s="10"/>
      <c r="F2996" s="37"/>
      <c r="G2996" s="37"/>
      <c r="H2996" s="37"/>
      <c r="I2996" s="37"/>
      <c r="J2996" s="37"/>
      <c r="K2996" s="37"/>
      <c r="L2996" s="282"/>
      <c r="M2996" s="282"/>
      <c r="N2996" s="283"/>
      <c r="O2996" s="37"/>
      <c r="P2996" s="37"/>
      <c r="Q2996" s="31"/>
      <c r="R2996" s="31"/>
      <c r="S2996" s="31"/>
      <c r="T2996" s="37"/>
      <c r="U2996" s="37"/>
      <c r="V2996" s="31"/>
      <c r="W2996" s="3"/>
      <c r="X2996" s="3"/>
      <c r="Y2996" s="3"/>
      <c r="Z2996" s="3"/>
      <c r="AA2996" s="3"/>
    </row>
    <row r="2997" spans="1:27" ht="15.75" customHeight="1">
      <c r="A2997" s="37"/>
      <c r="B2997" s="242"/>
      <c r="C2997" s="242"/>
      <c r="D2997" s="10"/>
      <c r="E2997" s="10"/>
      <c r="F2997" s="37"/>
      <c r="G2997" s="37"/>
      <c r="H2997" s="37"/>
      <c r="I2997" s="37"/>
      <c r="J2997" s="37"/>
      <c r="K2997" s="37"/>
      <c r="L2997" s="282"/>
      <c r="M2997" s="282"/>
      <c r="N2997" s="283"/>
      <c r="O2997" s="37"/>
      <c r="P2997" s="37"/>
      <c r="Q2997" s="31"/>
      <c r="R2997" s="31"/>
      <c r="S2997" s="31"/>
      <c r="T2997" s="37"/>
      <c r="U2997" s="37"/>
      <c r="V2997" s="31"/>
      <c r="W2997" s="3"/>
      <c r="X2997" s="3"/>
      <c r="Y2997" s="3"/>
      <c r="Z2997" s="3"/>
      <c r="AA2997" s="3"/>
    </row>
    <row r="2998" spans="1:27" ht="15.75" customHeight="1">
      <c r="A2998" s="37"/>
      <c r="B2998" s="242"/>
      <c r="C2998" s="242"/>
      <c r="D2998" s="10"/>
      <c r="E2998" s="10"/>
      <c r="F2998" s="37"/>
      <c r="G2998" s="37"/>
      <c r="H2998" s="37"/>
      <c r="I2998" s="37"/>
      <c r="J2998" s="37"/>
      <c r="K2998" s="37"/>
      <c r="L2998" s="282"/>
      <c r="M2998" s="282"/>
      <c r="N2998" s="283"/>
      <c r="O2998" s="37"/>
      <c r="P2998" s="37"/>
      <c r="Q2998" s="31"/>
      <c r="R2998" s="31"/>
      <c r="S2998" s="31"/>
      <c r="T2998" s="37"/>
      <c r="U2998" s="37"/>
      <c r="V2998" s="31"/>
      <c r="W2998" s="3"/>
      <c r="X2998" s="3"/>
      <c r="Y2998" s="3"/>
      <c r="Z2998" s="3"/>
      <c r="AA2998" s="3"/>
    </row>
    <row r="2999" spans="1:27" ht="15.75" customHeight="1">
      <c r="A2999" s="37"/>
      <c r="B2999" s="242"/>
      <c r="C2999" s="242"/>
      <c r="D2999" s="10"/>
      <c r="E2999" s="10"/>
      <c r="F2999" s="37"/>
      <c r="G2999" s="37"/>
      <c r="H2999" s="37"/>
      <c r="I2999" s="37"/>
      <c r="J2999" s="37"/>
      <c r="K2999" s="37"/>
      <c r="L2999" s="282"/>
      <c r="M2999" s="282"/>
      <c r="N2999" s="283"/>
      <c r="O2999" s="37"/>
      <c r="P2999" s="37"/>
      <c r="Q2999" s="31"/>
      <c r="R2999" s="31"/>
      <c r="S2999" s="31"/>
      <c r="T2999" s="37"/>
      <c r="U2999" s="37"/>
      <c r="V2999" s="31"/>
      <c r="W2999" s="3"/>
      <c r="X2999" s="3"/>
      <c r="Y2999" s="3"/>
      <c r="Z2999" s="3"/>
      <c r="AA2999" s="3"/>
    </row>
    <row r="3000" spans="1:27" ht="15.75" customHeight="1">
      <c r="A3000" s="37"/>
      <c r="B3000" s="242"/>
      <c r="C3000" s="242"/>
      <c r="D3000" s="10"/>
      <c r="E3000" s="10"/>
      <c r="F3000" s="37"/>
      <c r="G3000" s="37"/>
      <c r="H3000" s="37"/>
      <c r="I3000" s="37"/>
      <c r="J3000" s="37"/>
      <c r="K3000" s="37"/>
      <c r="L3000" s="282"/>
      <c r="M3000" s="282"/>
      <c r="N3000" s="283"/>
      <c r="O3000" s="37"/>
      <c r="P3000" s="37"/>
      <c r="Q3000" s="31"/>
      <c r="R3000" s="31"/>
      <c r="S3000" s="31"/>
      <c r="T3000" s="37"/>
      <c r="U3000" s="37"/>
      <c r="V3000" s="31"/>
      <c r="W3000" s="3"/>
      <c r="X3000" s="3"/>
      <c r="Y3000" s="3"/>
      <c r="Z3000" s="3"/>
      <c r="AA3000" s="3"/>
    </row>
    <row r="3001" spans="1:27" ht="15.75" customHeight="1">
      <c r="A3001" s="37"/>
      <c r="B3001" s="242"/>
      <c r="C3001" s="242"/>
      <c r="D3001" s="10"/>
      <c r="E3001" s="10"/>
      <c r="F3001" s="37"/>
      <c r="G3001" s="37"/>
      <c r="H3001" s="37"/>
      <c r="I3001" s="37"/>
      <c r="J3001" s="37"/>
      <c r="K3001" s="37"/>
      <c r="L3001" s="282"/>
      <c r="M3001" s="282"/>
      <c r="N3001" s="283"/>
      <c r="O3001" s="37"/>
      <c r="P3001" s="37"/>
      <c r="Q3001" s="31"/>
      <c r="R3001" s="31"/>
      <c r="S3001" s="31"/>
      <c r="T3001" s="37"/>
      <c r="U3001" s="37"/>
      <c r="V3001" s="31"/>
      <c r="W3001" s="3"/>
      <c r="X3001" s="3"/>
      <c r="Y3001" s="3"/>
      <c r="Z3001" s="3"/>
      <c r="AA3001" s="3"/>
    </row>
    <row r="3002" spans="1:27" ht="15.75" customHeight="1">
      <c r="A3002" s="37"/>
      <c r="B3002" s="242"/>
      <c r="C3002" s="242"/>
      <c r="D3002" s="10"/>
      <c r="E3002" s="10"/>
      <c r="F3002" s="37"/>
      <c r="G3002" s="37"/>
      <c r="H3002" s="37"/>
      <c r="I3002" s="37"/>
      <c r="J3002" s="37"/>
      <c r="K3002" s="37"/>
      <c r="L3002" s="282"/>
      <c r="M3002" s="282"/>
      <c r="N3002" s="283"/>
      <c r="O3002" s="37"/>
      <c r="P3002" s="37"/>
      <c r="Q3002" s="31"/>
      <c r="R3002" s="31"/>
      <c r="S3002" s="31"/>
      <c r="T3002" s="37"/>
      <c r="U3002" s="37"/>
      <c r="V3002" s="31"/>
      <c r="W3002" s="3"/>
      <c r="X3002" s="3"/>
      <c r="Y3002" s="3"/>
      <c r="Z3002" s="3"/>
      <c r="AA3002" s="3"/>
    </row>
    <row r="3003" spans="1:27" ht="15.75" customHeight="1">
      <c r="A3003" s="37"/>
      <c r="B3003" s="242"/>
      <c r="C3003" s="242"/>
      <c r="D3003" s="10"/>
      <c r="E3003" s="10"/>
      <c r="F3003" s="37"/>
      <c r="G3003" s="37"/>
      <c r="H3003" s="37"/>
      <c r="I3003" s="37"/>
      <c r="J3003" s="37"/>
      <c r="K3003" s="37"/>
      <c r="L3003" s="282"/>
      <c r="M3003" s="282"/>
      <c r="N3003" s="283"/>
      <c r="O3003" s="37"/>
      <c r="P3003" s="37"/>
      <c r="Q3003" s="31"/>
      <c r="R3003" s="31"/>
      <c r="S3003" s="31"/>
      <c r="T3003" s="37"/>
      <c r="U3003" s="37"/>
      <c r="V3003" s="31"/>
      <c r="W3003" s="3"/>
      <c r="X3003" s="3"/>
      <c r="Y3003" s="3"/>
      <c r="Z3003" s="3"/>
      <c r="AA3003" s="3"/>
    </row>
    <row r="3004" spans="1:27" ht="15.75" customHeight="1">
      <c r="A3004" s="37"/>
      <c r="B3004" s="242"/>
      <c r="C3004" s="242"/>
      <c r="D3004" s="10"/>
      <c r="E3004" s="10"/>
      <c r="F3004" s="37"/>
      <c r="G3004" s="37"/>
      <c r="H3004" s="37"/>
      <c r="I3004" s="37"/>
      <c r="J3004" s="37"/>
      <c r="K3004" s="37"/>
      <c r="L3004" s="282"/>
      <c r="M3004" s="282"/>
      <c r="N3004" s="283"/>
      <c r="O3004" s="37"/>
      <c r="P3004" s="37"/>
      <c r="Q3004" s="31"/>
      <c r="R3004" s="31"/>
      <c r="S3004" s="31"/>
      <c r="T3004" s="37"/>
      <c r="U3004" s="37"/>
      <c r="V3004" s="31"/>
      <c r="W3004" s="3"/>
      <c r="X3004" s="3"/>
      <c r="Y3004" s="3"/>
      <c r="Z3004" s="3"/>
      <c r="AA3004" s="3"/>
    </row>
    <row r="3005" spans="1:27" ht="15.75" customHeight="1">
      <c r="A3005" s="37"/>
      <c r="B3005" s="242"/>
      <c r="C3005" s="242"/>
      <c r="D3005" s="10"/>
      <c r="E3005" s="10"/>
      <c r="F3005" s="37"/>
      <c r="G3005" s="37"/>
      <c r="H3005" s="37"/>
      <c r="I3005" s="37"/>
      <c r="J3005" s="37"/>
      <c r="K3005" s="37"/>
      <c r="L3005" s="282"/>
      <c r="M3005" s="282"/>
      <c r="N3005" s="283"/>
      <c r="O3005" s="37"/>
      <c r="P3005" s="37"/>
      <c r="Q3005" s="31"/>
      <c r="R3005" s="31"/>
      <c r="S3005" s="31"/>
      <c r="T3005" s="37"/>
      <c r="U3005" s="37"/>
      <c r="V3005" s="31"/>
      <c r="W3005" s="3"/>
      <c r="X3005" s="3"/>
      <c r="Y3005" s="3"/>
      <c r="Z3005" s="3"/>
      <c r="AA3005" s="3"/>
    </row>
    <row r="3006" spans="1:27" ht="15.75" customHeight="1">
      <c r="A3006" s="37"/>
      <c r="B3006" s="242"/>
      <c r="C3006" s="242"/>
      <c r="D3006" s="10"/>
      <c r="E3006" s="10"/>
      <c r="F3006" s="37"/>
      <c r="G3006" s="37"/>
      <c r="H3006" s="37"/>
      <c r="I3006" s="37"/>
      <c r="J3006" s="37"/>
      <c r="K3006" s="37"/>
      <c r="L3006" s="282"/>
      <c r="M3006" s="282"/>
      <c r="N3006" s="283"/>
      <c r="O3006" s="37"/>
      <c r="P3006" s="37"/>
      <c r="Q3006" s="31"/>
      <c r="R3006" s="31"/>
      <c r="S3006" s="31"/>
      <c r="T3006" s="37"/>
      <c r="U3006" s="37"/>
      <c r="V3006" s="31"/>
      <c r="W3006" s="3"/>
      <c r="X3006" s="3"/>
      <c r="Y3006" s="3"/>
      <c r="Z3006" s="3"/>
      <c r="AA3006" s="3"/>
    </row>
    <row r="3007" spans="1:27" ht="15.75" customHeight="1">
      <c r="A3007" s="37"/>
      <c r="B3007" s="242"/>
      <c r="C3007" s="242"/>
      <c r="D3007" s="10"/>
      <c r="E3007" s="10"/>
      <c r="F3007" s="37"/>
      <c r="G3007" s="37"/>
      <c r="H3007" s="37"/>
      <c r="I3007" s="37"/>
      <c r="J3007" s="37"/>
      <c r="K3007" s="37"/>
      <c r="L3007" s="282"/>
      <c r="M3007" s="282"/>
      <c r="N3007" s="283"/>
      <c r="O3007" s="37"/>
      <c r="P3007" s="37"/>
      <c r="Q3007" s="31"/>
      <c r="R3007" s="31"/>
      <c r="S3007" s="31"/>
      <c r="T3007" s="37"/>
      <c r="U3007" s="37"/>
      <c r="V3007" s="31"/>
      <c r="W3007" s="3"/>
      <c r="X3007" s="3"/>
      <c r="Y3007" s="3"/>
      <c r="Z3007" s="3"/>
      <c r="AA3007" s="3"/>
    </row>
    <row r="3008" spans="1:27" ht="15.75" customHeight="1">
      <c r="A3008" s="37"/>
      <c r="B3008" s="242"/>
      <c r="C3008" s="242"/>
      <c r="D3008" s="10"/>
      <c r="E3008" s="10"/>
      <c r="F3008" s="37"/>
      <c r="G3008" s="37"/>
      <c r="H3008" s="37"/>
      <c r="I3008" s="37"/>
      <c r="J3008" s="37"/>
      <c r="K3008" s="37"/>
      <c r="L3008" s="282"/>
      <c r="M3008" s="282"/>
      <c r="N3008" s="283"/>
      <c r="O3008" s="37"/>
      <c r="P3008" s="37"/>
      <c r="Q3008" s="31"/>
      <c r="R3008" s="31"/>
      <c r="S3008" s="31"/>
      <c r="T3008" s="37"/>
      <c r="U3008" s="37"/>
      <c r="V3008" s="31"/>
      <c r="W3008" s="3"/>
      <c r="X3008" s="3"/>
      <c r="Y3008" s="3"/>
      <c r="Z3008" s="3"/>
      <c r="AA3008" s="3"/>
    </row>
    <row r="3009" spans="1:27" ht="15.75" customHeight="1">
      <c r="A3009" s="37"/>
      <c r="B3009" s="242"/>
      <c r="C3009" s="242"/>
      <c r="D3009" s="10"/>
      <c r="E3009" s="10"/>
      <c r="F3009" s="37"/>
      <c r="G3009" s="37"/>
      <c r="H3009" s="37"/>
      <c r="I3009" s="37"/>
      <c r="J3009" s="37"/>
      <c r="K3009" s="37"/>
      <c r="L3009" s="282"/>
      <c r="M3009" s="282"/>
      <c r="N3009" s="283"/>
      <c r="O3009" s="37"/>
      <c r="P3009" s="37"/>
      <c r="Q3009" s="31"/>
      <c r="R3009" s="31"/>
      <c r="S3009" s="31"/>
      <c r="T3009" s="37"/>
      <c r="U3009" s="37"/>
      <c r="V3009" s="31"/>
      <c r="W3009" s="3"/>
      <c r="X3009" s="3"/>
      <c r="Y3009" s="3"/>
      <c r="Z3009" s="3"/>
      <c r="AA3009" s="3"/>
    </row>
    <row r="3010" spans="1:27" ht="15.75" customHeight="1">
      <c r="A3010" s="37"/>
      <c r="B3010" s="242"/>
      <c r="C3010" s="242"/>
      <c r="D3010" s="10"/>
      <c r="E3010" s="10"/>
      <c r="F3010" s="37"/>
      <c r="G3010" s="37"/>
      <c r="H3010" s="37"/>
      <c r="I3010" s="37"/>
      <c r="J3010" s="37"/>
      <c r="K3010" s="37"/>
      <c r="L3010" s="282"/>
      <c r="M3010" s="282"/>
      <c r="N3010" s="283"/>
      <c r="O3010" s="37"/>
      <c r="P3010" s="37"/>
      <c r="Q3010" s="31"/>
      <c r="R3010" s="31"/>
      <c r="S3010" s="31"/>
      <c r="T3010" s="37"/>
      <c r="U3010" s="37"/>
      <c r="V3010" s="31"/>
      <c r="W3010" s="3"/>
      <c r="X3010" s="3"/>
      <c r="Y3010" s="3"/>
      <c r="Z3010" s="3"/>
      <c r="AA3010" s="3"/>
    </row>
    <row r="3011" spans="1:27" ht="15.75" customHeight="1">
      <c r="A3011" s="37"/>
      <c r="B3011" s="242"/>
      <c r="C3011" s="242"/>
      <c r="D3011" s="10"/>
      <c r="E3011" s="10"/>
      <c r="F3011" s="37"/>
      <c r="G3011" s="37"/>
      <c r="H3011" s="37"/>
      <c r="I3011" s="37"/>
      <c r="J3011" s="37"/>
      <c r="K3011" s="37"/>
      <c r="L3011" s="282"/>
      <c r="M3011" s="282"/>
      <c r="N3011" s="283"/>
      <c r="O3011" s="37"/>
      <c r="P3011" s="37"/>
      <c r="Q3011" s="31"/>
      <c r="R3011" s="31"/>
      <c r="S3011" s="31"/>
      <c r="T3011" s="37"/>
      <c r="U3011" s="37"/>
      <c r="V3011" s="31"/>
      <c r="W3011" s="3"/>
      <c r="X3011" s="3"/>
      <c r="Y3011" s="3"/>
      <c r="Z3011" s="3"/>
      <c r="AA3011" s="3"/>
    </row>
    <row r="3012" spans="1:27" ht="15.75" customHeight="1">
      <c r="A3012" s="37"/>
      <c r="B3012" s="242"/>
      <c r="C3012" s="242"/>
      <c r="D3012" s="10"/>
      <c r="E3012" s="10"/>
      <c r="F3012" s="37"/>
      <c r="G3012" s="37"/>
      <c r="H3012" s="37"/>
      <c r="I3012" s="37"/>
      <c r="J3012" s="37"/>
      <c r="K3012" s="37"/>
      <c r="L3012" s="282"/>
      <c r="M3012" s="282"/>
      <c r="N3012" s="283"/>
      <c r="O3012" s="37"/>
      <c r="P3012" s="37"/>
      <c r="Q3012" s="31"/>
      <c r="R3012" s="31"/>
      <c r="S3012" s="31"/>
      <c r="T3012" s="37"/>
      <c r="U3012" s="37"/>
      <c r="V3012" s="31"/>
      <c r="W3012" s="3"/>
      <c r="X3012" s="3"/>
      <c r="Y3012" s="3"/>
      <c r="Z3012" s="3"/>
      <c r="AA3012" s="3"/>
    </row>
    <row r="3013" spans="1:27" ht="15.75" customHeight="1">
      <c r="A3013" s="37"/>
      <c r="B3013" s="242"/>
      <c r="C3013" s="242"/>
      <c r="D3013" s="10"/>
      <c r="E3013" s="10"/>
      <c r="F3013" s="37"/>
      <c r="G3013" s="37"/>
      <c r="H3013" s="37"/>
      <c r="I3013" s="37"/>
      <c r="J3013" s="37"/>
      <c r="K3013" s="37"/>
      <c r="L3013" s="282"/>
      <c r="M3013" s="282"/>
      <c r="N3013" s="283"/>
      <c r="O3013" s="37"/>
      <c r="P3013" s="37"/>
      <c r="Q3013" s="31"/>
      <c r="R3013" s="31"/>
      <c r="S3013" s="31"/>
      <c r="T3013" s="37"/>
      <c r="U3013" s="37"/>
      <c r="V3013" s="31"/>
      <c r="W3013" s="3"/>
      <c r="X3013" s="3"/>
      <c r="Y3013" s="3"/>
      <c r="Z3013" s="3"/>
      <c r="AA3013" s="3"/>
    </row>
    <row r="3014" spans="1:27" ht="15.75" customHeight="1">
      <c r="A3014" s="37"/>
      <c r="B3014" s="242"/>
      <c r="C3014" s="242"/>
      <c r="D3014" s="10"/>
      <c r="E3014" s="10"/>
      <c r="F3014" s="37"/>
      <c r="G3014" s="37"/>
      <c r="H3014" s="37"/>
      <c r="I3014" s="37"/>
      <c r="J3014" s="37"/>
      <c r="K3014" s="37"/>
      <c r="L3014" s="282"/>
      <c r="M3014" s="282"/>
      <c r="N3014" s="283"/>
      <c r="O3014" s="37"/>
      <c r="P3014" s="37"/>
      <c r="Q3014" s="31"/>
      <c r="R3014" s="31"/>
      <c r="S3014" s="31"/>
      <c r="T3014" s="37"/>
      <c r="U3014" s="37"/>
      <c r="V3014" s="31"/>
      <c r="W3014" s="3"/>
      <c r="X3014" s="3"/>
      <c r="Y3014" s="3"/>
      <c r="Z3014" s="3"/>
      <c r="AA3014" s="3"/>
    </row>
    <row r="3015" spans="1:27" ht="15.75" customHeight="1">
      <c r="A3015" s="37"/>
      <c r="B3015" s="242"/>
      <c r="C3015" s="242"/>
      <c r="D3015" s="10"/>
      <c r="E3015" s="10"/>
      <c r="F3015" s="37"/>
      <c r="G3015" s="37"/>
      <c r="H3015" s="37"/>
      <c r="I3015" s="37"/>
      <c r="J3015" s="37"/>
      <c r="K3015" s="37"/>
      <c r="L3015" s="282"/>
      <c r="M3015" s="282"/>
      <c r="N3015" s="283"/>
      <c r="O3015" s="37"/>
      <c r="P3015" s="37"/>
      <c r="Q3015" s="31"/>
      <c r="R3015" s="31"/>
      <c r="S3015" s="31"/>
      <c r="T3015" s="37"/>
      <c r="U3015" s="37"/>
      <c r="V3015" s="31"/>
      <c r="W3015" s="3"/>
      <c r="X3015" s="3"/>
      <c r="Y3015" s="3"/>
      <c r="Z3015" s="3"/>
      <c r="AA3015" s="3"/>
    </row>
    <row r="3016" spans="1:27" ht="15.75" customHeight="1">
      <c r="A3016" s="37"/>
      <c r="B3016" s="242"/>
      <c r="C3016" s="242"/>
      <c r="D3016" s="10"/>
      <c r="E3016" s="10"/>
      <c r="F3016" s="37"/>
      <c r="G3016" s="37"/>
      <c r="H3016" s="37"/>
      <c r="I3016" s="37"/>
      <c r="J3016" s="37"/>
      <c r="K3016" s="37"/>
      <c r="L3016" s="282"/>
      <c r="M3016" s="282"/>
      <c r="N3016" s="283"/>
      <c r="O3016" s="37"/>
      <c r="P3016" s="37"/>
      <c r="Q3016" s="31"/>
      <c r="R3016" s="31"/>
      <c r="S3016" s="31"/>
      <c r="T3016" s="37"/>
      <c r="U3016" s="37"/>
      <c r="V3016" s="31"/>
      <c r="W3016" s="3"/>
      <c r="X3016" s="3"/>
      <c r="Y3016" s="3"/>
      <c r="Z3016" s="3"/>
      <c r="AA3016" s="3"/>
    </row>
    <row r="3017" spans="1:27" ht="15.75" customHeight="1">
      <c r="A3017" s="37"/>
      <c r="B3017" s="242"/>
      <c r="C3017" s="242"/>
      <c r="D3017" s="10"/>
      <c r="E3017" s="10"/>
      <c r="F3017" s="37"/>
      <c r="G3017" s="37"/>
      <c r="H3017" s="37"/>
      <c r="I3017" s="37"/>
      <c r="J3017" s="37"/>
      <c r="K3017" s="37"/>
      <c r="L3017" s="282"/>
      <c r="M3017" s="282"/>
      <c r="N3017" s="283"/>
      <c r="O3017" s="37"/>
      <c r="P3017" s="37"/>
      <c r="Q3017" s="31"/>
      <c r="R3017" s="31"/>
      <c r="S3017" s="31"/>
      <c r="T3017" s="37"/>
      <c r="U3017" s="37"/>
      <c r="V3017" s="31"/>
      <c r="W3017" s="3"/>
      <c r="X3017" s="3"/>
      <c r="Y3017" s="3"/>
      <c r="Z3017" s="3"/>
      <c r="AA3017" s="3"/>
    </row>
    <row r="3018" spans="1:27" ht="15.75" customHeight="1">
      <c r="A3018" s="37"/>
      <c r="B3018" s="242"/>
      <c r="C3018" s="242"/>
      <c r="D3018" s="10"/>
      <c r="E3018" s="10"/>
      <c r="F3018" s="37"/>
      <c r="G3018" s="37"/>
      <c r="H3018" s="37"/>
      <c r="I3018" s="37"/>
      <c r="J3018" s="37"/>
      <c r="K3018" s="37"/>
      <c r="L3018" s="282"/>
      <c r="M3018" s="282"/>
      <c r="N3018" s="283"/>
      <c r="O3018" s="37"/>
      <c r="P3018" s="37"/>
      <c r="Q3018" s="31"/>
      <c r="R3018" s="31"/>
      <c r="S3018" s="31"/>
      <c r="T3018" s="37"/>
      <c r="U3018" s="37"/>
      <c r="V3018" s="31"/>
      <c r="W3018" s="3"/>
      <c r="X3018" s="3"/>
      <c r="Y3018" s="3"/>
      <c r="Z3018" s="3"/>
      <c r="AA3018" s="3"/>
    </row>
    <row r="3019" spans="1:27" ht="15.75" customHeight="1">
      <c r="A3019" s="37"/>
      <c r="B3019" s="242"/>
      <c r="C3019" s="242"/>
      <c r="D3019" s="10"/>
      <c r="E3019" s="10"/>
      <c r="F3019" s="37"/>
      <c r="G3019" s="37"/>
      <c r="H3019" s="37"/>
      <c r="I3019" s="37"/>
      <c r="J3019" s="37"/>
      <c r="K3019" s="37"/>
      <c r="L3019" s="282"/>
      <c r="M3019" s="282"/>
      <c r="N3019" s="283"/>
      <c r="O3019" s="37"/>
      <c r="P3019" s="37"/>
      <c r="Q3019" s="31"/>
      <c r="R3019" s="31"/>
      <c r="S3019" s="31"/>
      <c r="T3019" s="37"/>
      <c r="U3019" s="37"/>
      <c r="V3019" s="31"/>
      <c r="W3019" s="3"/>
      <c r="X3019" s="3"/>
      <c r="Y3019" s="3"/>
      <c r="Z3019" s="3"/>
      <c r="AA3019" s="3"/>
    </row>
    <row r="3020" spans="1:27" ht="15.75" customHeight="1">
      <c r="A3020" s="37"/>
      <c r="B3020" s="242"/>
      <c r="C3020" s="242"/>
      <c r="D3020" s="10"/>
      <c r="E3020" s="10"/>
      <c r="F3020" s="37"/>
      <c r="G3020" s="37"/>
      <c r="H3020" s="37"/>
      <c r="I3020" s="37"/>
      <c r="J3020" s="37"/>
      <c r="K3020" s="37"/>
      <c r="L3020" s="282"/>
      <c r="M3020" s="282"/>
      <c r="N3020" s="283"/>
      <c r="O3020" s="37"/>
      <c r="P3020" s="37"/>
      <c r="Q3020" s="31"/>
      <c r="R3020" s="31"/>
      <c r="S3020" s="31"/>
      <c r="T3020" s="37"/>
      <c r="U3020" s="37"/>
      <c r="V3020" s="31"/>
      <c r="W3020" s="3"/>
      <c r="X3020" s="3"/>
      <c r="Y3020" s="3"/>
      <c r="Z3020" s="3"/>
      <c r="AA3020" s="3"/>
    </row>
    <row r="3021" spans="1:27" ht="15.75" customHeight="1">
      <c r="A3021" s="37"/>
      <c r="B3021" s="242"/>
      <c r="C3021" s="242"/>
      <c r="D3021" s="10"/>
      <c r="E3021" s="10"/>
      <c r="F3021" s="37"/>
      <c r="G3021" s="37"/>
      <c r="H3021" s="37"/>
      <c r="I3021" s="37"/>
      <c r="J3021" s="37"/>
      <c r="K3021" s="37"/>
      <c r="L3021" s="282"/>
      <c r="M3021" s="282"/>
      <c r="N3021" s="283"/>
      <c r="O3021" s="37"/>
      <c r="P3021" s="37"/>
      <c r="Q3021" s="31"/>
      <c r="R3021" s="31"/>
      <c r="S3021" s="31"/>
      <c r="T3021" s="37"/>
      <c r="U3021" s="37"/>
      <c r="V3021" s="31"/>
      <c r="W3021" s="3"/>
      <c r="X3021" s="3"/>
      <c r="Y3021" s="3"/>
      <c r="Z3021" s="3"/>
      <c r="AA3021" s="3"/>
    </row>
    <row r="3022" spans="1:27" ht="15.75" customHeight="1">
      <c r="A3022" s="37"/>
      <c r="B3022" s="242"/>
      <c r="C3022" s="242"/>
      <c r="D3022" s="10"/>
      <c r="E3022" s="10"/>
      <c r="F3022" s="37"/>
      <c r="G3022" s="37"/>
      <c r="H3022" s="37"/>
      <c r="I3022" s="37"/>
      <c r="J3022" s="37"/>
      <c r="K3022" s="37"/>
      <c r="L3022" s="282"/>
      <c r="M3022" s="282"/>
      <c r="N3022" s="283"/>
      <c r="O3022" s="37"/>
      <c r="P3022" s="37"/>
      <c r="Q3022" s="31"/>
      <c r="R3022" s="31"/>
      <c r="S3022" s="31"/>
      <c r="T3022" s="37"/>
      <c r="U3022" s="37"/>
      <c r="V3022" s="31"/>
      <c r="W3022" s="3"/>
      <c r="X3022" s="3"/>
      <c r="Y3022" s="3"/>
      <c r="Z3022" s="3"/>
      <c r="AA3022" s="3"/>
    </row>
    <row r="3023" spans="1:27" ht="15.75" customHeight="1">
      <c r="A3023" s="37"/>
      <c r="B3023" s="242"/>
      <c r="C3023" s="242"/>
      <c r="D3023" s="10"/>
      <c r="E3023" s="10"/>
      <c r="F3023" s="37"/>
      <c r="G3023" s="37"/>
      <c r="H3023" s="37"/>
      <c r="I3023" s="37"/>
      <c r="J3023" s="37"/>
      <c r="K3023" s="37"/>
      <c r="L3023" s="282"/>
      <c r="M3023" s="282"/>
      <c r="N3023" s="283"/>
      <c r="O3023" s="37"/>
      <c r="P3023" s="37"/>
      <c r="Q3023" s="31"/>
      <c r="R3023" s="31"/>
      <c r="S3023" s="31"/>
      <c r="T3023" s="37"/>
      <c r="U3023" s="37"/>
      <c r="V3023" s="31"/>
      <c r="W3023" s="3"/>
      <c r="X3023" s="3"/>
      <c r="Y3023" s="3"/>
      <c r="Z3023" s="3"/>
      <c r="AA3023" s="3"/>
    </row>
    <row r="3024" spans="1:27" ht="15.75" customHeight="1">
      <c r="A3024" s="37"/>
      <c r="B3024" s="242"/>
      <c r="C3024" s="242"/>
      <c r="D3024" s="10"/>
      <c r="E3024" s="10"/>
      <c r="F3024" s="37"/>
      <c r="G3024" s="37"/>
      <c r="H3024" s="37"/>
      <c r="I3024" s="37"/>
      <c r="J3024" s="37"/>
      <c r="K3024" s="37"/>
      <c r="L3024" s="282"/>
      <c r="M3024" s="282"/>
      <c r="N3024" s="283"/>
      <c r="O3024" s="37"/>
      <c r="P3024" s="37"/>
      <c r="Q3024" s="31"/>
      <c r="R3024" s="31"/>
      <c r="S3024" s="31"/>
      <c r="T3024" s="37"/>
      <c r="U3024" s="37"/>
      <c r="V3024" s="31"/>
      <c r="W3024" s="3"/>
      <c r="X3024" s="3"/>
      <c r="Y3024" s="3"/>
      <c r="Z3024" s="3"/>
      <c r="AA3024" s="3"/>
    </row>
    <row r="3025" spans="1:27" ht="15.75" customHeight="1">
      <c r="A3025" s="37"/>
      <c r="B3025" s="242"/>
      <c r="C3025" s="242"/>
      <c r="D3025" s="10"/>
      <c r="E3025" s="10"/>
      <c r="F3025" s="37"/>
      <c r="G3025" s="37"/>
      <c r="H3025" s="37"/>
      <c r="I3025" s="37"/>
      <c r="J3025" s="37"/>
      <c r="K3025" s="37"/>
      <c r="L3025" s="282"/>
      <c r="M3025" s="282"/>
      <c r="N3025" s="283"/>
      <c r="O3025" s="37"/>
      <c r="P3025" s="37"/>
      <c r="Q3025" s="31"/>
      <c r="R3025" s="31"/>
      <c r="S3025" s="31"/>
      <c r="T3025" s="37"/>
      <c r="U3025" s="37"/>
      <c r="V3025" s="31"/>
      <c r="W3025" s="3"/>
      <c r="X3025" s="3"/>
      <c r="Y3025" s="3"/>
      <c r="Z3025" s="3"/>
      <c r="AA3025" s="3"/>
    </row>
    <row r="3026" spans="1:27" ht="15.75" customHeight="1">
      <c r="A3026" s="37"/>
      <c r="B3026" s="242"/>
      <c r="C3026" s="242"/>
      <c r="D3026" s="10"/>
      <c r="E3026" s="10"/>
      <c r="F3026" s="37"/>
      <c r="G3026" s="37"/>
      <c r="H3026" s="37"/>
      <c r="I3026" s="37"/>
      <c r="J3026" s="37"/>
      <c r="K3026" s="37"/>
      <c r="L3026" s="282"/>
      <c r="M3026" s="282"/>
      <c r="N3026" s="283"/>
      <c r="O3026" s="37"/>
      <c r="P3026" s="37"/>
      <c r="Q3026" s="31"/>
      <c r="R3026" s="31"/>
      <c r="S3026" s="31"/>
      <c r="T3026" s="37"/>
      <c r="U3026" s="37"/>
      <c r="V3026" s="31"/>
      <c r="W3026" s="3"/>
      <c r="X3026" s="3"/>
      <c r="Y3026" s="3"/>
      <c r="Z3026" s="3"/>
      <c r="AA3026" s="3"/>
    </row>
    <row r="3027" spans="1:27" ht="15.75" customHeight="1">
      <c r="A3027" s="37"/>
      <c r="B3027" s="242"/>
      <c r="C3027" s="242"/>
      <c r="D3027" s="10"/>
      <c r="E3027" s="10"/>
      <c r="F3027" s="37"/>
      <c r="G3027" s="37"/>
      <c r="H3027" s="37"/>
      <c r="I3027" s="37"/>
      <c r="J3027" s="37"/>
      <c r="K3027" s="37"/>
      <c r="L3027" s="282"/>
      <c r="M3027" s="282"/>
      <c r="N3027" s="283"/>
      <c r="O3027" s="37"/>
      <c r="P3027" s="37"/>
      <c r="Q3027" s="31"/>
      <c r="R3027" s="31"/>
      <c r="S3027" s="31"/>
      <c r="T3027" s="37"/>
      <c r="U3027" s="37"/>
      <c r="V3027" s="31"/>
      <c r="W3027" s="3"/>
      <c r="X3027" s="3"/>
      <c r="Y3027" s="3"/>
      <c r="Z3027" s="3"/>
      <c r="AA3027" s="3"/>
    </row>
    <row r="3028" spans="1:27" ht="15.75" customHeight="1">
      <c r="A3028" s="37"/>
      <c r="B3028" s="242"/>
      <c r="C3028" s="242"/>
      <c r="D3028" s="10"/>
      <c r="E3028" s="10"/>
      <c r="F3028" s="37"/>
      <c r="G3028" s="37"/>
      <c r="H3028" s="37"/>
      <c r="I3028" s="37"/>
      <c r="J3028" s="37"/>
      <c r="K3028" s="37"/>
      <c r="L3028" s="282"/>
      <c r="M3028" s="282"/>
      <c r="N3028" s="283"/>
      <c r="O3028" s="37"/>
      <c r="P3028" s="37"/>
      <c r="Q3028" s="31"/>
      <c r="R3028" s="31"/>
      <c r="S3028" s="31"/>
      <c r="T3028" s="37"/>
      <c r="U3028" s="37"/>
      <c r="V3028" s="31"/>
      <c r="W3028" s="3"/>
      <c r="X3028" s="3"/>
      <c r="Y3028" s="3"/>
      <c r="Z3028" s="3"/>
      <c r="AA3028" s="3"/>
    </row>
    <row r="3029" spans="1:27" ht="15.75" customHeight="1">
      <c r="A3029" s="37"/>
      <c r="B3029" s="242"/>
      <c r="C3029" s="242"/>
      <c r="D3029" s="10"/>
      <c r="E3029" s="10"/>
      <c r="F3029" s="37"/>
      <c r="G3029" s="37"/>
      <c r="H3029" s="37"/>
      <c r="I3029" s="37"/>
      <c r="J3029" s="37"/>
      <c r="K3029" s="37"/>
      <c r="L3029" s="282"/>
      <c r="M3029" s="282"/>
      <c r="N3029" s="283"/>
      <c r="O3029" s="37"/>
      <c r="P3029" s="37"/>
      <c r="Q3029" s="31"/>
      <c r="R3029" s="31"/>
      <c r="S3029" s="31"/>
      <c r="T3029" s="37"/>
      <c r="U3029" s="37"/>
      <c r="V3029" s="31"/>
      <c r="W3029" s="3"/>
      <c r="X3029" s="3"/>
      <c r="Y3029" s="3"/>
      <c r="Z3029" s="3"/>
      <c r="AA3029" s="3"/>
    </row>
    <row r="3030" spans="1:27" ht="15.75" customHeight="1">
      <c r="A3030" s="37"/>
      <c r="B3030" s="242"/>
      <c r="C3030" s="242"/>
      <c r="D3030" s="10"/>
      <c r="E3030" s="10"/>
      <c r="F3030" s="37"/>
      <c r="G3030" s="37"/>
      <c r="H3030" s="37"/>
      <c r="I3030" s="37"/>
      <c r="J3030" s="37"/>
      <c r="K3030" s="37"/>
      <c r="L3030" s="282"/>
      <c r="M3030" s="282"/>
      <c r="N3030" s="283"/>
      <c r="O3030" s="37"/>
      <c r="P3030" s="37"/>
      <c r="Q3030" s="31"/>
      <c r="R3030" s="31"/>
      <c r="S3030" s="31"/>
      <c r="T3030" s="37"/>
      <c r="U3030" s="37"/>
      <c r="V3030" s="31"/>
      <c r="W3030" s="3"/>
      <c r="X3030" s="3"/>
      <c r="Y3030" s="3"/>
      <c r="Z3030" s="3"/>
      <c r="AA3030" s="3"/>
    </row>
    <row r="3031" spans="1:27" ht="15.75" customHeight="1">
      <c r="A3031" s="37"/>
      <c r="B3031" s="242"/>
      <c r="C3031" s="242"/>
      <c r="D3031" s="10"/>
      <c r="E3031" s="10"/>
      <c r="F3031" s="37"/>
      <c r="G3031" s="37"/>
      <c r="H3031" s="37"/>
      <c r="I3031" s="37"/>
      <c r="J3031" s="37"/>
      <c r="K3031" s="37"/>
      <c r="L3031" s="282"/>
      <c r="M3031" s="282"/>
      <c r="N3031" s="283"/>
      <c r="O3031" s="37"/>
      <c r="P3031" s="37"/>
      <c r="Q3031" s="31"/>
      <c r="R3031" s="31"/>
      <c r="S3031" s="31"/>
      <c r="T3031" s="37"/>
      <c r="U3031" s="37"/>
      <c r="V3031" s="31"/>
      <c r="W3031" s="3"/>
      <c r="X3031" s="3"/>
      <c r="Y3031" s="3"/>
      <c r="Z3031" s="3"/>
      <c r="AA3031" s="3"/>
    </row>
    <row r="3032" spans="1:27" ht="15.75" customHeight="1">
      <c r="A3032" s="37"/>
      <c r="B3032" s="242"/>
      <c r="C3032" s="242"/>
      <c r="D3032" s="10"/>
      <c r="E3032" s="10"/>
      <c r="F3032" s="37"/>
      <c r="G3032" s="37"/>
      <c r="H3032" s="37"/>
      <c r="I3032" s="37"/>
      <c r="J3032" s="37"/>
      <c r="K3032" s="37"/>
      <c r="L3032" s="282"/>
      <c r="M3032" s="282"/>
      <c r="N3032" s="283"/>
      <c r="O3032" s="37"/>
      <c r="P3032" s="37"/>
      <c r="Q3032" s="31"/>
      <c r="R3032" s="31"/>
      <c r="S3032" s="31"/>
      <c r="T3032" s="37"/>
      <c r="U3032" s="37"/>
      <c r="V3032" s="31"/>
      <c r="W3032" s="3"/>
      <c r="X3032" s="3"/>
      <c r="Y3032" s="3"/>
      <c r="Z3032" s="3"/>
      <c r="AA3032" s="3"/>
    </row>
    <row r="3033" spans="1:27" ht="15.75" customHeight="1">
      <c r="A3033" s="37"/>
      <c r="B3033" s="242"/>
      <c r="C3033" s="242"/>
      <c r="D3033" s="10"/>
      <c r="E3033" s="10"/>
      <c r="F3033" s="37"/>
      <c r="G3033" s="37"/>
      <c r="H3033" s="37"/>
      <c r="I3033" s="37"/>
      <c r="J3033" s="37"/>
      <c r="K3033" s="37"/>
      <c r="L3033" s="282"/>
      <c r="M3033" s="282"/>
      <c r="N3033" s="283"/>
      <c r="O3033" s="37"/>
      <c r="P3033" s="37"/>
      <c r="Q3033" s="31"/>
      <c r="R3033" s="31"/>
      <c r="S3033" s="31"/>
      <c r="T3033" s="37"/>
      <c r="U3033" s="37"/>
      <c r="V3033" s="31"/>
      <c r="W3033" s="3"/>
      <c r="X3033" s="3"/>
      <c r="Y3033" s="3"/>
      <c r="Z3033" s="3"/>
      <c r="AA3033" s="3"/>
    </row>
    <row r="3034" spans="1:27" ht="15.75" customHeight="1">
      <c r="A3034" s="37"/>
      <c r="B3034" s="242"/>
      <c r="C3034" s="242"/>
      <c r="D3034" s="10"/>
      <c r="E3034" s="10"/>
      <c r="F3034" s="37"/>
      <c r="G3034" s="37"/>
      <c r="H3034" s="37"/>
      <c r="I3034" s="37"/>
      <c r="J3034" s="37"/>
      <c r="K3034" s="37"/>
      <c r="L3034" s="282"/>
      <c r="M3034" s="282"/>
      <c r="N3034" s="283"/>
      <c r="O3034" s="37"/>
      <c r="P3034" s="37"/>
      <c r="Q3034" s="31"/>
      <c r="R3034" s="31"/>
      <c r="S3034" s="31"/>
      <c r="T3034" s="37"/>
      <c r="U3034" s="37"/>
      <c r="V3034" s="31"/>
      <c r="W3034" s="3"/>
      <c r="X3034" s="3"/>
      <c r="Y3034" s="3"/>
      <c r="Z3034" s="3"/>
      <c r="AA3034" s="3"/>
    </row>
    <row r="3035" spans="1:27" ht="15.75" customHeight="1">
      <c r="A3035" s="37"/>
      <c r="B3035" s="242"/>
      <c r="C3035" s="242"/>
      <c r="D3035" s="10"/>
      <c r="E3035" s="10"/>
      <c r="F3035" s="37"/>
      <c r="G3035" s="37"/>
      <c r="H3035" s="37"/>
      <c r="I3035" s="37"/>
      <c r="J3035" s="37"/>
      <c r="K3035" s="37"/>
      <c r="L3035" s="282"/>
      <c r="M3035" s="282"/>
      <c r="N3035" s="283"/>
      <c r="O3035" s="37"/>
      <c r="P3035" s="37"/>
      <c r="Q3035" s="31"/>
      <c r="R3035" s="31"/>
      <c r="S3035" s="31"/>
      <c r="T3035" s="37"/>
      <c r="U3035" s="37"/>
      <c r="V3035" s="31"/>
      <c r="W3035" s="3"/>
      <c r="X3035" s="3"/>
      <c r="Y3035" s="3"/>
      <c r="Z3035" s="3"/>
      <c r="AA3035" s="3"/>
    </row>
    <row r="3036" spans="1:27" ht="15.75" customHeight="1">
      <c r="A3036" s="37"/>
      <c r="B3036" s="242"/>
      <c r="C3036" s="242"/>
      <c r="D3036" s="10"/>
      <c r="E3036" s="10"/>
      <c r="F3036" s="37"/>
      <c r="G3036" s="37"/>
      <c r="H3036" s="37"/>
      <c r="I3036" s="37"/>
      <c r="J3036" s="37"/>
      <c r="K3036" s="37"/>
      <c r="L3036" s="282"/>
      <c r="M3036" s="282"/>
      <c r="N3036" s="283"/>
      <c r="O3036" s="37"/>
      <c r="P3036" s="37"/>
      <c r="Q3036" s="31"/>
      <c r="R3036" s="31"/>
      <c r="S3036" s="31"/>
      <c r="T3036" s="37"/>
      <c r="U3036" s="37"/>
      <c r="V3036" s="31"/>
      <c r="W3036" s="3"/>
      <c r="X3036" s="3"/>
      <c r="Y3036" s="3"/>
      <c r="Z3036" s="3"/>
      <c r="AA3036" s="3"/>
    </row>
    <row r="3037" spans="1:27" ht="15.75" customHeight="1">
      <c r="A3037" s="37"/>
      <c r="B3037" s="242"/>
      <c r="C3037" s="242"/>
      <c r="D3037" s="10"/>
      <c r="E3037" s="10"/>
      <c r="F3037" s="37"/>
      <c r="G3037" s="37"/>
      <c r="H3037" s="37"/>
      <c r="I3037" s="37"/>
      <c r="J3037" s="37"/>
      <c r="K3037" s="37"/>
      <c r="L3037" s="282"/>
      <c r="M3037" s="282"/>
      <c r="N3037" s="283"/>
      <c r="O3037" s="37"/>
      <c r="P3037" s="37"/>
      <c r="Q3037" s="31"/>
      <c r="R3037" s="31"/>
      <c r="S3037" s="31"/>
      <c r="T3037" s="37"/>
      <c r="U3037" s="37"/>
      <c r="V3037" s="31"/>
      <c r="W3037" s="3"/>
      <c r="X3037" s="3"/>
      <c r="Y3037" s="3"/>
      <c r="Z3037" s="3"/>
      <c r="AA3037" s="3"/>
    </row>
    <row r="3038" spans="1:27" ht="15.75" customHeight="1">
      <c r="A3038" s="37"/>
      <c r="B3038" s="242"/>
      <c r="C3038" s="242"/>
      <c r="D3038" s="10"/>
      <c r="E3038" s="10"/>
      <c r="F3038" s="37"/>
      <c r="G3038" s="37"/>
      <c r="H3038" s="37"/>
      <c r="I3038" s="37"/>
      <c r="J3038" s="37"/>
      <c r="K3038" s="37"/>
      <c r="L3038" s="282"/>
      <c r="M3038" s="282"/>
      <c r="N3038" s="283"/>
      <c r="O3038" s="37"/>
      <c r="P3038" s="37"/>
      <c r="Q3038" s="31"/>
      <c r="R3038" s="31"/>
      <c r="S3038" s="31"/>
      <c r="T3038" s="37"/>
      <c r="U3038" s="37"/>
      <c r="V3038" s="31"/>
      <c r="W3038" s="3"/>
      <c r="X3038" s="3"/>
      <c r="Y3038" s="3"/>
      <c r="Z3038" s="3"/>
      <c r="AA3038" s="3"/>
    </row>
    <row r="3039" spans="1:27" ht="15.75" customHeight="1">
      <c r="A3039" s="37"/>
      <c r="B3039" s="242"/>
      <c r="C3039" s="242"/>
      <c r="D3039" s="10"/>
      <c r="E3039" s="10"/>
      <c r="F3039" s="37"/>
      <c r="G3039" s="37"/>
      <c r="H3039" s="37"/>
      <c r="I3039" s="37"/>
      <c r="J3039" s="37"/>
      <c r="K3039" s="37"/>
      <c r="L3039" s="282"/>
      <c r="M3039" s="282"/>
      <c r="N3039" s="283"/>
      <c r="O3039" s="37"/>
      <c r="P3039" s="37"/>
      <c r="Q3039" s="31"/>
      <c r="R3039" s="31"/>
      <c r="S3039" s="31"/>
      <c r="T3039" s="37"/>
      <c r="U3039" s="37"/>
      <c r="V3039" s="31"/>
      <c r="W3039" s="3"/>
      <c r="X3039" s="3"/>
      <c r="Y3039" s="3"/>
      <c r="Z3039" s="3"/>
      <c r="AA3039" s="3"/>
    </row>
    <row r="3040" spans="1:27" ht="15.75" customHeight="1">
      <c r="A3040" s="37"/>
      <c r="B3040" s="242"/>
      <c r="C3040" s="242"/>
      <c r="D3040" s="10"/>
      <c r="E3040" s="10"/>
      <c r="F3040" s="37"/>
      <c r="G3040" s="37"/>
      <c r="H3040" s="37"/>
      <c r="I3040" s="37"/>
      <c r="J3040" s="37"/>
      <c r="K3040" s="37"/>
      <c r="L3040" s="282"/>
      <c r="M3040" s="282"/>
      <c r="N3040" s="283"/>
      <c r="O3040" s="37"/>
      <c r="P3040" s="37"/>
      <c r="Q3040" s="31"/>
      <c r="R3040" s="31"/>
      <c r="S3040" s="31"/>
      <c r="T3040" s="37"/>
      <c r="U3040" s="37"/>
      <c r="V3040" s="31"/>
      <c r="W3040" s="3"/>
      <c r="X3040" s="3"/>
      <c r="Y3040" s="3"/>
      <c r="Z3040" s="3"/>
      <c r="AA3040" s="3"/>
    </row>
    <row r="3041" spans="1:27" ht="15.75" customHeight="1">
      <c r="A3041" s="37"/>
      <c r="B3041" s="242"/>
      <c r="C3041" s="242"/>
      <c r="D3041" s="10"/>
      <c r="E3041" s="10"/>
      <c r="F3041" s="37"/>
      <c r="G3041" s="37"/>
      <c r="H3041" s="37"/>
      <c r="I3041" s="37"/>
      <c r="J3041" s="37"/>
      <c r="K3041" s="37"/>
      <c r="L3041" s="282"/>
      <c r="M3041" s="282"/>
      <c r="N3041" s="283"/>
      <c r="O3041" s="37"/>
      <c r="P3041" s="37"/>
      <c r="Q3041" s="31"/>
      <c r="R3041" s="31"/>
      <c r="S3041" s="31"/>
      <c r="T3041" s="37"/>
      <c r="U3041" s="37"/>
      <c r="V3041" s="31"/>
      <c r="W3041" s="3"/>
      <c r="X3041" s="3"/>
      <c r="Y3041" s="3"/>
      <c r="Z3041" s="3"/>
      <c r="AA3041" s="3"/>
    </row>
    <row r="3042" spans="1:27" ht="15.75" customHeight="1">
      <c r="A3042" s="37"/>
      <c r="B3042" s="242"/>
      <c r="C3042" s="242"/>
      <c r="D3042" s="10"/>
      <c r="E3042" s="10"/>
      <c r="F3042" s="37"/>
      <c r="G3042" s="37"/>
      <c r="H3042" s="37"/>
      <c r="I3042" s="37"/>
      <c r="J3042" s="37"/>
      <c r="K3042" s="37"/>
      <c r="L3042" s="282"/>
      <c r="M3042" s="282"/>
      <c r="N3042" s="283"/>
      <c r="O3042" s="37"/>
      <c r="P3042" s="37"/>
      <c r="Q3042" s="31"/>
      <c r="R3042" s="31"/>
      <c r="S3042" s="31"/>
      <c r="T3042" s="37"/>
      <c r="U3042" s="37"/>
      <c r="V3042" s="31"/>
      <c r="W3042" s="3"/>
      <c r="X3042" s="3"/>
      <c r="Y3042" s="3"/>
      <c r="Z3042" s="3"/>
      <c r="AA3042" s="3"/>
    </row>
    <row r="3043" spans="1:27" ht="15.75" customHeight="1">
      <c r="A3043" s="37"/>
      <c r="B3043" s="242"/>
      <c r="C3043" s="242"/>
      <c r="D3043" s="10"/>
      <c r="E3043" s="10"/>
      <c r="F3043" s="37"/>
      <c r="G3043" s="37"/>
      <c r="H3043" s="37"/>
      <c r="I3043" s="37"/>
      <c r="J3043" s="37"/>
      <c r="K3043" s="37"/>
      <c r="L3043" s="282"/>
      <c r="M3043" s="282"/>
      <c r="N3043" s="283"/>
      <c r="O3043" s="37"/>
      <c r="P3043" s="37"/>
      <c r="Q3043" s="31"/>
      <c r="R3043" s="31"/>
      <c r="S3043" s="31"/>
      <c r="T3043" s="37"/>
      <c r="U3043" s="37"/>
      <c r="V3043" s="31"/>
      <c r="W3043" s="3"/>
      <c r="X3043" s="3"/>
      <c r="Y3043" s="3"/>
      <c r="Z3043" s="3"/>
      <c r="AA3043" s="3"/>
    </row>
    <row r="3044" spans="1:27" ht="15.75" customHeight="1">
      <c r="A3044" s="37"/>
      <c r="B3044" s="242"/>
      <c r="C3044" s="242"/>
      <c r="D3044" s="10"/>
      <c r="E3044" s="10"/>
      <c r="F3044" s="37"/>
      <c r="G3044" s="37"/>
      <c r="H3044" s="37"/>
      <c r="I3044" s="37"/>
      <c r="J3044" s="37"/>
      <c r="K3044" s="37"/>
      <c r="L3044" s="282"/>
      <c r="M3044" s="282"/>
      <c r="N3044" s="283"/>
      <c r="O3044" s="37"/>
      <c r="P3044" s="37"/>
      <c r="Q3044" s="31"/>
      <c r="R3044" s="31"/>
      <c r="S3044" s="31"/>
      <c r="T3044" s="37"/>
      <c r="U3044" s="37"/>
      <c r="V3044" s="31"/>
      <c r="W3044" s="3"/>
      <c r="X3044" s="3"/>
      <c r="Y3044" s="3"/>
      <c r="Z3044" s="3"/>
      <c r="AA3044" s="3"/>
    </row>
    <row r="3045" spans="1:27" ht="15.75" customHeight="1">
      <c r="A3045" s="37"/>
      <c r="B3045" s="242"/>
      <c r="C3045" s="242"/>
      <c r="D3045" s="10"/>
      <c r="E3045" s="10"/>
      <c r="F3045" s="37"/>
      <c r="G3045" s="37"/>
      <c r="H3045" s="37"/>
      <c r="I3045" s="37"/>
      <c r="J3045" s="37"/>
      <c r="K3045" s="37"/>
      <c r="L3045" s="282"/>
      <c r="M3045" s="282"/>
      <c r="N3045" s="283"/>
      <c r="O3045" s="37"/>
      <c r="P3045" s="37"/>
      <c r="Q3045" s="31"/>
      <c r="R3045" s="31"/>
      <c r="S3045" s="31"/>
      <c r="T3045" s="37"/>
      <c r="U3045" s="37"/>
      <c r="V3045" s="31"/>
      <c r="W3045" s="3"/>
      <c r="X3045" s="3"/>
      <c r="Y3045" s="3"/>
      <c r="Z3045" s="3"/>
      <c r="AA3045" s="3"/>
    </row>
    <row r="3046" spans="1:27" ht="15.75" customHeight="1">
      <c r="A3046" s="37"/>
      <c r="B3046" s="242"/>
      <c r="C3046" s="242"/>
      <c r="D3046" s="10"/>
      <c r="E3046" s="10"/>
      <c r="F3046" s="37"/>
      <c r="G3046" s="37"/>
      <c r="H3046" s="37"/>
      <c r="I3046" s="37"/>
      <c r="J3046" s="37"/>
      <c r="K3046" s="37"/>
      <c r="L3046" s="282"/>
      <c r="M3046" s="282"/>
      <c r="N3046" s="283"/>
      <c r="O3046" s="37"/>
      <c r="P3046" s="37"/>
      <c r="Q3046" s="31"/>
      <c r="R3046" s="31"/>
      <c r="S3046" s="31"/>
      <c r="T3046" s="37"/>
      <c r="U3046" s="37"/>
      <c r="V3046" s="31"/>
      <c r="W3046" s="3"/>
      <c r="X3046" s="3"/>
      <c r="Y3046" s="3"/>
      <c r="Z3046" s="3"/>
      <c r="AA3046" s="3"/>
    </row>
    <row r="3047" spans="1:27" ht="15.75" customHeight="1">
      <c r="A3047" s="37"/>
      <c r="B3047" s="242"/>
      <c r="C3047" s="242"/>
      <c r="D3047" s="10"/>
      <c r="E3047" s="10"/>
      <c r="F3047" s="37"/>
      <c r="G3047" s="37"/>
      <c r="H3047" s="37"/>
      <c r="I3047" s="37"/>
      <c r="J3047" s="37"/>
      <c r="K3047" s="37"/>
      <c r="L3047" s="282"/>
      <c r="M3047" s="282"/>
      <c r="N3047" s="283"/>
      <c r="O3047" s="37"/>
      <c r="P3047" s="37"/>
      <c r="Q3047" s="31"/>
      <c r="R3047" s="31"/>
      <c r="S3047" s="31"/>
      <c r="T3047" s="37"/>
      <c r="U3047" s="37"/>
      <c r="V3047" s="31"/>
      <c r="W3047" s="3"/>
      <c r="X3047" s="3"/>
      <c r="Y3047" s="3"/>
      <c r="Z3047" s="3"/>
      <c r="AA3047" s="3"/>
    </row>
    <row r="3048" spans="1:27" ht="15.75" customHeight="1">
      <c r="A3048" s="37"/>
      <c r="B3048" s="242"/>
      <c r="C3048" s="242"/>
      <c r="D3048" s="10"/>
      <c r="E3048" s="10"/>
      <c r="F3048" s="37"/>
      <c r="G3048" s="37"/>
      <c r="H3048" s="37"/>
      <c r="I3048" s="37"/>
      <c r="J3048" s="37"/>
      <c r="K3048" s="37"/>
      <c r="L3048" s="282"/>
      <c r="M3048" s="282"/>
      <c r="N3048" s="283"/>
      <c r="O3048" s="37"/>
      <c r="P3048" s="37"/>
      <c r="Q3048" s="31"/>
      <c r="R3048" s="31"/>
      <c r="S3048" s="31"/>
      <c r="T3048" s="37"/>
      <c r="U3048" s="37"/>
      <c r="V3048" s="31"/>
      <c r="W3048" s="3"/>
      <c r="X3048" s="3"/>
      <c r="Y3048" s="3"/>
      <c r="Z3048" s="3"/>
      <c r="AA3048" s="3"/>
    </row>
    <row r="3049" spans="1:27" ht="15.75" customHeight="1">
      <c r="A3049" s="37"/>
      <c r="B3049" s="242"/>
      <c r="C3049" s="242"/>
      <c r="D3049" s="10"/>
      <c r="E3049" s="10"/>
      <c r="F3049" s="37"/>
      <c r="G3049" s="37"/>
      <c r="H3049" s="37"/>
      <c r="I3049" s="37"/>
      <c r="J3049" s="37"/>
      <c r="K3049" s="37"/>
      <c r="L3049" s="282"/>
      <c r="M3049" s="282"/>
      <c r="N3049" s="283"/>
      <c r="O3049" s="37"/>
      <c r="P3049" s="37"/>
      <c r="Q3049" s="31"/>
      <c r="R3049" s="31"/>
      <c r="S3049" s="31"/>
      <c r="T3049" s="37"/>
      <c r="U3049" s="37"/>
      <c r="V3049" s="31"/>
      <c r="W3049" s="3"/>
      <c r="X3049" s="3"/>
      <c r="Y3049" s="3"/>
      <c r="Z3049" s="3"/>
      <c r="AA3049" s="3"/>
    </row>
    <row r="3050" spans="1:27" ht="15.75" customHeight="1">
      <c r="A3050" s="37"/>
      <c r="B3050" s="242"/>
      <c r="C3050" s="242"/>
      <c r="D3050" s="10"/>
      <c r="E3050" s="10"/>
      <c r="F3050" s="37"/>
      <c r="G3050" s="37"/>
      <c r="H3050" s="37"/>
      <c r="I3050" s="37"/>
      <c r="J3050" s="37"/>
      <c r="K3050" s="37"/>
      <c r="L3050" s="282"/>
      <c r="M3050" s="282"/>
      <c r="N3050" s="283"/>
      <c r="O3050" s="37"/>
      <c r="P3050" s="37"/>
      <c r="Q3050" s="31"/>
      <c r="R3050" s="31"/>
      <c r="S3050" s="31"/>
      <c r="T3050" s="37"/>
      <c r="U3050" s="37"/>
      <c r="V3050" s="31"/>
      <c r="W3050" s="3"/>
      <c r="X3050" s="3"/>
      <c r="Y3050" s="3"/>
      <c r="Z3050" s="3"/>
      <c r="AA3050" s="3"/>
    </row>
    <row r="3051" spans="1:27" ht="15.75" customHeight="1">
      <c r="A3051" s="37"/>
      <c r="B3051" s="242"/>
      <c r="C3051" s="242"/>
      <c r="D3051" s="10"/>
      <c r="E3051" s="10"/>
      <c r="F3051" s="37"/>
      <c r="G3051" s="37"/>
      <c r="H3051" s="37"/>
      <c r="I3051" s="37"/>
      <c r="J3051" s="37"/>
      <c r="K3051" s="37"/>
      <c r="L3051" s="282"/>
      <c r="M3051" s="282"/>
      <c r="N3051" s="283"/>
      <c r="O3051" s="37"/>
      <c r="P3051" s="37"/>
      <c r="Q3051" s="31"/>
      <c r="R3051" s="31"/>
      <c r="S3051" s="31"/>
      <c r="T3051" s="37"/>
      <c r="U3051" s="37"/>
      <c r="V3051" s="31"/>
      <c r="W3051" s="3"/>
      <c r="X3051" s="3"/>
      <c r="Y3051" s="3"/>
      <c r="Z3051" s="3"/>
      <c r="AA3051" s="3"/>
    </row>
    <row r="3052" spans="1:27" ht="15.75" customHeight="1">
      <c r="A3052" s="37"/>
      <c r="B3052" s="242"/>
      <c r="C3052" s="242"/>
      <c r="D3052" s="10"/>
      <c r="E3052" s="10"/>
      <c r="F3052" s="37"/>
      <c r="G3052" s="37"/>
      <c r="H3052" s="37"/>
      <c r="I3052" s="37"/>
      <c r="J3052" s="37"/>
      <c r="K3052" s="37"/>
      <c r="L3052" s="282"/>
      <c r="M3052" s="282"/>
      <c r="N3052" s="283"/>
      <c r="O3052" s="37"/>
      <c r="P3052" s="37"/>
      <c r="Q3052" s="31"/>
      <c r="R3052" s="31"/>
      <c r="S3052" s="31"/>
      <c r="T3052" s="37"/>
      <c r="U3052" s="37"/>
      <c r="V3052" s="31"/>
      <c r="W3052" s="3"/>
      <c r="X3052" s="3"/>
      <c r="Y3052" s="3"/>
      <c r="Z3052" s="3"/>
      <c r="AA3052" s="3"/>
    </row>
    <row r="3053" spans="1:27" ht="15.75" customHeight="1">
      <c r="A3053" s="37"/>
      <c r="B3053" s="242"/>
      <c r="C3053" s="242"/>
      <c r="D3053" s="10"/>
      <c r="E3053" s="10"/>
      <c r="F3053" s="37"/>
      <c r="G3053" s="37"/>
      <c r="H3053" s="37"/>
      <c r="I3053" s="37"/>
      <c r="J3053" s="37"/>
      <c r="K3053" s="37"/>
      <c r="L3053" s="282"/>
      <c r="M3053" s="282"/>
      <c r="N3053" s="283"/>
      <c r="O3053" s="37"/>
      <c r="P3053" s="37"/>
      <c r="Q3053" s="31"/>
      <c r="R3053" s="31"/>
      <c r="S3053" s="31"/>
      <c r="T3053" s="37"/>
      <c r="U3053" s="37"/>
      <c r="V3053" s="31"/>
      <c r="W3053" s="3"/>
      <c r="X3053" s="3"/>
      <c r="Y3053" s="3"/>
      <c r="Z3053" s="3"/>
      <c r="AA3053" s="3"/>
    </row>
    <row r="3054" spans="1:27" ht="15.75" customHeight="1">
      <c r="A3054" s="37"/>
      <c r="B3054" s="242"/>
      <c r="C3054" s="242"/>
      <c r="D3054" s="10"/>
      <c r="E3054" s="10"/>
      <c r="F3054" s="37"/>
      <c r="G3054" s="37"/>
      <c r="H3054" s="37"/>
      <c r="I3054" s="37"/>
      <c r="J3054" s="37"/>
      <c r="K3054" s="37"/>
      <c r="L3054" s="282"/>
      <c r="M3054" s="282"/>
      <c r="N3054" s="283"/>
      <c r="O3054" s="37"/>
      <c r="P3054" s="37"/>
      <c r="Q3054" s="31"/>
      <c r="R3054" s="31"/>
      <c r="S3054" s="31"/>
      <c r="T3054" s="37"/>
      <c r="U3054" s="37"/>
      <c r="V3054" s="31"/>
      <c r="W3054" s="3"/>
      <c r="X3054" s="3"/>
      <c r="Y3054" s="3"/>
      <c r="Z3054" s="3"/>
      <c r="AA3054" s="3"/>
    </row>
    <row r="3055" spans="1:27" ht="15.75" customHeight="1">
      <c r="A3055" s="37"/>
      <c r="B3055" s="242"/>
      <c r="C3055" s="242"/>
      <c r="D3055" s="10"/>
      <c r="E3055" s="10"/>
      <c r="F3055" s="37"/>
      <c r="G3055" s="37"/>
      <c r="H3055" s="37"/>
      <c r="I3055" s="37"/>
      <c r="J3055" s="37"/>
      <c r="K3055" s="37"/>
      <c r="L3055" s="282"/>
      <c r="M3055" s="282"/>
      <c r="N3055" s="283"/>
      <c r="O3055" s="37"/>
      <c r="P3055" s="37"/>
      <c r="Q3055" s="31"/>
      <c r="R3055" s="31"/>
      <c r="S3055" s="31"/>
      <c r="T3055" s="37"/>
      <c r="U3055" s="37"/>
      <c r="V3055" s="31"/>
      <c r="W3055" s="3"/>
      <c r="X3055" s="3"/>
      <c r="Y3055" s="3"/>
      <c r="Z3055" s="3"/>
      <c r="AA3055" s="3"/>
    </row>
    <row r="3056" spans="1:27" ht="15.75" customHeight="1">
      <c r="A3056" s="37"/>
      <c r="B3056" s="242"/>
      <c r="C3056" s="242"/>
      <c r="D3056" s="10"/>
      <c r="E3056" s="10"/>
      <c r="F3056" s="37"/>
      <c r="G3056" s="37"/>
      <c r="H3056" s="37"/>
      <c r="I3056" s="37"/>
      <c r="J3056" s="37"/>
      <c r="K3056" s="37"/>
      <c r="L3056" s="282"/>
      <c r="M3056" s="282"/>
      <c r="N3056" s="283"/>
      <c r="O3056" s="37"/>
      <c r="P3056" s="37"/>
      <c r="Q3056" s="31"/>
      <c r="R3056" s="31"/>
      <c r="S3056" s="31"/>
      <c r="T3056" s="37"/>
      <c r="U3056" s="37"/>
      <c r="V3056" s="31"/>
      <c r="W3056" s="3"/>
      <c r="X3056" s="3"/>
      <c r="Y3056" s="3"/>
      <c r="Z3056" s="3"/>
      <c r="AA3056" s="3"/>
    </row>
    <row r="3057" spans="1:27" ht="15.75" customHeight="1">
      <c r="A3057" s="37"/>
      <c r="B3057" s="242"/>
      <c r="C3057" s="242"/>
      <c r="D3057" s="10"/>
      <c r="E3057" s="10"/>
      <c r="F3057" s="37"/>
      <c r="G3057" s="37"/>
      <c r="H3057" s="37"/>
      <c r="I3057" s="37"/>
      <c r="J3057" s="37"/>
      <c r="K3057" s="37"/>
      <c r="L3057" s="282"/>
      <c r="M3057" s="282"/>
      <c r="N3057" s="283"/>
      <c r="O3057" s="37"/>
      <c r="P3057" s="37"/>
      <c r="Q3057" s="31"/>
      <c r="R3057" s="31"/>
      <c r="S3057" s="31"/>
      <c r="T3057" s="37"/>
      <c r="U3057" s="37"/>
      <c r="V3057" s="31"/>
      <c r="W3057" s="3"/>
      <c r="X3057" s="3"/>
      <c r="Y3057" s="3"/>
      <c r="Z3057" s="3"/>
      <c r="AA3057" s="3"/>
    </row>
    <row r="3058" spans="1:27" ht="15.75" customHeight="1">
      <c r="A3058" s="37"/>
      <c r="B3058" s="242"/>
      <c r="C3058" s="242"/>
      <c r="D3058" s="10"/>
      <c r="E3058" s="10"/>
      <c r="F3058" s="37"/>
      <c r="G3058" s="37"/>
      <c r="H3058" s="37"/>
      <c r="I3058" s="37"/>
      <c r="J3058" s="37"/>
      <c r="K3058" s="37"/>
      <c r="L3058" s="282"/>
      <c r="M3058" s="282"/>
      <c r="N3058" s="283"/>
      <c r="O3058" s="37"/>
      <c r="P3058" s="37"/>
      <c r="Q3058" s="31"/>
      <c r="R3058" s="31"/>
      <c r="S3058" s="31"/>
      <c r="T3058" s="37"/>
      <c r="U3058" s="37"/>
      <c r="V3058" s="31"/>
      <c r="W3058" s="3"/>
      <c r="X3058" s="3"/>
      <c r="Y3058" s="3"/>
      <c r="Z3058" s="3"/>
      <c r="AA3058" s="3"/>
    </row>
    <row r="3059" spans="1:27" ht="15.75" customHeight="1">
      <c r="A3059" s="37"/>
      <c r="B3059" s="242"/>
      <c r="C3059" s="242"/>
      <c r="D3059" s="10"/>
      <c r="E3059" s="10"/>
      <c r="F3059" s="37"/>
      <c r="G3059" s="37"/>
      <c r="H3059" s="37"/>
      <c r="I3059" s="37"/>
      <c r="J3059" s="37"/>
      <c r="K3059" s="37"/>
      <c r="L3059" s="282"/>
      <c r="M3059" s="282"/>
      <c r="N3059" s="283"/>
      <c r="O3059" s="37"/>
      <c r="P3059" s="37"/>
      <c r="Q3059" s="31"/>
      <c r="R3059" s="31"/>
      <c r="S3059" s="31"/>
      <c r="T3059" s="37"/>
      <c r="U3059" s="37"/>
      <c r="V3059" s="31"/>
      <c r="W3059" s="3"/>
      <c r="X3059" s="3"/>
      <c r="Y3059" s="3"/>
      <c r="Z3059" s="3"/>
      <c r="AA3059" s="3"/>
    </row>
    <row r="3060" spans="1:27" ht="15.75" customHeight="1">
      <c r="A3060" s="37"/>
      <c r="B3060" s="242"/>
      <c r="C3060" s="242"/>
      <c r="D3060" s="10"/>
      <c r="E3060" s="10"/>
      <c r="F3060" s="37"/>
      <c r="G3060" s="37"/>
      <c r="H3060" s="37"/>
      <c r="I3060" s="37"/>
      <c r="J3060" s="37"/>
      <c r="K3060" s="37"/>
      <c r="L3060" s="282"/>
      <c r="M3060" s="282"/>
      <c r="N3060" s="283"/>
      <c r="O3060" s="37"/>
      <c r="P3060" s="37"/>
      <c r="Q3060" s="31"/>
      <c r="R3060" s="31"/>
      <c r="S3060" s="31"/>
      <c r="T3060" s="37"/>
      <c r="U3060" s="37"/>
      <c r="V3060" s="31"/>
      <c r="W3060" s="3"/>
      <c r="X3060" s="3"/>
      <c r="Y3060" s="3"/>
      <c r="Z3060" s="3"/>
      <c r="AA3060" s="3"/>
    </row>
    <row r="3061" spans="1:27" ht="15.75" customHeight="1">
      <c r="A3061" s="37"/>
      <c r="B3061" s="242"/>
      <c r="C3061" s="242"/>
      <c r="D3061" s="10"/>
      <c r="E3061" s="10"/>
      <c r="F3061" s="37"/>
      <c r="G3061" s="37"/>
      <c r="H3061" s="37"/>
      <c r="I3061" s="37"/>
      <c r="J3061" s="37"/>
      <c r="K3061" s="37"/>
      <c r="L3061" s="282"/>
      <c r="M3061" s="282"/>
      <c r="N3061" s="283"/>
      <c r="O3061" s="37"/>
      <c r="P3061" s="37"/>
      <c r="Q3061" s="31"/>
      <c r="R3061" s="31"/>
      <c r="S3061" s="31"/>
      <c r="T3061" s="37"/>
      <c r="U3061" s="37"/>
      <c r="V3061" s="31"/>
      <c r="W3061" s="3"/>
      <c r="X3061" s="3"/>
      <c r="Y3061" s="3"/>
      <c r="Z3061" s="3"/>
      <c r="AA3061" s="3"/>
    </row>
    <row r="3062" spans="1:27" ht="15.75" customHeight="1">
      <c r="A3062" s="37"/>
      <c r="B3062" s="242"/>
      <c r="C3062" s="242"/>
      <c r="D3062" s="10"/>
      <c r="E3062" s="10"/>
      <c r="F3062" s="37"/>
      <c r="G3062" s="37"/>
      <c r="H3062" s="37"/>
      <c r="I3062" s="37"/>
      <c r="J3062" s="37"/>
      <c r="K3062" s="37"/>
      <c r="L3062" s="282"/>
      <c r="M3062" s="282"/>
      <c r="N3062" s="283"/>
      <c r="O3062" s="37"/>
      <c r="P3062" s="37"/>
      <c r="Q3062" s="31"/>
      <c r="R3062" s="31"/>
      <c r="S3062" s="31"/>
      <c r="T3062" s="37"/>
      <c r="U3062" s="37"/>
      <c r="V3062" s="31"/>
      <c r="W3062" s="3"/>
      <c r="X3062" s="3"/>
      <c r="Y3062" s="3"/>
      <c r="Z3062" s="3"/>
      <c r="AA3062" s="3"/>
    </row>
    <row r="3063" spans="1:27" ht="15.75" customHeight="1">
      <c r="A3063" s="37"/>
      <c r="B3063" s="242"/>
      <c r="C3063" s="242"/>
      <c r="D3063" s="10"/>
      <c r="E3063" s="10"/>
      <c r="F3063" s="37"/>
      <c r="G3063" s="37"/>
      <c r="H3063" s="37"/>
      <c r="I3063" s="37"/>
      <c r="J3063" s="37"/>
      <c r="K3063" s="37"/>
      <c r="L3063" s="282"/>
      <c r="M3063" s="282"/>
      <c r="N3063" s="283"/>
      <c r="O3063" s="37"/>
      <c r="P3063" s="37"/>
      <c r="Q3063" s="31"/>
      <c r="R3063" s="31"/>
      <c r="S3063" s="31"/>
      <c r="T3063" s="37"/>
      <c r="U3063" s="37"/>
      <c r="V3063" s="31"/>
      <c r="W3063" s="3"/>
      <c r="X3063" s="3"/>
      <c r="Y3063" s="3"/>
      <c r="Z3063" s="3"/>
      <c r="AA3063" s="3"/>
    </row>
    <row r="3064" spans="1:27" ht="15.75" customHeight="1">
      <c r="A3064" s="37"/>
      <c r="B3064" s="242"/>
      <c r="C3064" s="242"/>
      <c r="D3064" s="10"/>
      <c r="E3064" s="10"/>
      <c r="F3064" s="37"/>
      <c r="G3064" s="37"/>
      <c r="H3064" s="37"/>
      <c r="I3064" s="37"/>
      <c r="J3064" s="37"/>
      <c r="K3064" s="37"/>
      <c r="L3064" s="282"/>
      <c r="M3064" s="282"/>
      <c r="N3064" s="283"/>
      <c r="O3064" s="37"/>
      <c r="P3064" s="37"/>
      <c r="Q3064" s="31"/>
      <c r="R3064" s="31"/>
      <c r="S3064" s="31"/>
      <c r="T3064" s="37"/>
      <c r="U3064" s="37"/>
      <c r="V3064" s="31"/>
      <c r="W3064" s="3"/>
      <c r="X3064" s="3"/>
      <c r="Y3064" s="3"/>
      <c r="Z3064" s="3"/>
      <c r="AA3064" s="3"/>
    </row>
    <row r="3065" spans="1:27" ht="15.75" customHeight="1">
      <c r="A3065" s="37"/>
      <c r="B3065" s="242"/>
      <c r="C3065" s="242"/>
      <c r="D3065" s="10"/>
      <c r="E3065" s="10"/>
      <c r="F3065" s="37"/>
      <c r="G3065" s="37"/>
      <c r="H3065" s="37"/>
      <c r="I3065" s="37"/>
      <c r="J3065" s="37"/>
      <c r="K3065" s="37"/>
      <c r="L3065" s="282"/>
      <c r="M3065" s="282"/>
      <c r="N3065" s="283"/>
      <c r="O3065" s="37"/>
      <c r="P3065" s="37"/>
      <c r="Q3065" s="31"/>
      <c r="R3065" s="31"/>
      <c r="S3065" s="31"/>
      <c r="T3065" s="37"/>
      <c r="U3065" s="37"/>
      <c r="V3065" s="31"/>
      <c r="W3065" s="3"/>
      <c r="X3065" s="3"/>
      <c r="Y3065" s="3"/>
      <c r="Z3065" s="3"/>
      <c r="AA3065" s="3"/>
    </row>
    <row r="3066" spans="1:27" ht="15.75" customHeight="1">
      <c r="A3066" s="37"/>
      <c r="B3066" s="242"/>
      <c r="C3066" s="242"/>
      <c r="D3066" s="10"/>
      <c r="E3066" s="10"/>
      <c r="F3066" s="37"/>
      <c r="G3066" s="37"/>
      <c r="H3066" s="37"/>
      <c r="I3066" s="37"/>
      <c r="J3066" s="37"/>
      <c r="K3066" s="37"/>
      <c r="L3066" s="282"/>
      <c r="M3066" s="282"/>
      <c r="N3066" s="283"/>
      <c r="O3066" s="37"/>
      <c r="P3066" s="37"/>
      <c r="Q3066" s="31"/>
      <c r="R3066" s="31"/>
      <c r="S3066" s="31"/>
      <c r="T3066" s="37"/>
      <c r="U3066" s="37"/>
      <c r="V3066" s="31"/>
      <c r="W3066" s="3"/>
      <c r="X3066" s="3"/>
      <c r="Y3066" s="3"/>
      <c r="Z3066" s="3"/>
      <c r="AA3066" s="3"/>
    </row>
    <row r="3067" spans="1:27" ht="15.75" customHeight="1">
      <c r="A3067" s="37"/>
      <c r="B3067" s="242"/>
      <c r="C3067" s="242"/>
      <c r="D3067" s="10"/>
      <c r="E3067" s="10"/>
      <c r="F3067" s="37"/>
      <c r="G3067" s="37"/>
      <c r="H3067" s="37"/>
      <c r="I3067" s="37"/>
      <c r="J3067" s="37"/>
      <c r="K3067" s="37"/>
      <c r="L3067" s="282"/>
      <c r="M3067" s="282"/>
      <c r="N3067" s="283"/>
      <c r="O3067" s="37"/>
      <c r="P3067" s="37"/>
      <c r="Q3067" s="31"/>
      <c r="R3067" s="31"/>
      <c r="S3067" s="31"/>
      <c r="T3067" s="37"/>
      <c r="U3067" s="37"/>
      <c r="V3067" s="31"/>
      <c r="W3067" s="3"/>
      <c r="X3067" s="3"/>
      <c r="Y3067" s="3"/>
      <c r="Z3067" s="3"/>
      <c r="AA3067" s="3"/>
    </row>
  </sheetData>
  <autoFilter ref="A1:AA2378"/>
  <customSheetViews>
    <customSheetView guid="{0798C205-2FC2-4ADE-A414-05ADDC3BF50A}" filter="1" showAutoFilter="1">
      <pageMargins left="0.7" right="0.7" top="0.75" bottom="0.75" header="0.3" footer="0.3"/>
      <autoFilter ref="A1:W1854">
        <filterColumn colId="14">
          <filters>
            <filter val="NO"/>
            <filter val="Yes"/>
            <filter val="yes(NA)"/>
          </filters>
        </filterColumn>
      </autoFilter>
    </customSheetView>
    <customSheetView guid="{0893E6C2-331F-4B83-9F0C-93F1D34E7C4B}" filter="1" showAutoFilter="1">
      <pageMargins left="0.7" right="0.7" top="0.75" bottom="0.75" header="0.3" footer="0.3"/>
      <autoFilter ref="A1:W2127">
        <filterColumn colId="0">
          <filters>
            <filter val="Cross Platform/Device"/>
            <filter val="Movie Card Integration"/>
            <filter val="Onboarding Change"/>
            <filter val="Sprint 1"/>
            <filter val="Sprint 10"/>
            <filter val="Sprint 11"/>
            <filter val="Sprint 12"/>
            <filter val="Sprint 13"/>
            <filter val="Sprint 14"/>
            <filter val="Sprint 15"/>
            <filter val="Sprint 16"/>
            <filter val="Sprint 2"/>
            <filter val="Sprint 3"/>
            <filter val="Sprint 4"/>
            <filter val="Sprint 5"/>
            <filter val="Sprint 6"/>
            <filter val="Sprint 7"/>
            <filter val="Sprint 8"/>
            <filter val="Sprint 9"/>
          </filters>
        </filterColumn>
      </autoFilter>
    </customSheetView>
  </customSheetViews>
  <hyperlinks>
    <hyperlink ref="N2" r:id="rId1"/>
    <hyperlink ref="N4" r:id="rId2"/>
    <hyperlink ref="N5" r:id="rId3"/>
    <hyperlink ref="N6" r:id="rId4"/>
    <hyperlink ref="N7" r:id="rId5"/>
    <hyperlink ref="N8" r:id="rId6"/>
    <hyperlink ref="N10" r:id="rId7"/>
    <hyperlink ref="N11" r:id="rId8"/>
    <hyperlink ref="N12" r:id="rId9"/>
    <hyperlink ref="N14" r:id="rId10"/>
    <hyperlink ref="N17" r:id="rId11"/>
    <hyperlink ref="N24" r:id="rId12"/>
    <hyperlink ref="N26" r:id="rId13"/>
    <hyperlink ref="N28" r:id="rId14"/>
    <hyperlink ref="N30" r:id="rId15"/>
    <hyperlink ref="N31" r:id="rId16"/>
    <hyperlink ref="N32" r:id="rId17"/>
    <hyperlink ref="N33" r:id="rId18"/>
    <hyperlink ref="N34" r:id="rId19"/>
    <hyperlink ref="N35" r:id="rId20"/>
    <hyperlink ref="N36" r:id="rId21"/>
    <hyperlink ref="N38" r:id="rId22"/>
    <hyperlink ref="N40" r:id="rId23"/>
    <hyperlink ref="N41" r:id="rId24"/>
    <hyperlink ref="N42" r:id="rId25"/>
    <hyperlink ref="N43" r:id="rId26"/>
    <hyperlink ref="N44" r:id="rId27"/>
    <hyperlink ref="N46" r:id="rId28"/>
    <hyperlink ref="N47" r:id="rId29"/>
    <hyperlink ref="N48" r:id="rId30"/>
    <hyperlink ref="N50" r:id="rId31"/>
    <hyperlink ref="N51" r:id="rId32"/>
    <hyperlink ref="N52" r:id="rId33"/>
    <hyperlink ref="N53" r:id="rId34"/>
    <hyperlink ref="N54" r:id="rId35"/>
    <hyperlink ref="N55" r:id="rId36"/>
    <hyperlink ref="N65" r:id="rId37"/>
    <hyperlink ref="N69" r:id="rId38"/>
    <hyperlink ref="N78" r:id="rId39"/>
    <hyperlink ref="N79" r:id="rId40"/>
    <hyperlink ref="N85" r:id="rId41"/>
    <hyperlink ref="N86" r:id="rId42"/>
    <hyperlink ref="N87" r:id="rId43"/>
    <hyperlink ref="N88" r:id="rId44"/>
    <hyperlink ref="N91" r:id="rId45" location="gid=0"/>
    <hyperlink ref="N94" r:id="rId46"/>
    <hyperlink ref="N96" r:id="rId47" location="gid=0"/>
    <hyperlink ref="N97" r:id="rId48"/>
    <hyperlink ref="N136" r:id="rId49"/>
    <hyperlink ref="N137" r:id="rId50"/>
    <hyperlink ref="N138" r:id="rId51"/>
    <hyperlink ref="N139" r:id="rId52"/>
    <hyperlink ref="N141" r:id="rId53"/>
    <hyperlink ref="N142" r:id="rId54"/>
    <hyperlink ref="N143" r:id="rId55"/>
    <hyperlink ref="N144" r:id="rId56"/>
    <hyperlink ref="N159" r:id="rId57" location="/screens/274361641"/>
    <hyperlink ref="N160" r:id="rId58" location="/screens/274361641"/>
    <hyperlink ref="N198" r:id="rId59" location="/screens/276833986"/>
    <hyperlink ref="N199" r:id="rId60" location="/screens/276833986"/>
    <hyperlink ref="N209" r:id="rId61"/>
    <hyperlink ref="N211" r:id="rId62"/>
    <hyperlink ref="N212" r:id="rId63"/>
    <hyperlink ref="N213" r:id="rId64"/>
    <hyperlink ref="N214" r:id="rId65"/>
    <hyperlink ref="N215" r:id="rId66"/>
    <hyperlink ref="N217" r:id="rId67"/>
    <hyperlink ref="N218" r:id="rId68"/>
    <hyperlink ref="N219" r:id="rId69"/>
    <hyperlink ref="N220" r:id="rId70"/>
    <hyperlink ref="N253" r:id="rId71" location="/screens/277015200"/>
    <hyperlink ref="N254" r:id="rId72" location="/screens/277015200"/>
    <hyperlink ref="N255" r:id="rId73" location="/screens/277015200"/>
    <hyperlink ref="N256" r:id="rId74" location="/screens/277015041"/>
    <hyperlink ref="N257" r:id="rId75" location="/screens/277015041"/>
    <hyperlink ref="N258" r:id="rId76" location="/screens/277015041"/>
    <hyperlink ref="N259" r:id="rId77" location="/screens/277015041"/>
    <hyperlink ref="N260" r:id="rId78" location="/screens/277015041"/>
    <hyperlink ref="N261" r:id="rId79" location="/screens/277015041"/>
    <hyperlink ref="N262" r:id="rId80" location="/screens/277015041"/>
    <hyperlink ref="N263" r:id="rId81" location="/screens/277015041"/>
    <hyperlink ref="N306" r:id="rId82"/>
    <hyperlink ref="N307" r:id="rId83"/>
    <hyperlink ref="N308" r:id="rId84"/>
    <hyperlink ref="N335" r:id="rId85" location="/screens/274361651"/>
    <hyperlink ref="N337" r:id="rId86" location="/screens/274361651"/>
    <hyperlink ref="N338" r:id="rId87"/>
    <hyperlink ref="N339" r:id="rId88"/>
    <hyperlink ref="N340" r:id="rId89"/>
    <hyperlink ref="N341" r:id="rId90"/>
    <hyperlink ref="N342" r:id="rId91"/>
    <hyperlink ref="N343" r:id="rId92"/>
    <hyperlink ref="N344" r:id="rId93"/>
    <hyperlink ref="N345" r:id="rId94"/>
    <hyperlink ref="N346" r:id="rId95"/>
    <hyperlink ref="N347" r:id="rId96"/>
    <hyperlink ref="N360" r:id="rId97" location="/screens/274361639"/>
    <hyperlink ref="N361" r:id="rId98" location="/screens/274361639"/>
    <hyperlink ref="N365" r:id="rId99"/>
    <hyperlink ref="N366" r:id="rId100"/>
    <hyperlink ref="N367" r:id="rId101"/>
    <hyperlink ref="N375" r:id="rId102"/>
    <hyperlink ref="N387" r:id="rId103" location="/screens/275197633"/>
    <hyperlink ref="N388" r:id="rId104"/>
    <hyperlink ref="N389" r:id="rId105"/>
    <hyperlink ref="N424" r:id="rId106"/>
    <hyperlink ref="N425" r:id="rId107"/>
    <hyperlink ref="N428" r:id="rId108"/>
    <hyperlink ref="N450" r:id="rId109"/>
    <hyperlink ref="N500" r:id="rId110"/>
    <hyperlink ref="N501" r:id="rId111"/>
    <hyperlink ref="N502" r:id="rId112"/>
    <hyperlink ref="N534" r:id="rId113"/>
    <hyperlink ref="N535" r:id="rId114"/>
    <hyperlink ref="N536" r:id="rId115"/>
    <hyperlink ref="N545" r:id="rId116"/>
    <hyperlink ref="N546" r:id="rId117"/>
    <hyperlink ref="N620" r:id="rId118"/>
    <hyperlink ref="N654" r:id="rId119"/>
    <hyperlink ref="N658" r:id="rId120"/>
    <hyperlink ref="N659" r:id="rId121"/>
    <hyperlink ref="N660" r:id="rId122"/>
    <hyperlink ref="N661" r:id="rId123"/>
    <hyperlink ref="N662" r:id="rId124"/>
    <hyperlink ref="N663" r:id="rId125"/>
    <hyperlink ref="N678" r:id="rId126"/>
    <hyperlink ref="N686" r:id="rId127"/>
    <hyperlink ref="N690" r:id="rId128"/>
    <hyperlink ref="N709" r:id="rId129"/>
    <hyperlink ref="N710" r:id="rId130"/>
    <hyperlink ref="N741" r:id="rId131"/>
    <hyperlink ref="N742" r:id="rId132"/>
    <hyperlink ref="N744" r:id="rId133" location="gid=0"/>
    <hyperlink ref="N750" r:id="rId134" location="gid=0"/>
    <hyperlink ref="N754" r:id="rId135"/>
    <hyperlink ref="N755" r:id="rId136"/>
    <hyperlink ref="N756" r:id="rId137"/>
    <hyperlink ref="N757" r:id="rId138"/>
    <hyperlink ref="N758" r:id="rId139"/>
    <hyperlink ref="N759" r:id="rId140"/>
    <hyperlink ref="N760" r:id="rId141"/>
    <hyperlink ref="N761" r:id="rId142"/>
    <hyperlink ref="N764" r:id="rId143"/>
    <hyperlink ref="N765" r:id="rId144"/>
    <hyperlink ref="N766" r:id="rId145"/>
    <hyperlink ref="N769" r:id="rId146"/>
    <hyperlink ref="N770" r:id="rId147"/>
    <hyperlink ref="N771" r:id="rId148"/>
    <hyperlink ref="N772" r:id="rId149"/>
    <hyperlink ref="N773" r:id="rId150"/>
    <hyperlink ref="N774" r:id="rId151"/>
    <hyperlink ref="N775" r:id="rId152"/>
    <hyperlink ref="N776" r:id="rId153"/>
    <hyperlink ref="N777" r:id="rId154"/>
    <hyperlink ref="N778" r:id="rId155"/>
    <hyperlink ref="N779" r:id="rId156"/>
    <hyperlink ref="N780" r:id="rId157"/>
    <hyperlink ref="N781" r:id="rId158"/>
    <hyperlink ref="N782" r:id="rId159"/>
    <hyperlink ref="N783" r:id="rId160"/>
    <hyperlink ref="N784" r:id="rId161"/>
    <hyperlink ref="N785" r:id="rId162"/>
    <hyperlink ref="N786" r:id="rId163"/>
    <hyperlink ref="N787" r:id="rId164"/>
    <hyperlink ref="N788" r:id="rId165"/>
    <hyperlink ref="N789" r:id="rId166"/>
    <hyperlink ref="N808" r:id="rId167"/>
    <hyperlink ref="N809" r:id="rId168"/>
    <hyperlink ref="N811" r:id="rId169"/>
    <hyperlink ref="N812" r:id="rId170"/>
    <hyperlink ref="N813" r:id="rId171"/>
    <hyperlink ref="N814" r:id="rId172"/>
    <hyperlink ref="N815" r:id="rId173"/>
    <hyperlink ref="N816" r:id="rId174"/>
    <hyperlink ref="N817" r:id="rId175"/>
    <hyperlink ref="N819" r:id="rId176"/>
    <hyperlink ref="N820" r:id="rId177"/>
    <hyperlink ref="N821" r:id="rId178"/>
    <hyperlink ref="N822" r:id="rId179"/>
    <hyperlink ref="N823" r:id="rId180"/>
    <hyperlink ref="N832" r:id="rId181"/>
    <hyperlink ref="N833" r:id="rId182"/>
    <hyperlink ref="N834" r:id="rId183"/>
    <hyperlink ref="N835" r:id="rId184" location="gid=0"/>
    <hyperlink ref="N837" r:id="rId185" location="gid=0"/>
    <hyperlink ref="N842" r:id="rId186" location="gid=0"/>
    <hyperlink ref="N844" r:id="rId187"/>
    <hyperlink ref="N845" r:id="rId188"/>
    <hyperlink ref="N866" r:id="rId189"/>
    <hyperlink ref="N867" r:id="rId190"/>
    <hyperlink ref="N871" r:id="rId191"/>
    <hyperlink ref="N872" r:id="rId192"/>
    <hyperlink ref="N873" r:id="rId193"/>
    <hyperlink ref="N904" r:id="rId194"/>
    <hyperlink ref="N905" r:id="rId195"/>
    <hyperlink ref="N906" r:id="rId196"/>
    <hyperlink ref="N907" r:id="rId197"/>
    <hyperlink ref="N909" r:id="rId198"/>
    <hyperlink ref="N910" r:id="rId199"/>
    <hyperlink ref="N912" r:id="rId200"/>
    <hyperlink ref="N915" r:id="rId201"/>
    <hyperlink ref="N923" r:id="rId202"/>
    <hyperlink ref="N924" r:id="rId203"/>
    <hyperlink ref="N939" r:id="rId204"/>
    <hyperlink ref="N940" r:id="rId205"/>
    <hyperlink ref="N944" r:id="rId206"/>
    <hyperlink ref="N945" r:id="rId207"/>
    <hyperlink ref="N946" r:id="rId208"/>
    <hyperlink ref="N947" r:id="rId209"/>
    <hyperlink ref="N948" r:id="rId210"/>
    <hyperlink ref="N949" r:id="rId211"/>
    <hyperlink ref="N950" r:id="rId212"/>
    <hyperlink ref="N951" r:id="rId213"/>
    <hyperlink ref="N952" r:id="rId214"/>
    <hyperlink ref="N953" r:id="rId215"/>
    <hyperlink ref="N954" r:id="rId216"/>
    <hyperlink ref="N994" r:id="rId217"/>
    <hyperlink ref="N995" r:id="rId218"/>
    <hyperlink ref="N996" r:id="rId219"/>
    <hyperlink ref="N997" r:id="rId220"/>
    <hyperlink ref="N998" r:id="rId221"/>
    <hyperlink ref="N999" r:id="rId222"/>
    <hyperlink ref="N1157" r:id="rId223"/>
    <hyperlink ref="N1158" r:id="rId224"/>
    <hyperlink ref="N1307" r:id="rId225"/>
    <hyperlink ref="N1317" r:id="rId226"/>
    <hyperlink ref="N1318" r:id="rId227"/>
    <hyperlink ref="N1334" r:id="rId228"/>
    <hyperlink ref="N1348" r:id="rId229"/>
    <hyperlink ref="N1349" r:id="rId230"/>
    <hyperlink ref="N1350" r:id="rId231"/>
    <hyperlink ref="N1351" r:id="rId232"/>
    <hyperlink ref="N1352" r:id="rId233"/>
    <hyperlink ref="N1353" r:id="rId234"/>
    <hyperlink ref="N1354" r:id="rId235"/>
    <hyperlink ref="N1355" r:id="rId236"/>
    <hyperlink ref="N1356" r:id="rId237"/>
    <hyperlink ref="N1357" r:id="rId238"/>
    <hyperlink ref="N1358" r:id="rId239"/>
    <hyperlink ref="N1359" r:id="rId240"/>
    <hyperlink ref="N1360" r:id="rId241"/>
    <hyperlink ref="N1361" r:id="rId242"/>
    <hyperlink ref="N1442" r:id="rId243"/>
    <hyperlink ref="N1452" r:id="rId244"/>
    <hyperlink ref="N1453" r:id="rId245"/>
    <hyperlink ref="N1454" r:id="rId246"/>
    <hyperlink ref="N1462" r:id="rId247"/>
    <hyperlink ref="N1492" r:id="rId248"/>
    <hyperlink ref="N1493" r:id="rId249"/>
    <hyperlink ref="N1543" r:id="rId250"/>
    <hyperlink ref="N1546" r:id="rId251"/>
    <hyperlink ref="N1547" r:id="rId252"/>
    <hyperlink ref="N1548" r:id="rId253"/>
    <hyperlink ref="N1551" r:id="rId254"/>
    <hyperlink ref="N1576" r:id="rId255"/>
    <hyperlink ref="N1577" r:id="rId256"/>
    <hyperlink ref="N1578" r:id="rId257"/>
    <hyperlink ref="N1591" r:id="rId258"/>
    <hyperlink ref="N1593" r:id="rId259"/>
    <hyperlink ref="N1596" r:id="rId260"/>
    <hyperlink ref="N1597" r:id="rId261"/>
    <hyperlink ref="N1598" r:id="rId262"/>
    <hyperlink ref="N1599" r:id="rId263"/>
    <hyperlink ref="N1600" r:id="rId264"/>
    <hyperlink ref="N1601" r:id="rId265"/>
    <hyperlink ref="N1602" r:id="rId266"/>
    <hyperlink ref="N1656" r:id="rId267"/>
    <hyperlink ref="N1702" r:id="rId268"/>
    <hyperlink ref="N1703" r:id="rId269"/>
    <hyperlink ref="N1704" r:id="rId270"/>
    <hyperlink ref="N1705" r:id="rId271"/>
    <hyperlink ref="N1707" r:id="rId272"/>
    <hyperlink ref="N1708" r:id="rId273"/>
    <hyperlink ref="N1714" r:id="rId274"/>
    <hyperlink ref="N1715" r:id="rId275"/>
    <hyperlink ref="N1716" r:id="rId276"/>
    <hyperlink ref="N1756" r:id="rId277"/>
    <hyperlink ref="N1757" r:id="rId278"/>
    <hyperlink ref="N1758" r:id="rId279"/>
    <hyperlink ref="N1794" r:id="rId280"/>
    <hyperlink ref="N1795" r:id="rId281"/>
    <hyperlink ref="N1796" r:id="rId282"/>
    <hyperlink ref="N1797" r:id="rId283"/>
    <hyperlink ref="N1938" r:id="rId284"/>
    <hyperlink ref="N1939" r:id="rId285"/>
    <hyperlink ref="N1942" r:id="rId286"/>
    <hyperlink ref="N1947" r:id="rId287"/>
    <hyperlink ref="N1948" r:id="rId288"/>
    <hyperlink ref="N1963" r:id="rId289"/>
    <hyperlink ref="N1967" r:id="rId290"/>
    <hyperlink ref="N1976" r:id="rId291"/>
    <hyperlink ref="N1977" r:id="rId292"/>
    <hyperlink ref="N1983" r:id="rId293"/>
    <hyperlink ref="N1984" r:id="rId294"/>
    <hyperlink ref="N1991" r:id="rId295"/>
    <hyperlink ref="N1992" r:id="rId296"/>
    <hyperlink ref="N1994" r:id="rId297"/>
    <hyperlink ref="N1996" r:id="rId298"/>
    <hyperlink ref="N1997" r:id="rId299"/>
    <hyperlink ref="N1998" r:id="rId300"/>
    <hyperlink ref="N2000" r:id="rId301"/>
    <hyperlink ref="N2001" r:id="rId302"/>
    <hyperlink ref="N2002" r:id="rId303"/>
    <hyperlink ref="N2009" r:id="rId304"/>
    <hyperlink ref="N2122" r:id="rId305"/>
    <hyperlink ref="N2123" r:id="rId306"/>
    <hyperlink ref="N2124" r:id="rId307"/>
    <hyperlink ref="N2125" r:id="rId308"/>
    <hyperlink ref="N2126" r:id="rId309"/>
    <hyperlink ref="N2127" r:id="rId310"/>
    <hyperlink ref="N2128" r:id="rId311"/>
    <hyperlink ref="N2129" r:id="rId312"/>
    <hyperlink ref="N2157" r:id="rId313"/>
    <hyperlink ref="N2158" r:id="rId314"/>
    <hyperlink ref="N2159" r:id="rId315"/>
    <hyperlink ref="N2160" r:id="rId316"/>
    <hyperlink ref="N2161" r:id="rId317"/>
    <hyperlink ref="N2162" r:id="rId318"/>
    <hyperlink ref="N2163" r:id="rId319"/>
    <hyperlink ref="N2164" r:id="rId320"/>
    <hyperlink ref="N2165" r:id="rId321"/>
    <hyperlink ref="N2166" r:id="rId322"/>
    <hyperlink ref="N2167" r:id="rId323"/>
    <hyperlink ref="N2168" r:id="rId324"/>
    <hyperlink ref="N2169" r:id="rId325"/>
    <hyperlink ref="N2170" r:id="rId326"/>
    <hyperlink ref="N2171" r:id="rId327"/>
    <hyperlink ref="N2172" r:id="rId328"/>
    <hyperlink ref="N2174" r:id="rId329"/>
    <hyperlink ref="N2180" r:id="rId330"/>
    <hyperlink ref="N2181" r:id="rId331"/>
    <hyperlink ref="N2182" r:id="rId332"/>
    <hyperlink ref="N2183" r:id="rId333"/>
    <hyperlink ref="N2184" r:id="rId334"/>
    <hyperlink ref="N2203" r:id="rId335"/>
    <hyperlink ref="N2205" r:id="rId336"/>
    <hyperlink ref="N2206" r:id="rId337"/>
    <hyperlink ref="N2207" r:id="rId338"/>
    <hyperlink ref="N2210" r:id="rId339"/>
    <hyperlink ref="N2211" r:id="rId340"/>
    <hyperlink ref="N2212" r:id="rId341"/>
    <hyperlink ref="N2215" r:id="rId342"/>
    <hyperlink ref="N2216" r:id="rId343"/>
    <hyperlink ref="N2217" r:id="rId344"/>
    <hyperlink ref="N2221" r:id="rId345"/>
    <hyperlink ref="N2222" r:id="rId346"/>
    <hyperlink ref="N2224" r:id="rId347"/>
    <hyperlink ref="N2225" r:id="rId348"/>
    <hyperlink ref="N2226" r:id="rId349"/>
    <hyperlink ref="N2229" r:id="rId350"/>
    <hyperlink ref="N2230" r:id="rId351"/>
    <hyperlink ref="N2231" r:id="rId352"/>
    <hyperlink ref="N2234" r:id="rId353"/>
    <hyperlink ref="N2235" r:id="rId354"/>
    <hyperlink ref="N2236" r:id="rId355"/>
    <hyperlink ref="N2240" r:id="rId356"/>
    <hyperlink ref="N2241" r:id="rId357"/>
    <hyperlink ref="N2243" r:id="rId358"/>
    <hyperlink ref="N2244" r:id="rId359"/>
    <hyperlink ref="N2245" r:id="rId360"/>
    <hyperlink ref="N2247" r:id="rId361"/>
    <hyperlink ref="N2248" r:id="rId362"/>
    <hyperlink ref="N2249" r:id="rId363"/>
    <hyperlink ref="N2250" r:id="rId364"/>
    <hyperlink ref="N2251" r:id="rId365"/>
    <hyperlink ref="N2252" r:id="rId366"/>
    <hyperlink ref="N2257" r:id="rId367"/>
    <hyperlink ref="N2258" r:id="rId368"/>
    <hyperlink ref="N2267" r:id="rId369"/>
    <hyperlink ref="N2271" r:id="rId370"/>
    <hyperlink ref="N2365" r:id="rId371"/>
    <hyperlink ref="N2366" r:id="rId372"/>
    <hyperlink ref="N2372" r:id="rId373"/>
    <hyperlink ref="N2373" r:id="rId374"/>
    <hyperlink ref="N2377" r:id="rId375"/>
    <hyperlink ref="N2378" r:id="rId37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G1034"/>
  <sheetViews>
    <sheetView workbookViewId="0">
      <pane ySplit="1" topLeftCell="A2" activePane="bottomLeft" state="frozen"/>
      <selection pane="bottomLeft" activeCell="B3" sqref="B3"/>
    </sheetView>
  </sheetViews>
  <sheetFormatPr defaultColWidth="14.42578125" defaultRowHeight="15" customHeight="1"/>
  <cols>
    <col min="1" max="2" customWidth="true" width="14.42578125" collapsed="true"/>
    <col min="3" max="3" customWidth="true" width="99.0" collapsed="true"/>
    <col min="4" max="4" customWidth="true" width="14.42578125" collapsed="true"/>
    <col min="5" max="5" customWidth="true" width="15.0" collapsed="true"/>
    <col min="6" max="6" customWidth="true" width="14.42578125" collapsed="true"/>
  </cols>
  <sheetData>
    <row r="1" spans="2:7" ht="29.25" customHeight="1">
      <c r="C1" s="1" t="s">
        <v>0</v>
      </c>
      <c r="D1" s="2" t="s">
        <v>1</v>
      </c>
      <c r="E1" s="2" t="s">
        <v>2</v>
      </c>
      <c r="F1" s="2" t="s">
        <v>3</v>
      </c>
    </row>
    <row r="2" spans="2:7">
      <c r="B2" s="3"/>
      <c r="C2" s="4" t="s">
        <v>4</v>
      </c>
      <c r="D2" s="6">
        <v>14</v>
      </c>
      <c r="G2" s="7"/>
    </row>
    <row r="3" spans="2:7">
      <c r="B3" s="284"/>
      <c r="C3" s="8" t="s">
        <v>26</v>
      </c>
      <c r="D3" s="9">
        <v>11</v>
      </c>
      <c r="G3" s="7" t="s">
        <v>28</v>
      </c>
    </row>
    <row r="4" spans="2:7">
      <c r="B4" s="285"/>
      <c r="C4" s="4" t="s">
        <v>29</v>
      </c>
      <c r="D4" s="6">
        <v>4</v>
      </c>
    </row>
    <row r="5" spans="2:7">
      <c r="B5" s="285"/>
      <c r="C5" s="4" t="s">
        <v>30</v>
      </c>
      <c r="D5" s="6">
        <v>4</v>
      </c>
    </row>
    <row r="6" spans="2:7">
      <c r="B6" s="285"/>
      <c r="C6" s="4" t="s">
        <v>31</v>
      </c>
      <c r="D6" s="6">
        <v>1</v>
      </c>
    </row>
    <row r="7" spans="2:7">
      <c r="B7" s="285"/>
      <c r="C7" s="4" t="s">
        <v>32</v>
      </c>
      <c r="D7" s="6">
        <v>1</v>
      </c>
    </row>
    <row r="8" spans="2:7">
      <c r="B8" s="285"/>
      <c r="C8" s="4" t="s">
        <v>33</v>
      </c>
      <c r="D8" s="6">
        <v>1</v>
      </c>
      <c r="E8" s="7" t="s">
        <v>34</v>
      </c>
    </row>
    <row r="9" spans="2:7">
      <c r="B9" s="285"/>
      <c r="C9" s="4" t="s">
        <v>35</v>
      </c>
      <c r="D9" s="6">
        <v>1</v>
      </c>
    </row>
    <row r="10" spans="2:7">
      <c r="B10" s="285"/>
      <c r="C10" s="4" t="s">
        <v>36</v>
      </c>
      <c r="D10" s="6">
        <v>1</v>
      </c>
      <c r="E10" s="7" t="s">
        <v>34</v>
      </c>
    </row>
    <row r="11" spans="2:7">
      <c r="B11" s="285"/>
      <c r="C11" s="4" t="s">
        <v>37</v>
      </c>
      <c r="D11" s="6">
        <v>2</v>
      </c>
    </row>
    <row r="12" spans="2:7" ht="30">
      <c r="B12" s="285"/>
      <c r="C12" s="4" t="s">
        <v>39</v>
      </c>
      <c r="D12" s="6">
        <v>4</v>
      </c>
    </row>
    <row r="13" spans="2:7">
      <c r="B13" s="285"/>
      <c r="C13" s="4" t="s">
        <v>40</v>
      </c>
      <c r="D13" s="6">
        <v>4</v>
      </c>
    </row>
    <row r="14" spans="2:7">
      <c r="B14" s="285"/>
      <c r="C14" s="12" t="s">
        <v>41</v>
      </c>
      <c r="D14" s="9">
        <v>5</v>
      </c>
      <c r="E14" s="15"/>
    </row>
    <row r="15" spans="2:7">
      <c r="B15" s="285"/>
      <c r="C15" s="16" t="s">
        <v>51</v>
      </c>
      <c r="D15" s="6">
        <v>3</v>
      </c>
      <c r="G15" s="7" t="s">
        <v>52</v>
      </c>
    </row>
    <row r="16" spans="2:7">
      <c r="B16" s="285"/>
      <c r="C16" s="16" t="s">
        <v>53</v>
      </c>
      <c r="D16" s="6">
        <v>3</v>
      </c>
    </row>
    <row r="17" spans="2:7">
      <c r="B17" s="285"/>
      <c r="C17" s="16" t="s">
        <v>54</v>
      </c>
      <c r="D17" s="6">
        <v>1</v>
      </c>
      <c r="G17" s="7" t="s">
        <v>52</v>
      </c>
    </row>
    <row r="18" spans="2:7">
      <c r="B18" s="285"/>
      <c r="C18" s="16" t="s">
        <v>55</v>
      </c>
      <c r="D18" s="6">
        <v>5</v>
      </c>
    </row>
    <row r="19" spans="2:7">
      <c r="B19" s="285"/>
      <c r="C19" s="16" t="s">
        <v>56</v>
      </c>
      <c r="D19" s="6">
        <v>4</v>
      </c>
    </row>
    <row r="20" spans="2:7">
      <c r="B20" s="285"/>
      <c r="C20" s="16" t="s">
        <v>57</v>
      </c>
      <c r="D20" s="6">
        <v>2</v>
      </c>
    </row>
    <row r="21" spans="2:7">
      <c r="B21" s="285"/>
      <c r="C21" s="16" t="s">
        <v>58</v>
      </c>
      <c r="D21" s="6">
        <v>1</v>
      </c>
    </row>
    <row r="22" spans="2:7">
      <c r="B22" s="285"/>
      <c r="C22" s="16" t="s">
        <v>59</v>
      </c>
      <c r="D22" s="6">
        <v>3</v>
      </c>
    </row>
    <row r="23" spans="2:7">
      <c r="B23" s="285"/>
      <c r="C23" s="16" t="s">
        <v>60</v>
      </c>
      <c r="D23" s="6">
        <v>2</v>
      </c>
    </row>
    <row r="24" spans="2:7">
      <c r="B24" s="285"/>
      <c r="C24" s="16" t="s">
        <v>61</v>
      </c>
      <c r="D24" s="6">
        <v>4</v>
      </c>
    </row>
    <row r="25" spans="2:7">
      <c r="B25" s="285"/>
      <c r="C25" s="4" t="s">
        <v>62</v>
      </c>
      <c r="D25" s="6">
        <v>5</v>
      </c>
    </row>
    <row r="26" spans="2:7">
      <c r="B26" s="285"/>
      <c r="C26" s="4" t="s">
        <v>63</v>
      </c>
      <c r="D26" s="6">
        <v>2</v>
      </c>
    </row>
    <row r="27" spans="2:7">
      <c r="B27" s="285"/>
      <c r="C27" s="19" t="s">
        <v>64</v>
      </c>
      <c r="D27" s="6">
        <v>10</v>
      </c>
    </row>
    <row r="28" spans="2:7">
      <c r="B28" s="285"/>
      <c r="C28" s="4" t="s">
        <v>66</v>
      </c>
      <c r="D28" s="6">
        <v>9</v>
      </c>
    </row>
    <row r="29" spans="2:7">
      <c r="B29" s="285"/>
      <c r="C29" s="4" t="s">
        <v>67</v>
      </c>
      <c r="D29" s="6">
        <v>2</v>
      </c>
    </row>
    <row r="30" spans="2:7">
      <c r="B30" s="285"/>
      <c r="C30" s="4" t="s">
        <v>68</v>
      </c>
      <c r="D30" s="6">
        <v>1</v>
      </c>
    </row>
    <row r="31" spans="2:7" ht="30">
      <c r="B31" s="285"/>
      <c r="C31" s="4" t="s">
        <v>69</v>
      </c>
      <c r="D31" s="6">
        <v>1</v>
      </c>
    </row>
    <row r="32" spans="2:7">
      <c r="B32" s="285"/>
      <c r="C32" s="4" t="s">
        <v>70</v>
      </c>
      <c r="D32" s="6">
        <v>3</v>
      </c>
    </row>
    <row r="33" spans="2:6">
      <c r="B33" s="285"/>
      <c r="C33" s="4" t="s">
        <v>72</v>
      </c>
      <c r="D33" s="6">
        <v>1</v>
      </c>
    </row>
    <row r="34" spans="2:6">
      <c r="B34" s="285"/>
      <c r="C34" s="4" t="s">
        <v>73</v>
      </c>
      <c r="D34" s="6">
        <v>1</v>
      </c>
    </row>
    <row r="35" spans="2:6">
      <c r="B35" s="285"/>
      <c r="C35" s="4" t="s">
        <v>74</v>
      </c>
      <c r="D35" s="6">
        <v>9</v>
      </c>
    </row>
    <row r="36" spans="2:6">
      <c r="B36" s="285"/>
      <c r="C36" s="4" t="s">
        <v>75</v>
      </c>
      <c r="D36" s="6">
        <v>15</v>
      </c>
    </row>
    <row r="37" spans="2:6">
      <c r="B37" s="285"/>
      <c r="C37" s="4" t="s">
        <v>77</v>
      </c>
      <c r="D37" s="6">
        <v>1</v>
      </c>
    </row>
    <row r="38" spans="2:6">
      <c r="B38" s="285"/>
      <c r="C38" s="4" t="s">
        <v>78</v>
      </c>
      <c r="D38" s="6">
        <v>1</v>
      </c>
    </row>
    <row r="39" spans="2:6" ht="30">
      <c r="B39" s="285"/>
      <c r="C39" s="4" t="s">
        <v>79</v>
      </c>
      <c r="D39" s="6">
        <v>5</v>
      </c>
    </row>
    <row r="40" spans="2:6">
      <c r="B40" s="285"/>
      <c r="C40" s="4" t="s">
        <v>80</v>
      </c>
      <c r="D40" s="6">
        <v>2</v>
      </c>
    </row>
    <row r="41" spans="2:6">
      <c r="B41" s="285"/>
      <c r="C41" s="4" t="s">
        <v>83</v>
      </c>
      <c r="D41" s="6">
        <v>1</v>
      </c>
    </row>
    <row r="42" spans="2:6">
      <c r="B42" s="285"/>
      <c r="C42" s="4"/>
      <c r="D42" s="6"/>
    </row>
    <row r="43" spans="2:6">
      <c r="B43" s="285"/>
      <c r="C43" s="23" t="s">
        <v>88</v>
      </c>
      <c r="D43">
        <v>4</v>
      </c>
    </row>
    <row r="44" spans="2:6">
      <c r="B44" s="285"/>
      <c r="C44" s="21" t="s">
        <v>92</v>
      </c>
      <c r="D44">
        <v>3</v>
      </c>
    </row>
    <row r="45" spans="2:6">
      <c r="B45" s="284"/>
      <c r="C45" s="23" t="s">
        <v>93</v>
      </c>
      <c r="D45">
        <v>15</v>
      </c>
    </row>
    <row r="46" spans="2:6">
      <c r="B46" s="285"/>
      <c r="C46" s="23" t="s">
        <v>94</v>
      </c>
    </row>
    <row r="47" spans="2:6">
      <c r="B47" s="284" t="s">
        <v>95</v>
      </c>
      <c r="C47" s="23" t="s">
        <v>97</v>
      </c>
      <c r="D47">
        <v>1</v>
      </c>
      <c r="E47" s="3" t="s">
        <v>98</v>
      </c>
      <c r="F47" s="3" t="s">
        <v>99</v>
      </c>
    </row>
    <row r="48" spans="2:6">
      <c r="B48" s="285"/>
      <c r="C48" s="25" t="s">
        <v>100</v>
      </c>
      <c r="D48">
        <v>9</v>
      </c>
      <c r="E48" s="3" t="s">
        <v>102</v>
      </c>
      <c r="F48" s="27" t="s">
        <v>103</v>
      </c>
    </row>
    <row r="49" spans="2:6">
      <c r="B49" s="285"/>
      <c r="C49" s="23" t="s">
        <v>111</v>
      </c>
      <c r="D49">
        <v>4</v>
      </c>
      <c r="E49" s="3" t="s">
        <v>102</v>
      </c>
      <c r="F49" s="27" t="s">
        <v>103</v>
      </c>
    </row>
    <row r="50" spans="2:6">
      <c r="B50" s="285"/>
      <c r="C50" s="23" t="s">
        <v>113</v>
      </c>
      <c r="D50">
        <v>4</v>
      </c>
      <c r="E50" s="3"/>
      <c r="F50" s="3"/>
    </row>
    <row r="51" spans="2:6">
      <c r="B51" s="285"/>
      <c r="C51" s="29" t="s">
        <v>114</v>
      </c>
      <c r="D51">
        <v>4</v>
      </c>
      <c r="E51" s="3" t="s">
        <v>116</v>
      </c>
      <c r="F51" s="10" t="s">
        <v>117</v>
      </c>
    </row>
    <row r="52" spans="2:6" ht="15" customHeight="1">
      <c r="B52" s="285"/>
      <c r="C52" s="30" t="s">
        <v>118</v>
      </c>
      <c r="D52">
        <v>20</v>
      </c>
      <c r="E52" s="10" t="s">
        <v>119</v>
      </c>
      <c r="F52" s="10" t="s">
        <v>120</v>
      </c>
    </row>
    <row r="53" spans="2:6">
      <c r="B53" s="285"/>
      <c r="C53" s="30" t="s">
        <v>121</v>
      </c>
      <c r="D53">
        <v>21</v>
      </c>
      <c r="E53" s="31" t="s">
        <v>122</v>
      </c>
      <c r="F53" s="31"/>
    </row>
    <row r="54" spans="2:6" ht="30">
      <c r="B54" s="285"/>
      <c r="C54" s="30" t="s">
        <v>123</v>
      </c>
      <c r="D54">
        <v>4</v>
      </c>
      <c r="E54" s="3"/>
      <c r="F54" s="3"/>
    </row>
    <row r="55" spans="2:6" ht="15.75" customHeight="1">
      <c r="B55" s="285"/>
      <c r="C55" s="30" t="s">
        <v>124</v>
      </c>
      <c r="D55">
        <v>1</v>
      </c>
      <c r="E55" s="10" t="s">
        <v>125</v>
      </c>
      <c r="F55" s="3"/>
    </row>
    <row r="56" spans="2:6" ht="15.75" customHeight="1">
      <c r="B56" s="285"/>
      <c r="C56" s="30" t="s">
        <v>66</v>
      </c>
      <c r="D56">
        <v>2</v>
      </c>
      <c r="E56" s="10" t="s">
        <v>99</v>
      </c>
      <c r="F56" s="10" t="s">
        <v>99</v>
      </c>
    </row>
    <row r="57" spans="2:6" ht="15.75" customHeight="1">
      <c r="B57" s="285"/>
      <c r="C57" s="30" t="s">
        <v>126</v>
      </c>
      <c r="D57">
        <v>4</v>
      </c>
      <c r="E57" s="31" t="s">
        <v>127</v>
      </c>
      <c r="F57" s="31"/>
    </row>
    <row r="58" spans="2:6" ht="15.75" customHeight="1">
      <c r="B58" s="285"/>
      <c r="C58" s="30" t="s">
        <v>66</v>
      </c>
      <c r="D58">
        <v>8</v>
      </c>
      <c r="E58" s="10" t="s">
        <v>99</v>
      </c>
      <c r="F58" s="10" t="s">
        <v>99</v>
      </c>
    </row>
    <row r="59" spans="2:6" ht="15.75" customHeight="1">
      <c r="B59" s="285"/>
      <c r="C59" s="30" t="s">
        <v>128</v>
      </c>
      <c r="D59">
        <v>2</v>
      </c>
      <c r="E59" s="10" t="s">
        <v>129</v>
      </c>
      <c r="F59" s="10" t="s">
        <v>130</v>
      </c>
    </row>
    <row r="60" spans="2:6" ht="15.75" customHeight="1">
      <c r="B60" s="285"/>
      <c r="C60" s="30" t="s">
        <v>131</v>
      </c>
      <c r="D60">
        <v>5</v>
      </c>
      <c r="E60" s="31" t="s">
        <v>132</v>
      </c>
      <c r="F60" s="31"/>
    </row>
    <row r="61" spans="2:6" ht="15.75" customHeight="1">
      <c r="B61" s="285"/>
      <c r="C61" s="30" t="s">
        <v>133</v>
      </c>
      <c r="D61">
        <v>1</v>
      </c>
      <c r="E61" s="31" t="s">
        <v>122</v>
      </c>
      <c r="F61" s="31" t="s">
        <v>134</v>
      </c>
    </row>
    <row r="62" spans="2:6" ht="15.75" customHeight="1">
      <c r="B62" s="285"/>
      <c r="C62" s="30" t="s">
        <v>135</v>
      </c>
      <c r="D62">
        <v>5</v>
      </c>
      <c r="E62" s="31" t="s">
        <v>136</v>
      </c>
      <c r="F62" s="3"/>
    </row>
    <row r="63" spans="2:6" ht="15.75" customHeight="1">
      <c r="B63" s="285"/>
      <c r="C63" s="30" t="s">
        <v>137</v>
      </c>
      <c r="D63">
        <v>1</v>
      </c>
      <c r="E63" s="31" t="s">
        <v>139</v>
      </c>
      <c r="F63" s="31" t="s">
        <v>140</v>
      </c>
    </row>
    <row r="64" spans="2:6" ht="15.75" customHeight="1">
      <c r="B64" s="285"/>
      <c r="C64" s="30" t="s">
        <v>141</v>
      </c>
      <c r="D64">
        <v>12</v>
      </c>
      <c r="E64" s="3" t="s">
        <v>142</v>
      </c>
      <c r="F64" s="3"/>
    </row>
    <row r="65" spans="2:6" ht="15.75" customHeight="1">
      <c r="B65" s="285"/>
      <c r="C65" s="30" t="s">
        <v>143</v>
      </c>
      <c r="D65">
        <v>1</v>
      </c>
      <c r="E65" s="3" t="s">
        <v>136</v>
      </c>
      <c r="F65" s="3"/>
    </row>
    <row r="66" spans="2:6" ht="15.75" customHeight="1">
      <c r="B66" s="285"/>
      <c r="C66" s="33" t="s">
        <v>150</v>
      </c>
      <c r="D66">
        <v>1</v>
      </c>
      <c r="E66" s="10" t="s">
        <v>151</v>
      </c>
      <c r="F66" s="10" t="s">
        <v>99</v>
      </c>
    </row>
    <row r="67" spans="2:6" ht="15.75" customHeight="1">
      <c r="B67" s="285"/>
      <c r="C67" s="33" t="s">
        <v>152</v>
      </c>
      <c r="E67" s="3"/>
      <c r="F67" s="3"/>
    </row>
    <row r="68" spans="2:6" ht="15.75" customHeight="1">
      <c r="B68" s="284" t="s">
        <v>101</v>
      </c>
      <c r="C68" s="34" t="s">
        <v>153</v>
      </c>
      <c r="D68">
        <v>10</v>
      </c>
      <c r="E68" s="3"/>
      <c r="F68" s="3"/>
    </row>
    <row r="69" spans="2:6" ht="15.75" customHeight="1">
      <c r="B69" s="285"/>
      <c r="C69" s="35" t="s">
        <v>154</v>
      </c>
      <c r="D69">
        <v>37</v>
      </c>
      <c r="E69" s="3"/>
      <c r="F69" s="3"/>
    </row>
    <row r="70" spans="2:6" ht="15.75" customHeight="1">
      <c r="B70" s="285"/>
      <c r="C70" s="23" t="s">
        <v>155</v>
      </c>
      <c r="D70">
        <v>1</v>
      </c>
      <c r="E70" s="3"/>
      <c r="F70" s="3"/>
    </row>
    <row r="71" spans="2:6" ht="15.75" customHeight="1">
      <c r="B71" s="285"/>
      <c r="C71" s="23" t="s">
        <v>156</v>
      </c>
      <c r="D71">
        <v>1</v>
      </c>
      <c r="E71" s="3"/>
      <c r="F71" s="3"/>
    </row>
    <row r="72" spans="2:6" ht="15.75" customHeight="1">
      <c r="B72" s="285"/>
      <c r="C72" s="23" t="s">
        <v>157</v>
      </c>
      <c r="D72">
        <v>1</v>
      </c>
      <c r="E72" s="3"/>
      <c r="F72" s="3"/>
    </row>
    <row r="73" spans="2:6" ht="15.75" customHeight="1">
      <c r="B73" s="285"/>
      <c r="C73" s="23" t="s">
        <v>158</v>
      </c>
      <c r="D73">
        <v>16</v>
      </c>
      <c r="E73" s="3"/>
      <c r="F73" s="3"/>
    </row>
    <row r="74" spans="2:6" ht="15.75" customHeight="1">
      <c r="B74" s="285" t="s">
        <v>159</v>
      </c>
      <c r="C74" s="23" t="s">
        <v>160</v>
      </c>
      <c r="D74">
        <v>15</v>
      </c>
      <c r="E74" s="3"/>
      <c r="F74" s="3"/>
    </row>
    <row r="75" spans="2:6" ht="15.75" customHeight="1">
      <c r="B75" s="285"/>
      <c r="C75" s="23" t="s">
        <v>161</v>
      </c>
      <c r="D75">
        <v>27</v>
      </c>
    </row>
    <row r="76" spans="2:6" ht="15.75" customHeight="1">
      <c r="C76" s="23"/>
    </row>
    <row r="77" spans="2:6" ht="15.75" customHeight="1">
      <c r="C77" s="23"/>
    </row>
    <row r="78" spans="2:6" ht="15.75" customHeight="1">
      <c r="C78" s="23"/>
    </row>
    <row r="79" spans="2:6" ht="15.75" customHeight="1">
      <c r="C79" s="23"/>
    </row>
    <row r="80" spans="2:6" ht="15.75" customHeight="1">
      <c r="C80" s="23"/>
    </row>
    <row r="81" spans="3:3" ht="15.75" customHeight="1">
      <c r="C81" s="23"/>
    </row>
    <row r="82" spans="3:3" ht="15.75" customHeight="1">
      <c r="C82" s="23"/>
    </row>
    <row r="83" spans="3:3" ht="15.75" customHeight="1">
      <c r="C83" s="23"/>
    </row>
    <row r="84" spans="3:3" ht="15.75" customHeight="1">
      <c r="C84" s="23"/>
    </row>
    <row r="85" spans="3:3" ht="15.75" customHeight="1">
      <c r="C85" s="23"/>
    </row>
    <row r="86" spans="3:3" ht="15.75" customHeight="1">
      <c r="C86" s="23"/>
    </row>
    <row r="87" spans="3:3" ht="15.75" customHeight="1">
      <c r="C87" s="23"/>
    </row>
    <row r="88" spans="3:3" ht="15.75" customHeight="1">
      <c r="C88" s="23"/>
    </row>
    <row r="89" spans="3:3" ht="15.75" customHeight="1">
      <c r="C89" s="37"/>
    </row>
    <row r="90" spans="3:3" ht="15.75" customHeight="1">
      <c r="C90" s="37"/>
    </row>
    <row r="91" spans="3:3" ht="15.75" customHeight="1">
      <c r="C91" s="37"/>
    </row>
    <row r="92" spans="3:3" ht="15.75" customHeight="1">
      <c r="C92" s="37"/>
    </row>
    <row r="93" spans="3:3" ht="15.75" customHeight="1">
      <c r="C93" s="37"/>
    </row>
    <row r="94" spans="3:3" ht="15.75" customHeight="1">
      <c r="C94" s="37"/>
    </row>
    <row r="95" spans="3:3" ht="15.75" customHeight="1">
      <c r="C95" s="37"/>
    </row>
    <row r="96" spans="3:3" ht="15.75" customHeight="1">
      <c r="C96" s="37"/>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mergeCells count="5">
    <mergeCell ref="B68:B73"/>
    <mergeCell ref="B74:B75"/>
    <mergeCell ref="B45:B46"/>
    <mergeCell ref="B47:B67"/>
    <mergeCell ref="B3:B4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heetViews>
  <sheetFormatPr defaultColWidth="14.42578125" defaultRowHeight="15" customHeight="1"/>
  <cols>
    <col min="1" max="1" customWidth="true" width="9.28515625" collapsed="true"/>
    <col min="2" max="2" customWidth="true" width="57.28515625" collapsed="true"/>
    <col min="3" max="3" customWidth="true" width="54.28515625" collapsed="true"/>
    <col min="4" max="4" customWidth="true" width="71.7109375" collapsed="true"/>
    <col min="5" max="6" customWidth="true" width="14.42578125" collapsed="true"/>
  </cols>
  <sheetData>
    <row r="1" spans="1:24">
      <c r="A1" s="38" t="s">
        <v>200</v>
      </c>
      <c r="B1" s="38" t="s">
        <v>201</v>
      </c>
      <c r="C1" s="38" t="s">
        <v>202</v>
      </c>
      <c r="D1" s="38" t="s">
        <v>203</v>
      </c>
      <c r="E1" s="37"/>
      <c r="F1" s="37"/>
      <c r="G1" s="37"/>
      <c r="H1" s="37"/>
      <c r="I1" s="37"/>
      <c r="J1" s="37"/>
      <c r="K1" s="37"/>
      <c r="L1" s="37"/>
      <c r="M1" s="37"/>
      <c r="N1" s="37"/>
      <c r="O1" s="37"/>
      <c r="P1" s="37"/>
      <c r="Q1" s="37"/>
      <c r="R1" s="37"/>
      <c r="S1" s="37"/>
      <c r="T1" s="37"/>
      <c r="U1" s="37"/>
      <c r="V1" s="37"/>
      <c r="W1" s="39"/>
      <c r="X1" s="39"/>
    </row>
    <row r="2" spans="1:24">
      <c r="A2" s="40"/>
      <c r="B2" s="40"/>
      <c r="C2" s="41"/>
      <c r="D2" s="41"/>
      <c r="E2" s="37"/>
      <c r="F2" s="37"/>
      <c r="G2" s="37"/>
      <c r="H2" s="37"/>
      <c r="I2" s="37"/>
      <c r="J2" s="37"/>
      <c r="K2" s="37"/>
      <c r="L2" s="37"/>
      <c r="M2" s="37"/>
      <c r="N2" s="37"/>
      <c r="O2" s="37"/>
      <c r="P2" s="37"/>
      <c r="Q2" s="37"/>
      <c r="R2" s="37"/>
      <c r="S2" s="37"/>
      <c r="T2" s="37"/>
      <c r="U2" s="37"/>
      <c r="V2" s="37"/>
      <c r="W2" s="39"/>
      <c r="X2" s="39"/>
    </row>
    <row r="3" spans="1:24">
      <c r="A3" s="40">
        <v>1</v>
      </c>
      <c r="B3" s="41" t="s">
        <v>209</v>
      </c>
      <c r="C3" s="41" t="s">
        <v>210</v>
      </c>
      <c r="D3" s="41" t="s">
        <v>211</v>
      </c>
      <c r="E3" s="37"/>
      <c r="F3" s="37"/>
      <c r="G3" s="37"/>
      <c r="H3" s="37"/>
      <c r="I3" s="37"/>
      <c r="J3" s="37"/>
      <c r="K3" s="37"/>
      <c r="L3" s="37"/>
      <c r="M3" s="37"/>
      <c r="N3" s="37"/>
      <c r="O3" s="37"/>
      <c r="P3" s="37"/>
      <c r="Q3" s="37"/>
      <c r="R3" s="37"/>
      <c r="S3" s="37"/>
      <c r="T3" s="37"/>
      <c r="U3" s="37"/>
      <c r="V3" s="37"/>
      <c r="W3" s="39"/>
      <c r="X3" s="39"/>
    </row>
    <row r="4" spans="1:24">
      <c r="A4" s="40">
        <v>2</v>
      </c>
      <c r="B4" s="41" t="s">
        <v>212</v>
      </c>
      <c r="C4" s="41" t="s">
        <v>210</v>
      </c>
      <c r="D4" s="41" t="s">
        <v>213</v>
      </c>
      <c r="E4" s="37"/>
      <c r="F4" s="37"/>
      <c r="G4" s="37"/>
      <c r="H4" s="37"/>
      <c r="I4" s="37"/>
      <c r="J4" s="37"/>
      <c r="K4" s="37"/>
      <c r="L4" s="37"/>
      <c r="M4" s="37"/>
      <c r="N4" s="37"/>
      <c r="O4" s="37"/>
      <c r="P4" s="37"/>
      <c r="Q4" s="37"/>
      <c r="R4" s="37"/>
      <c r="S4" s="37"/>
      <c r="T4" s="37"/>
      <c r="U4" s="37"/>
      <c r="V4" s="37"/>
      <c r="W4" s="39"/>
      <c r="X4" s="39"/>
    </row>
    <row r="5" spans="1:24" ht="30">
      <c r="A5" s="40">
        <v>3</v>
      </c>
      <c r="B5" s="41" t="s">
        <v>214</v>
      </c>
      <c r="C5" s="41" t="s">
        <v>215</v>
      </c>
      <c r="D5" s="41" t="s">
        <v>216</v>
      </c>
      <c r="E5" s="37"/>
      <c r="F5" s="37"/>
      <c r="G5" s="37"/>
      <c r="H5" s="37"/>
      <c r="I5" s="37"/>
      <c r="J5" s="37"/>
      <c r="K5" s="37"/>
      <c r="L5" s="37"/>
      <c r="M5" s="37"/>
      <c r="N5" s="37"/>
      <c r="O5" s="37"/>
      <c r="P5" s="37"/>
      <c r="Q5" s="37"/>
      <c r="R5" s="37"/>
      <c r="S5" s="37"/>
      <c r="T5" s="37"/>
      <c r="U5" s="37"/>
      <c r="V5" s="37"/>
      <c r="W5" s="39"/>
      <c r="X5" s="39"/>
    </row>
    <row r="6" spans="1:24">
      <c r="A6" s="40">
        <v>4</v>
      </c>
      <c r="B6" s="41" t="s">
        <v>217</v>
      </c>
      <c r="C6" s="41" t="s">
        <v>215</v>
      </c>
      <c r="D6" s="41" t="s">
        <v>211</v>
      </c>
      <c r="E6" s="37"/>
      <c r="F6" s="37"/>
      <c r="G6" s="37"/>
      <c r="H6" s="37"/>
      <c r="I6" s="37"/>
      <c r="J6" s="37"/>
      <c r="K6" s="37"/>
      <c r="L6" s="37"/>
      <c r="M6" s="37"/>
      <c r="N6" s="37"/>
      <c r="O6" s="37"/>
      <c r="P6" s="37"/>
      <c r="Q6" s="37"/>
      <c r="R6" s="37"/>
      <c r="S6" s="37"/>
      <c r="T6" s="37"/>
      <c r="U6" s="37"/>
      <c r="V6" s="37"/>
      <c r="W6" s="39"/>
      <c r="X6" s="39"/>
    </row>
    <row r="7" spans="1:24" ht="30">
      <c r="A7" s="40">
        <v>5</v>
      </c>
      <c r="B7" s="41" t="s">
        <v>219</v>
      </c>
      <c r="C7" s="41" t="s">
        <v>220</v>
      </c>
      <c r="D7" s="41" t="s">
        <v>216</v>
      </c>
      <c r="E7" s="37"/>
      <c r="F7" s="37"/>
      <c r="G7" s="37"/>
      <c r="H7" s="37"/>
      <c r="I7" s="37"/>
      <c r="J7" s="37"/>
      <c r="K7" s="37"/>
      <c r="L7" s="37"/>
      <c r="M7" s="37"/>
      <c r="N7" s="37"/>
      <c r="O7" s="37"/>
      <c r="P7" s="37"/>
      <c r="Q7" s="37"/>
      <c r="R7" s="37"/>
      <c r="S7" s="37"/>
      <c r="T7" s="37"/>
      <c r="U7" s="37"/>
      <c r="V7" s="37"/>
      <c r="W7" s="39"/>
      <c r="X7" s="39"/>
    </row>
    <row r="8" spans="1:24" ht="75">
      <c r="A8" s="40">
        <v>6</v>
      </c>
      <c r="B8" s="41" t="s">
        <v>225</v>
      </c>
      <c r="C8" s="41" t="s">
        <v>226</v>
      </c>
      <c r="D8" s="41" t="s">
        <v>227</v>
      </c>
      <c r="E8" s="37"/>
      <c r="F8" s="37"/>
      <c r="G8" s="37"/>
      <c r="H8" s="37"/>
      <c r="I8" s="37"/>
      <c r="J8" s="37"/>
      <c r="K8" s="37"/>
      <c r="L8" s="37"/>
      <c r="M8" s="37"/>
      <c r="N8" s="37"/>
      <c r="O8" s="37"/>
      <c r="P8" s="37"/>
      <c r="Q8" s="37"/>
      <c r="R8" s="37"/>
      <c r="S8" s="37"/>
      <c r="T8" s="37"/>
      <c r="U8" s="37"/>
      <c r="V8" s="37"/>
      <c r="W8" s="39"/>
      <c r="X8" s="39"/>
    </row>
    <row r="9" spans="1:24" ht="45">
      <c r="A9" s="40">
        <v>7</v>
      </c>
      <c r="B9" s="41" t="s">
        <v>231</v>
      </c>
      <c r="C9" s="41" t="s">
        <v>232</v>
      </c>
      <c r="D9" s="41" t="s">
        <v>234</v>
      </c>
      <c r="E9" s="37"/>
      <c r="F9" s="37"/>
      <c r="G9" s="37"/>
      <c r="H9" s="37"/>
      <c r="I9" s="37"/>
      <c r="J9" s="37"/>
      <c r="K9" s="37"/>
      <c r="L9" s="37"/>
      <c r="M9" s="37"/>
      <c r="N9" s="37"/>
      <c r="O9" s="37"/>
      <c r="P9" s="37"/>
      <c r="Q9" s="37"/>
      <c r="R9" s="37"/>
      <c r="S9" s="37"/>
      <c r="T9" s="37"/>
      <c r="U9" s="37"/>
      <c r="V9" s="37"/>
      <c r="W9" s="39"/>
      <c r="X9" s="39"/>
    </row>
    <row r="10" spans="1:24">
      <c r="A10" s="40">
        <v>8</v>
      </c>
      <c r="B10" s="41" t="s">
        <v>237</v>
      </c>
      <c r="C10" s="41" t="s">
        <v>215</v>
      </c>
      <c r="D10" s="41" t="s">
        <v>238</v>
      </c>
      <c r="E10" s="37"/>
      <c r="F10" s="37"/>
      <c r="G10" s="37"/>
      <c r="H10" s="37"/>
      <c r="I10" s="37"/>
      <c r="J10" s="37"/>
      <c r="K10" s="37"/>
      <c r="L10" s="37"/>
      <c r="M10" s="37"/>
      <c r="N10" s="37"/>
      <c r="O10" s="37"/>
      <c r="P10" s="37"/>
      <c r="Q10" s="37"/>
      <c r="R10" s="37"/>
      <c r="S10" s="37"/>
      <c r="T10" s="37"/>
      <c r="U10" s="37"/>
      <c r="V10" s="37"/>
      <c r="W10" s="39"/>
      <c r="X10" s="39"/>
    </row>
    <row r="11" spans="1:24" ht="75">
      <c r="A11" s="40">
        <v>9</v>
      </c>
      <c r="B11" s="41" t="s">
        <v>239</v>
      </c>
      <c r="C11" s="41" t="s">
        <v>240</v>
      </c>
      <c r="D11" s="41" t="s">
        <v>241</v>
      </c>
      <c r="E11" s="37"/>
      <c r="F11" s="37"/>
      <c r="G11" s="37"/>
      <c r="H11" s="37"/>
      <c r="I11" s="37"/>
      <c r="J11" s="37"/>
      <c r="K11" s="37"/>
      <c r="L11" s="37"/>
      <c r="M11" s="37"/>
      <c r="N11" s="37"/>
      <c r="O11" s="37"/>
      <c r="P11" s="37"/>
      <c r="Q11" s="37"/>
      <c r="R11" s="37"/>
      <c r="S11" s="37"/>
      <c r="T11" s="37"/>
      <c r="U11" s="37"/>
      <c r="V11" s="37"/>
      <c r="W11" s="39"/>
      <c r="X11" s="39"/>
    </row>
    <row r="12" spans="1:24" ht="150">
      <c r="A12" s="40">
        <v>10</v>
      </c>
      <c r="B12" s="41" t="s">
        <v>242</v>
      </c>
      <c r="C12" s="41" t="s">
        <v>243</v>
      </c>
      <c r="D12" s="41" t="s">
        <v>244</v>
      </c>
      <c r="E12" s="37"/>
      <c r="F12" s="37"/>
      <c r="G12" s="37"/>
      <c r="H12" s="37"/>
      <c r="I12" s="37"/>
      <c r="J12" s="37"/>
      <c r="K12" s="37"/>
      <c r="L12" s="37"/>
      <c r="M12" s="37"/>
      <c r="N12" s="37"/>
      <c r="O12" s="37"/>
      <c r="P12" s="37"/>
      <c r="Q12" s="37"/>
      <c r="R12" s="37"/>
      <c r="S12" s="37"/>
      <c r="T12" s="37"/>
      <c r="U12" s="37"/>
      <c r="V12" s="37"/>
      <c r="W12" s="39"/>
      <c r="X12" s="39"/>
    </row>
    <row r="13" spans="1:24">
      <c r="A13" s="40">
        <v>11</v>
      </c>
      <c r="B13" s="41" t="s">
        <v>245</v>
      </c>
      <c r="C13" s="41" t="s">
        <v>246</v>
      </c>
      <c r="D13" s="41" t="s">
        <v>241</v>
      </c>
      <c r="E13" s="37"/>
      <c r="F13" s="37"/>
      <c r="G13" s="37"/>
      <c r="H13" s="37"/>
      <c r="I13" s="37"/>
      <c r="J13" s="37"/>
      <c r="K13" s="37"/>
      <c r="L13" s="37"/>
      <c r="M13" s="37"/>
      <c r="N13" s="37"/>
      <c r="O13" s="37"/>
      <c r="P13" s="37"/>
      <c r="Q13" s="37"/>
      <c r="R13" s="37"/>
      <c r="S13" s="37"/>
      <c r="T13" s="37"/>
      <c r="U13" s="37"/>
      <c r="V13" s="37"/>
      <c r="W13" s="39"/>
      <c r="X13" s="39"/>
    </row>
    <row r="14" spans="1:24" ht="45">
      <c r="A14" s="40">
        <v>12</v>
      </c>
      <c r="B14" s="41" t="s">
        <v>247</v>
      </c>
      <c r="C14" s="41" t="s">
        <v>248</v>
      </c>
      <c r="D14" s="41" t="s">
        <v>249</v>
      </c>
      <c r="E14" s="37"/>
      <c r="F14" s="37"/>
      <c r="G14" s="37"/>
      <c r="H14" s="37"/>
      <c r="I14" s="37"/>
      <c r="J14" s="37"/>
      <c r="K14" s="37"/>
      <c r="L14" s="37"/>
      <c r="M14" s="37"/>
      <c r="N14" s="37"/>
      <c r="O14" s="37"/>
      <c r="P14" s="37"/>
      <c r="Q14" s="37"/>
      <c r="R14" s="37"/>
      <c r="S14" s="37"/>
      <c r="T14" s="37"/>
      <c r="U14" s="37"/>
      <c r="V14" s="37"/>
      <c r="W14" s="39"/>
      <c r="X14" s="39"/>
    </row>
    <row r="15" spans="1:24" ht="30">
      <c r="A15" s="40">
        <v>13</v>
      </c>
      <c r="B15" s="41" t="s">
        <v>252</v>
      </c>
      <c r="C15" s="41" t="s">
        <v>246</v>
      </c>
      <c r="D15" s="41" t="s">
        <v>253</v>
      </c>
      <c r="E15" s="37"/>
      <c r="F15" s="37"/>
      <c r="G15" s="37"/>
      <c r="H15" s="37"/>
      <c r="I15" s="37"/>
      <c r="J15" s="37"/>
      <c r="K15" s="37"/>
      <c r="L15" s="37"/>
      <c r="M15" s="37"/>
      <c r="N15" s="37"/>
      <c r="O15" s="37"/>
      <c r="P15" s="37"/>
      <c r="Q15" s="37"/>
      <c r="R15" s="37"/>
      <c r="S15" s="37"/>
      <c r="T15" s="37"/>
      <c r="U15" s="37"/>
      <c r="V15" s="37"/>
      <c r="W15" s="39"/>
      <c r="X15" s="39"/>
    </row>
    <row r="16" spans="1:24" ht="30">
      <c r="A16" s="40">
        <v>14</v>
      </c>
      <c r="B16" s="41" t="s">
        <v>257</v>
      </c>
      <c r="C16" s="41" t="s">
        <v>258</v>
      </c>
      <c r="D16" s="41" t="s">
        <v>259</v>
      </c>
      <c r="E16" s="37"/>
      <c r="F16" s="37"/>
      <c r="G16" s="37"/>
      <c r="H16" s="37"/>
      <c r="I16" s="37"/>
      <c r="J16" s="37"/>
      <c r="K16" s="37"/>
      <c r="L16" s="37"/>
      <c r="M16" s="37"/>
      <c r="N16" s="37"/>
      <c r="O16" s="37"/>
      <c r="P16" s="37"/>
      <c r="Q16" s="37"/>
      <c r="R16" s="37"/>
      <c r="S16" s="37"/>
      <c r="T16" s="37"/>
      <c r="U16" s="37"/>
      <c r="V16" s="37"/>
      <c r="W16" s="39"/>
      <c r="X16" s="39"/>
    </row>
    <row r="17" spans="1:24" ht="30">
      <c r="A17" s="40">
        <v>15</v>
      </c>
      <c r="B17" s="41" t="s">
        <v>262</v>
      </c>
      <c r="C17" s="41" t="s">
        <v>263</v>
      </c>
      <c r="D17" s="41" t="s">
        <v>265</v>
      </c>
      <c r="E17" s="37"/>
      <c r="F17" s="37"/>
      <c r="G17" s="37"/>
      <c r="H17" s="37"/>
      <c r="I17" s="37"/>
      <c r="J17" s="37"/>
      <c r="K17" s="37"/>
      <c r="L17" s="37"/>
      <c r="M17" s="37"/>
      <c r="N17" s="37"/>
      <c r="O17" s="37"/>
      <c r="P17" s="37"/>
      <c r="Q17" s="37"/>
      <c r="R17" s="37"/>
      <c r="S17" s="37"/>
      <c r="T17" s="37"/>
      <c r="U17" s="37"/>
      <c r="V17" s="37"/>
      <c r="W17" s="39"/>
      <c r="X17" s="39"/>
    </row>
    <row r="18" spans="1:24">
      <c r="A18" s="40">
        <v>16</v>
      </c>
      <c r="B18" s="41" t="s">
        <v>268</v>
      </c>
      <c r="C18" s="42" t="s">
        <v>269</v>
      </c>
      <c r="D18" s="42" t="s">
        <v>211</v>
      </c>
      <c r="E18" s="37"/>
      <c r="F18" s="37"/>
      <c r="G18" s="37"/>
      <c r="H18" s="37"/>
      <c r="I18" s="37"/>
      <c r="J18" s="37"/>
      <c r="K18" s="37"/>
      <c r="L18" s="37"/>
      <c r="M18" s="37"/>
      <c r="N18" s="37"/>
      <c r="O18" s="37"/>
      <c r="P18" s="37"/>
      <c r="Q18" s="37"/>
      <c r="R18" s="37"/>
      <c r="S18" s="37"/>
      <c r="T18" s="37"/>
      <c r="U18" s="37"/>
      <c r="V18" s="37"/>
      <c r="W18" s="39"/>
      <c r="X18" s="39"/>
    </row>
    <row r="19" spans="1:24" ht="30">
      <c r="A19" s="40">
        <v>17</v>
      </c>
      <c r="B19" s="41" t="s">
        <v>274</v>
      </c>
      <c r="C19" s="42" t="s">
        <v>269</v>
      </c>
      <c r="D19" s="42" t="s">
        <v>275</v>
      </c>
      <c r="E19" s="37"/>
      <c r="F19" s="37"/>
      <c r="G19" s="37"/>
      <c r="H19" s="37"/>
      <c r="I19" s="37"/>
      <c r="J19" s="37"/>
      <c r="K19" s="37"/>
      <c r="L19" s="37"/>
      <c r="M19" s="37"/>
      <c r="N19" s="37"/>
      <c r="O19" s="37"/>
      <c r="P19" s="37"/>
      <c r="Q19" s="37"/>
      <c r="R19" s="37"/>
      <c r="S19" s="37"/>
      <c r="T19" s="37"/>
      <c r="U19" s="37"/>
      <c r="V19" s="37"/>
      <c r="W19" s="39"/>
      <c r="X19" s="39"/>
    </row>
    <row r="20" spans="1:24" ht="75">
      <c r="A20" s="40">
        <v>18</v>
      </c>
      <c r="B20" s="41" t="s">
        <v>276</v>
      </c>
      <c r="C20" s="41" t="s">
        <v>226</v>
      </c>
      <c r="D20" s="41" t="s">
        <v>277</v>
      </c>
      <c r="E20" s="37"/>
      <c r="F20" s="37"/>
      <c r="G20" s="37"/>
      <c r="H20" s="37"/>
      <c r="I20" s="37"/>
      <c r="J20" s="37"/>
      <c r="K20" s="37"/>
      <c r="L20" s="37"/>
      <c r="M20" s="37"/>
      <c r="N20" s="37"/>
      <c r="O20" s="37"/>
      <c r="P20" s="37"/>
      <c r="Q20" s="37"/>
      <c r="R20" s="37"/>
      <c r="S20" s="37"/>
      <c r="T20" s="37"/>
      <c r="U20" s="37"/>
      <c r="V20" s="37"/>
      <c r="W20" s="39"/>
      <c r="X20" s="39"/>
    </row>
    <row r="21" spans="1:24" ht="15.75" customHeight="1">
      <c r="A21" s="40">
        <v>19</v>
      </c>
      <c r="B21" s="41" t="s">
        <v>278</v>
      </c>
      <c r="C21" s="42" t="s">
        <v>279</v>
      </c>
      <c r="D21" s="42" t="s">
        <v>280</v>
      </c>
      <c r="E21" s="37"/>
      <c r="F21" s="37"/>
      <c r="G21" s="37"/>
      <c r="H21" s="37"/>
      <c r="I21" s="37"/>
      <c r="J21" s="37"/>
      <c r="K21" s="37"/>
      <c r="L21" s="37"/>
      <c r="M21" s="37"/>
      <c r="N21" s="37"/>
      <c r="O21" s="37"/>
      <c r="P21" s="37"/>
      <c r="Q21" s="37"/>
      <c r="R21" s="37"/>
      <c r="S21" s="37"/>
      <c r="T21" s="37"/>
      <c r="U21" s="37"/>
      <c r="V21" s="37"/>
      <c r="W21" s="39"/>
      <c r="X21" s="39"/>
    </row>
    <row r="22" spans="1:24" ht="15.75" customHeight="1">
      <c r="A22" s="40">
        <v>20</v>
      </c>
      <c r="B22" s="41" t="s">
        <v>281</v>
      </c>
      <c r="C22" s="41" t="s">
        <v>282</v>
      </c>
      <c r="D22" s="41" t="s">
        <v>283</v>
      </c>
      <c r="E22" s="37"/>
      <c r="F22" s="37"/>
      <c r="G22" s="37"/>
      <c r="H22" s="37"/>
      <c r="I22" s="37"/>
      <c r="J22" s="37"/>
      <c r="K22" s="37"/>
      <c r="L22" s="37"/>
      <c r="M22" s="37"/>
      <c r="N22" s="37"/>
      <c r="O22" s="37"/>
      <c r="P22" s="37"/>
      <c r="Q22" s="37"/>
      <c r="R22" s="37"/>
      <c r="S22" s="37"/>
      <c r="T22" s="37"/>
      <c r="U22" s="37"/>
      <c r="V22" s="37"/>
      <c r="W22" s="39"/>
      <c r="X22" s="39"/>
    </row>
    <row r="23" spans="1:24" ht="15.75" customHeight="1">
      <c r="A23" s="40">
        <v>21</v>
      </c>
      <c r="B23" s="41" t="s">
        <v>284</v>
      </c>
      <c r="C23" s="42" t="s">
        <v>285</v>
      </c>
      <c r="D23" s="42" t="s">
        <v>286</v>
      </c>
      <c r="E23" s="37"/>
      <c r="F23" s="37"/>
      <c r="G23" s="37"/>
      <c r="H23" s="37"/>
      <c r="I23" s="37"/>
      <c r="J23" s="37"/>
      <c r="K23" s="37"/>
      <c r="L23" s="37"/>
      <c r="M23" s="37"/>
      <c r="N23" s="37"/>
      <c r="O23" s="37"/>
      <c r="P23" s="37"/>
      <c r="Q23" s="37"/>
      <c r="R23" s="37"/>
      <c r="S23" s="37"/>
      <c r="T23" s="37"/>
      <c r="U23" s="37"/>
      <c r="V23" s="37"/>
      <c r="W23" s="39"/>
      <c r="X23" s="39"/>
    </row>
    <row r="24" spans="1:24" ht="15.75" customHeight="1">
      <c r="A24" s="40">
        <v>22</v>
      </c>
      <c r="B24" s="43" t="s">
        <v>288</v>
      </c>
      <c r="C24" s="41" t="s">
        <v>293</v>
      </c>
      <c r="D24" s="41" t="s">
        <v>294</v>
      </c>
      <c r="E24" s="37"/>
      <c r="F24" s="37"/>
      <c r="G24" s="37"/>
      <c r="H24" s="37"/>
      <c r="I24" s="37"/>
      <c r="J24" s="37"/>
      <c r="K24" s="37"/>
      <c r="L24" s="37"/>
      <c r="M24" s="37"/>
      <c r="N24" s="37"/>
      <c r="O24" s="37"/>
      <c r="P24" s="37"/>
      <c r="Q24" s="37"/>
      <c r="R24" s="37"/>
      <c r="S24" s="37"/>
      <c r="T24" s="37"/>
      <c r="U24" s="37"/>
      <c r="V24" s="37"/>
      <c r="W24" s="39"/>
      <c r="X24" s="39"/>
    </row>
    <row r="25" spans="1:24" ht="15.75" customHeight="1">
      <c r="A25" s="40">
        <v>23</v>
      </c>
      <c r="B25" s="41" t="s">
        <v>296</v>
      </c>
      <c r="C25" s="41" t="s">
        <v>297</v>
      </c>
      <c r="D25" s="41" t="s">
        <v>298</v>
      </c>
      <c r="E25" s="37"/>
      <c r="F25" s="37"/>
      <c r="G25" s="37"/>
      <c r="H25" s="37"/>
      <c r="I25" s="37"/>
      <c r="J25" s="37"/>
      <c r="K25" s="37"/>
      <c r="L25" s="37"/>
      <c r="M25" s="37"/>
      <c r="N25" s="37"/>
      <c r="O25" s="37"/>
      <c r="P25" s="37"/>
      <c r="Q25" s="37"/>
      <c r="R25" s="37"/>
      <c r="S25" s="37"/>
      <c r="T25" s="37"/>
      <c r="U25" s="37"/>
      <c r="V25" s="37"/>
      <c r="W25" s="39"/>
      <c r="X25" s="39"/>
    </row>
    <row r="26" spans="1:24" ht="15.75" customHeight="1">
      <c r="A26" s="40">
        <v>24</v>
      </c>
      <c r="B26" s="41" t="s">
        <v>302</v>
      </c>
      <c r="C26" s="41" t="s">
        <v>303</v>
      </c>
      <c r="D26" s="42" t="s">
        <v>305</v>
      </c>
      <c r="E26" s="37"/>
      <c r="F26" s="37"/>
      <c r="G26" s="37"/>
      <c r="H26" s="37"/>
      <c r="I26" s="37"/>
      <c r="J26" s="37"/>
      <c r="K26" s="37"/>
      <c r="L26" s="37"/>
      <c r="M26" s="37"/>
      <c r="N26" s="37"/>
      <c r="O26" s="37"/>
      <c r="P26" s="37"/>
      <c r="Q26" s="37"/>
      <c r="R26" s="37"/>
      <c r="S26" s="37"/>
      <c r="T26" s="37"/>
      <c r="U26" s="37"/>
      <c r="V26" s="37"/>
      <c r="W26" s="39"/>
      <c r="X26" s="39"/>
    </row>
    <row r="27" spans="1:24" ht="15.75" customHeight="1">
      <c r="A27" s="40">
        <v>25</v>
      </c>
      <c r="B27" s="43" t="s">
        <v>308</v>
      </c>
      <c r="C27" s="41" t="s">
        <v>279</v>
      </c>
      <c r="D27" s="41" t="s">
        <v>310</v>
      </c>
      <c r="E27" s="37"/>
      <c r="F27" s="37"/>
      <c r="G27" s="37"/>
      <c r="H27" s="37"/>
      <c r="I27" s="37"/>
      <c r="J27" s="37"/>
      <c r="K27" s="37"/>
      <c r="L27" s="37"/>
      <c r="M27" s="37"/>
      <c r="N27" s="37"/>
      <c r="O27" s="37"/>
      <c r="P27" s="37"/>
      <c r="Q27" s="37"/>
      <c r="R27" s="37"/>
      <c r="S27" s="37"/>
      <c r="T27" s="37"/>
      <c r="U27" s="37"/>
      <c r="V27" s="37"/>
      <c r="W27" s="39"/>
      <c r="X27" s="39"/>
    </row>
    <row r="28" spans="1:24" ht="15.75" customHeight="1">
      <c r="A28" s="40">
        <v>26</v>
      </c>
      <c r="B28" s="43" t="s">
        <v>312</v>
      </c>
      <c r="C28" s="41" t="s">
        <v>285</v>
      </c>
      <c r="D28" s="41" t="s">
        <v>314</v>
      </c>
      <c r="E28" s="37"/>
      <c r="F28" s="37"/>
      <c r="G28" s="37"/>
      <c r="H28" s="37"/>
      <c r="I28" s="37"/>
      <c r="J28" s="37"/>
      <c r="K28" s="37"/>
      <c r="L28" s="37"/>
      <c r="M28" s="37"/>
      <c r="N28" s="37"/>
      <c r="O28" s="37"/>
      <c r="P28" s="37"/>
      <c r="Q28" s="37"/>
      <c r="R28" s="37"/>
      <c r="S28" s="37"/>
      <c r="T28" s="37"/>
      <c r="U28" s="37"/>
      <c r="V28" s="37"/>
      <c r="W28" s="39"/>
      <c r="X28" s="39"/>
    </row>
    <row r="29" spans="1:24" ht="15.75" customHeight="1">
      <c r="A29" s="40">
        <v>29</v>
      </c>
      <c r="B29" s="41" t="s">
        <v>315</v>
      </c>
      <c r="C29" s="41" t="s">
        <v>317</v>
      </c>
      <c r="D29" s="41" t="s">
        <v>319</v>
      </c>
      <c r="E29" s="37"/>
      <c r="F29" s="37"/>
      <c r="G29" s="37"/>
      <c r="H29" s="37"/>
      <c r="I29" s="37"/>
      <c r="J29" s="37"/>
      <c r="K29" s="37"/>
      <c r="L29" s="37"/>
      <c r="M29" s="37"/>
      <c r="N29" s="37"/>
      <c r="O29" s="37"/>
      <c r="P29" s="37"/>
      <c r="Q29" s="37"/>
      <c r="R29" s="37"/>
      <c r="S29" s="37"/>
      <c r="T29" s="37"/>
      <c r="U29" s="37"/>
      <c r="V29" s="37"/>
      <c r="W29" s="39"/>
      <c r="X29" s="39"/>
    </row>
    <row r="30" spans="1:24" ht="15.75" customHeight="1">
      <c r="A30" s="40">
        <v>30</v>
      </c>
      <c r="B30" s="41" t="s">
        <v>321</v>
      </c>
      <c r="C30" s="41" t="s">
        <v>322</v>
      </c>
      <c r="D30" s="41" t="s">
        <v>323</v>
      </c>
      <c r="E30" s="37"/>
      <c r="F30" s="37"/>
      <c r="G30" s="37"/>
      <c r="H30" s="37"/>
      <c r="I30" s="37"/>
      <c r="J30" s="37"/>
      <c r="K30" s="37"/>
      <c r="L30" s="37"/>
      <c r="M30" s="37"/>
      <c r="N30" s="37"/>
      <c r="O30" s="37"/>
      <c r="P30" s="37"/>
      <c r="Q30" s="37"/>
      <c r="R30" s="37"/>
      <c r="S30" s="37"/>
      <c r="T30" s="37"/>
      <c r="U30" s="37"/>
      <c r="V30" s="37"/>
      <c r="W30" s="39"/>
      <c r="X30" s="39"/>
    </row>
    <row r="31" spans="1:24" ht="15.75" customHeight="1">
      <c r="A31" s="40">
        <v>31</v>
      </c>
      <c r="B31" s="41" t="s">
        <v>326</v>
      </c>
      <c r="C31" s="41" t="s">
        <v>327</v>
      </c>
      <c r="D31" s="41" t="s">
        <v>328</v>
      </c>
      <c r="E31" s="37"/>
      <c r="F31" s="37"/>
      <c r="G31" s="37"/>
      <c r="H31" s="37"/>
      <c r="I31" s="37"/>
      <c r="J31" s="37"/>
      <c r="K31" s="37"/>
      <c r="L31" s="37"/>
      <c r="M31" s="37"/>
      <c r="N31" s="37"/>
      <c r="O31" s="37"/>
      <c r="P31" s="37"/>
      <c r="Q31" s="37"/>
      <c r="R31" s="37"/>
      <c r="S31" s="37"/>
      <c r="T31" s="37"/>
      <c r="U31" s="37"/>
      <c r="V31" s="37"/>
      <c r="W31" s="39"/>
      <c r="X31" s="39"/>
    </row>
    <row r="32" spans="1:24" ht="15.75" customHeight="1">
      <c r="A32" s="40">
        <v>32</v>
      </c>
      <c r="B32" s="43" t="s">
        <v>331</v>
      </c>
      <c r="C32" s="41" t="s">
        <v>332</v>
      </c>
      <c r="D32" s="41" t="s">
        <v>333</v>
      </c>
      <c r="E32" s="37"/>
      <c r="F32" s="37"/>
      <c r="G32" s="37"/>
      <c r="H32" s="37"/>
      <c r="I32" s="37"/>
      <c r="J32" s="37"/>
      <c r="K32" s="37"/>
      <c r="L32" s="37"/>
      <c r="M32" s="37"/>
      <c r="N32" s="37"/>
      <c r="O32" s="37"/>
      <c r="P32" s="37"/>
      <c r="Q32" s="37"/>
      <c r="R32" s="37"/>
      <c r="S32" s="37"/>
      <c r="T32" s="37"/>
      <c r="U32" s="37"/>
      <c r="V32" s="37"/>
      <c r="W32" s="39"/>
      <c r="X32" s="39"/>
    </row>
    <row r="33" spans="1:24" ht="15.75" customHeight="1">
      <c r="A33" s="40">
        <v>33</v>
      </c>
      <c r="B33" s="43" t="s">
        <v>337</v>
      </c>
      <c r="C33" s="41" t="s">
        <v>332</v>
      </c>
      <c r="D33" s="41" t="s">
        <v>338</v>
      </c>
      <c r="E33" s="37"/>
      <c r="F33" s="37"/>
      <c r="G33" s="37"/>
      <c r="H33" s="37"/>
      <c r="I33" s="37"/>
      <c r="J33" s="37"/>
      <c r="K33" s="37"/>
      <c r="L33" s="37"/>
      <c r="M33" s="37"/>
      <c r="N33" s="37"/>
      <c r="O33" s="37"/>
      <c r="P33" s="37"/>
      <c r="Q33" s="37"/>
      <c r="R33" s="37"/>
      <c r="S33" s="37"/>
      <c r="T33" s="37"/>
      <c r="U33" s="37"/>
      <c r="V33" s="37"/>
      <c r="W33" s="39"/>
      <c r="X33" s="39"/>
    </row>
    <row r="34" spans="1:24" ht="15.75" customHeight="1">
      <c r="A34" s="40">
        <v>34</v>
      </c>
      <c r="B34" s="41" t="s">
        <v>339</v>
      </c>
      <c r="C34" s="41" t="s">
        <v>220</v>
      </c>
      <c r="D34" s="41" t="s">
        <v>341</v>
      </c>
      <c r="E34" s="37"/>
      <c r="F34" s="37"/>
      <c r="G34" s="37"/>
      <c r="H34" s="37"/>
      <c r="I34" s="37"/>
      <c r="J34" s="37"/>
      <c r="K34" s="37"/>
      <c r="L34" s="37"/>
      <c r="M34" s="37"/>
      <c r="N34" s="37"/>
      <c r="O34" s="37"/>
      <c r="P34" s="37"/>
      <c r="Q34" s="37"/>
      <c r="R34" s="37"/>
      <c r="S34" s="37"/>
      <c r="T34" s="37"/>
      <c r="U34" s="37"/>
      <c r="V34" s="37"/>
      <c r="W34" s="39"/>
      <c r="X34" s="39"/>
    </row>
    <row r="35" spans="1:24" ht="15.75" customHeight="1">
      <c r="A35" s="40">
        <v>35</v>
      </c>
      <c r="B35" s="41" t="s">
        <v>345</v>
      </c>
      <c r="C35" s="41" t="s">
        <v>220</v>
      </c>
      <c r="D35" s="41" t="s">
        <v>347</v>
      </c>
      <c r="E35" s="37"/>
      <c r="F35" s="37"/>
      <c r="G35" s="37"/>
      <c r="H35" s="37"/>
      <c r="I35" s="37"/>
      <c r="J35" s="37"/>
      <c r="K35" s="37"/>
      <c r="L35" s="37"/>
      <c r="M35" s="37"/>
      <c r="N35" s="37"/>
      <c r="O35" s="37"/>
      <c r="P35" s="37"/>
      <c r="Q35" s="37"/>
      <c r="R35" s="37"/>
      <c r="S35" s="37"/>
      <c r="T35" s="37"/>
      <c r="U35" s="37"/>
      <c r="V35" s="37"/>
      <c r="W35" s="39"/>
      <c r="X35" s="39"/>
    </row>
    <row r="36" spans="1:24" ht="15.75" customHeight="1">
      <c r="A36" s="40">
        <v>36</v>
      </c>
      <c r="B36" s="41" t="s">
        <v>348</v>
      </c>
      <c r="C36" s="41" t="s">
        <v>220</v>
      </c>
      <c r="D36" s="41" t="s">
        <v>349</v>
      </c>
      <c r="E36" s="37"/>
      <c r="F36" s="37"/>
      <c r="G36" s="37"/>
      <c r="H36" s="37"/>
      <c r="I36" s="37"/>
      <c r="J36" s="37"/>
      <c r="K36" s="37"/>
      <c r="L36" s="37"/>
      <c r="M36" s="37"/>
      <c r="N36" s="37"/>
      <c r="O36" s="37"/>
      <c r="P36" s="37"/>
      <c r="Q36" s="37"/>
      <c r="R36" s="37"/>
      <c r="S36" s="37"/>
      <c r="T36" s="37"/>
      <c r="U36" s="37"/>
      <c r="V36" s="37"/>
      <c r="W36" s="39"/>
      <c r="X36" s="39"/>
    </row>
    <row r="37" spans="1:24" ht="15.75" customHeight="1">
      <c r="A37" s="40">
        <v>37</v>
      </c>
      <c r="B37" s="41" t="s">
        <v>350</v>
      </c>
      <c r="C37" s="41" t="s">
        <v>279</v>
      </c>
      <c r="D37" s="41" t="s">
        <v>351</v>
      </c>
      <c r="E37" s="37"/>
      <c r="F37" s="37"/>
      <c r="G37" s="37"/>
      <c r="H37" s="37"/>
      <c r="I37" s="37"/>
      <c r="J37" s="37"/>
      <c r="K37" s="37"/>
      <c r="L37" s="37"/>
      <c r="M37" s="37"/>
      <c r="N37" s="37"/>
      <c r="O37" s="37"/>
      <c r="P37" s="37"/>
      <c r="Q37" s="37"/>
      <c r="R37" s="37"/>
      <c r="S37" s="37"/>
      <c r="T37" s="37"/>
      <c r="U37" s="37"/>
      <c r="V37" s="37"/>
      <c r="W37" s="39"/>
      <c r="X37" s="39"/>
    </row>
    <row r="38" spans="1:24" ht="15.75" customHeight="1">
      <c r="A38" s="40">
        <v>38</v>
      </c>
      <c r="B38" s="41" t="s">
        <v>352</v>
      </c>
      <c r="C38" s="41" t="s">
        <v>279</v>
      </c>
      <c r="D38" s="41" t="s">
        <v>353</v>
      </c>
      <c r="E38" s="37"/>
      <c r="F38" s="37"/>
      <c r="G38" s="37"/>
      <c r="H38" s="37"/>
      <c r="I38" s="37"/>
      <c r="J38" s="37"/>
      <c r="K38" s="37"/>
      <c r="L38" s="37"/>
      <c r="M38" s="37"/>
      <c r="N38" s="37"/>
      <c r="O38" s="37"/>
      <c r="P38" s="37"/>
      <c r="Q38" s="37"/>
      <c r="R38" s="37"/>
      <c r="S38" s="37"/>
      <c r="T38" s="37"/>
      <c r="U38" s="37"/>
      <c r="V38" s="37"/>
      <c r="W38" s="39"/>
      <c r="X38" s="39"/>
    </row>
    <row r="39" spans="1:24" ht="15.75" customHeight="1">
      <c r="A39" s="40">
        <v>39</v>
      </c>
      <c r="B39" s="41" t="s">
        <v>354</v>
      </c>
      <c r="C39" s="41" t="s">
        <v>279</v>
      </c>
      <c r="D39" s="41" t="s">
        <v>355</v>
      </c>
      <c r="E39" s="37"/>
      <c r="F39" s="37"/>
      <c r="G39" s="37"/>
      <c r="H39" s="37"/>
      <c r="I39" s="37"/>
      <c r="J39" s="37"/>
      <c r="K39" s="37"/>
      <c r="L39" s="37"/>
      <c r="M39" s="37"/>
      <c r="N39" s="37"/>
      <c r="O39" s="37"/>
      <c r="P39" s="37"/>
      <c r="Q39" s="37"/>
      <c r="R39" s="37"/>
      <c r="S39" s="37"/>
      <c r="T39" s="37"/>
      <c r="U39" s="37"/>
      <c r="V39" s="37"/>
      <c r="W39" s="39"/>
      <c r="X39" s="39"/>
    </row>
    <row r="40" spans="1:24" ht="15.75" customHeight="1">
      <c r="A40" s="40">
        <v>40</v>
      </c>
      <c r="B40" s="41" t="s">
        <v>356</v>
      </c>
      <c r="C40" s="41" t="s">
        <v>285</v>
      </c>
      <c r="D40" s="41" t="s">
        <v>353</v>
      </c>
      <c r="E40" s="37"/>
      <c r="F40" s="37"/>
      <c r="G40" s="37"/>
      <c r="H40" s="37"/>
      <c r="I40" s="37"/>
      <c r="J40" s="37"/>
      <c r="K40" s="37"/>
      <c r="L40" s="37"/>
      <c r="M40" s="37"/>
      <c r="N40" s="37"/>
      <c r="O40" s="37"/>
      <c r="P40" s="37"/>
      <c r="Q40" s="37"/>
      <c r="R40" s="37"/>
      <c r="S40" s="37"/>
      <c r="T40" s="37"/>
      <c r="U40" s="37"/>
      <c r="V40" s="37"/>
      <c r="W40" s="39"/>
      <c r="X40" s="39"/>
    </row>
    <row r="41" spans="1:24" ht="15.75" customHeight="1">
      <c r="A41" s="40">
        <v>41</v>
      </c>
      <c r="B41" s="41" t="s">
        <v>357</v>
      </c>
      <c r="C41" s="42" t="s">
        <v>285</v>
      </c>
      <c r="D41" s="41" t="s">
        <v>358</v>
      </c>
      <c r="E41" s="37"/>
      <c r="F41" s="37"/>
      <c r="G41" s="37"/>
      <c r="H41" s="37"/>
      <c r="I41" s="37"/>
      <c r="J41" s="37"/>
      <c r="K41" s="37"/>
      <c r="L41" s="37"/>
      <c r="M41" s="37"/>
      <c r="N41" s="37"/>
      <c r="O41" s="37"/>
      <c r="P41" s="37"/>
      <c r="Q41" s="37"/>
      <c r="R41" s="37"/>
      <c r="S41" s="37"/>
      <c r="T41" s="37"/>
      <c r="U41" s="37"/>
      <c r="V41" s="37"/>
      <c r="W41" s="39"/>
      <c r="X41" s="39"/>
    </row>
    <row r="42" spans="1:24" ht="15.75" customHeight="1">
      <c r="A42" s="40">
        <v>42</v>
      </c>
      <c r="B42" s="41" t="s">
        <v>359</v>
      </c>
      <c r="C42" s="42" t="s">
        <v>360</v>
      </c>
      <c r="D42" s="41" t="s">
        <v>361</v>
      </c>
      <c r="E42" s="37"/>
      <c r="F42" s="37"/>
      <c r="G42" s="37"/>
      <c r="H42" s="37"/>
      <c r="I42" s="37"/>
      <c r="J42" s="37"/>
      <c r="K42" s="37"/>
      <c r="L42" s="37"/>
      <c r="M42" s="37"/>
      <c r="N42" s="37"/>
      <c r="O42" s="37"/>
      <c r="P42" s="37"/>
      <c r="Q42" s="37"/>
      <c r="R42" s="37"/>
      <c r="S42" s="37"/>
      <c r="T42" s="37"/>
      <c r="U42" s="37"/>
      <c r="V42" s="37"/>
      <c r="W42" s="39"/>
      <c r="X42" s="39"/>
    </row>
    <row r="43" spans="1:24" ht="15.75" customHeight="1">
      <c r="A43" s="37"/>
      <c r="B43" s="37"/>
      <c r="C43" s="37"/>
      <c r="D43" s="37"/>
      <c r="E43" s="37"/>
      <c r="F43" s="37"/>
      <c r="G43" s="37"/>
      <c r="H43" s="37"/>
      <c r="I43" s="37"/>
      <c r="J43" s="37"/>
      <c r="K43" s="37"/>
      <c r="L43" s="37"/>
      <c r="M43" s="37"/>
      <c r="N43" s="37"/>
      <c r="O43" s="37"/>
      <c r="P43" s="37"/>
      <c r="Q43" s="37"/>
      <c r="R43" s="37"/>
      <c r="S43" s="37"/>
      <c r="T43" s="37"/>
      <c r="U43" s="37"/>
      <c r="V43" s="37"/>
      <c r="W43" s="39"/>
      <c r="X43" s="39"/>
    </row>
    <row r="44" spans="1:24" ht="15.75" customHeight="1">
      <c r="A44" s="37"/>
      <c r="B44" s="37"/>
      <c r="C44" s="37"/>
      <c r="D44" s="37"/>
      <c r="E44" s="37"/>
      <c r="F44" s="37"/>
      <c r="G44" s="37"/>
      <c r="H44" s="37"/>
      <c r="I44" s="37"/>
      <c r="J44" s="37"/>
      <c r="K44" s="37"/>
      <c r="L44" s="37"/>
      <c r="M44" s="37"/>
      <c r="N44" s="37"/>
      <c r="O44" s="37"/>
      <c r="P44" s="37"/>
      <c r="Q44" s="37"/>
      <c r="R44" s="37"/>
      <c r="S44" s="37"/>
      <c r="T44" s="37"/>
      <c r="U44" s="37"/>
      <c r="V44" s="37"/>
      <c r="W44" s="39"/>
      <c r="X44" s="39"/>
    </row>
    <row r="45" spans="1:24" ht="15.75" customHeight="1">
      <c r="A45" s="37"/>
      <c r="B45" s="37"/>
      <c r="C45" s="37"/>
      <c r="D45" s="37"/>
      <c r="E45" s="37"/>
      <c r="F45" s="37"/>
      <c r="G45" s="37"/>
      <c r="H45" s="37"/>
      <c r="I45" s="37"/>
      <c r="J45" s="37"/>
      <c r="K45" s="37"/>
      <c r="L45" s="37"/>
      <c r="M45" s="37"/>
      <c r="N45" s="37"/>
      <c r="O45" s="37"/>
      <c r="P45" s="37"/>
      <c r="Q45" s="37"/>
      <c r="R45" s="37"/>
      <c r="S45" s="37"/>
      <c r="T45" s="37"/>
      <c r="U45" s="37"/>
      <c r="V45" s="37"/>
      <c r="W45" s="39"/>
      <c r="X45" s="39"/>
    </row>
    <row r="46" spans="1:24" ht="15.75" customHeight="1">
      <c r="A46" s="37"/>
      <c r="B46" s="37"/>
      <c r="C46" s="37"/>
      <c r="D46" s="37"/>
      <c r="E46" s="37"/>
      <c r="F46" s="37"/>
      <c r="G46" s="37"/>
      <c r="H46" s="37"/>
      <c r="I46" s="37"/>
      <c r="J46" s="37"/>
      <c r="K46" s="37"/>
      <c r="L46" s="37"/>
      <c r="M46" s="37"/>
      <c r="N46" s="37"/>
      <c r="O46" s="37"/>
      <c r="P46" s="37"/>
      <c r="Q46" s="37"/>
      <c r="R46" s="37"/>
      <c r="S46" s="37"/>
      <c r="T46" s="37"/>
      <c r="U46" s="37"/>
      <c r="V46" s="37"/>
      <c r="W46" s="39"/>
      <c r="X46" s="39"/>
    </row>
    <row r="47" spans="1:24" ht="15.75" customHeight="1">
      <c r="A47" s="37"/>
      <c r="B47" s="37"/>
      <c r="C47" s="37"/>
      <c r="D47" s="37"/>
      <c r="E47" s="37"/>
      <c r="F47" s="37"/>
      <c r="G47" s="37"/>
      <c r="H47" s="37"/>
      <c r="I47" s="37"/>
      <c r="J47" s="37"/>
      <c r="K47" s="37"/>
      <c r="L47" s="37"/>
      <c r="M47" s="37"/>
      <c r="N47" s="37"/>
      <c r="O47" s="37"/>
      <c r="P47" s="37"/>
      <c r="Q47" s="37"/>
      <c r="R47" s="37"/>
      <c r="S47" s="37"/>
      <c r="T47" s="37"/>
      <c r="U47" s="37"/>
      <c r="V47" s="37"/>
      <c r="W47" s="39"/>
      <c r="X47" s="39"/>
    </row>
    <row r="48" spans="1:24" ht="15.75" customHeight="1">
      <c r="A48" s="37"/>
      <c r="B48" s="37"/>
      <c r="C48" s="37"/>
      <c r="D48" s="37"/>
      <c r="E48" s="37"/>
      <c r="F48" s="37"/>
      <c r="G48" s="37"/>
      <c r="H48" s="37"/>
      <c r="I48" s="37"/>
      <c r="J48" s="37"/>
      <c r="K48" s="37"/>
      <c r="L48" s="37"/>
      <c r="M48" s="37"/>
      <c r="N48" s="37"/>
      <c r="O48" s="37"/>
      <c r="P48" s="37"/>
      <c r="Q48" s="37"/>
      <c r="R48" s="37"/>
      <c r="S48" s="37"/>
      <c r="T48" s="37"/>
      <c r="U48" s="37"/>
      <c r="V48" s="37"/>
      <c r="W48" s="39"/>
      <c r="X48" s="39"/>
    </row>
    <row r="49" spans="1:24" ht="15.75" customHeight="1">
      <c r="A49" s="37"/>
      <c r="B49" s="37"/>
      <c r="C49" s="37"/>
      <c r="D49" s="37"/>
      <c r="E49" s="37"/>
      <c r="F49" s="37"/>
      <c r="G49" s="37"/>
      <c r="H49" s="37"/>
      <c r="I49" s="37"/>
      <c r="J49" s="37"/>
      <c r="K49" s="37"/>
      <c r="L49" s="37"/>
      <c r="M49" s="37"/>
      <c r="N49" s="37"/>
      <c r="O49" s="37"/>
      <c r="P49" s="37"/>
      <c r="Q49" s="37"/>
      <c r="R49" s="37"/>
      <c r="S49" s="37"/>
      <c r="T49" s="37"/>
      <c r="U49" s="37"/>
      <c r="V49" s="37"/>
      <c r="W49" s="39"/>
      <c r="X49" s="39"/>
    </row>
    <row r="50" spans="1:24" ht="15.75" customHeight="1">
      <c r="A50" s="37"/>
      <c r="B50" s="37"/>
      <c r="C50" s="37"/>
      <c r="D50" s="37"/>
      <c r="E50" s="37"/>
      <c r="F50" s="37"/>
      <c r="G50" s="37"/>
      <c r="H50" s="37"/>
      <c r="I50" s="37"/>
      <c r="J50" s="37"/>
      <c r="K50" s="37"/>
      <c r="L50" s="37"/>
      <c r="M50" s="37"/>
      <c r="N50" s="37"/>
      <c r="O50" s="37"/>
      <c r="P50" s="37"/>
      <c r="Q50" s="37"/>
      <c r="R50" s="37"/>
      <c r="S50" s="37"/>
      <c r="T50" s="37"/>
      <c r="U50" s="37"/>
      <c r="V50" s="37"/>
      <c r="W50" s="39"/>
      <c r="X50" s="39"/>
    </row>
    <row r="51" spans="1:24" ht="15.75" customHeight="1">
      <c r="A51" s="37"/>
      <c r="B51" s="37"/>
      <c r="C51" s="37"/>
      <c r="D51" s="37"/>
      <c r="E51" s="37"/>
      <c r="F51" s="37"/>
      <c r="G51" s="37"/>
      <c r="H51" s="37"/>
      <c r="I51" s="37"/>
      <c r="J51" s="37"/>
      <c r="K51" s="37"/>
      <c r="L51" s="37"/>
      <c r="M51" s="37"/>
      <c r="N51" s="37"/>
      <c r="O51" s="37"/>
      <c r="P51" s="37"/>
      <c r="Q51" s="37"/>
      <c r="R51" s="37"/>
      <c r="S51" s="37"/>
      <c r="T51" s="37"/>
      <c r="U51" s="37"/>
      <c r="V51" s="37"/>
      <c r="W51" s="39"/>
      <c r="X51" s="39"/>
    </row>
    <row r="52" spans="1:24" ht="15.75" customHeight="1">
      <c r="A52" s="37"/>
      <c r="B52" s="37"/>
      <c r="C52" s="37"/>
      <c r="D52" s="37"/>
      <c r="E52" s="37"/>
      <c r="F52" s="37"/>
      <c r="G52" s="37"/>
      <c r="H52" s="37"/>
      <c r="I52" s="37"/>
      <c r="J52" s="37"/>
      <c r="K52" s="37"/>
      <c r="L52" s="37"/>
      <c r="M52" s="37"/>
      <c r="N52" s="37"/>
      <c r="O52" s="37"/>
      <c r="P52" s="37"/>
      <c r="Q52" s="37"/>
      <c r="R52" s="37"/>
      <c r="S52" s="37"/>
      <c r="T52" s="37"/>
      <c r="U52" s="37"/>
      <c r="V52" s="37"/>
      <c r="W52" s="39"/>
      <c r="X52" s="39"/>
    </row>
    <row r="53" spans="1:24" ht="15.75" customHeight="1">
      <c r="A53" s="37"/>
      <c r="B53" s="37"/>
      <c r="C53" s="37"/>
      <c r="D53" s="37"/>
      <c r="E53" s="37"/>
      <c r="F53" s="37"/>
      <c r="G53" s="37"/>
      <c r="H53" s="37"/>
      <c r="I53" s="37"/>
      <c r="J53" s="37"/>
      <c r="K53" s="37"/>
      <c r="L53" s="37"/>
      <c r="M53" s="37"/>
      <c r="N53" s="37"/>
      <c r="O53" s="37"/>
      <c r="P53" s="37"/>
      <c r="Q53" s="37"/>
      <c r="R53" s="37"/>
      <c r="S53" s="37"/>
      <c r="T53" s="37"/>
      <c r="U53" s="37"/>
      <c r="V53" s="37"/>
      <c r="W53" s="39"/>
      <c r="X53" s="39"/>
    </row>
    <row r="54" spans="1:24" ht="15.75" customHeight="1">
      <c r="A54" s="37"/>
      <c r="B54" s="37"/>
      <c r="C54" s="37"/>
      <c r="D54" s="37"/>
      <c r="E54" s="37"/>
      <c r="F54" s="37"/>
      <c r="G54" s="37"/>
      <c r="H54" s="37"/>
      <c r="I54" s="37"/>
      <c r="J54" s="37"/>
      <c r="K54" s="37"/>
      <c r="L54" s="37"/>
      <c r="M54" s="37"/>
      <c r="N54" s="37"/>
      <c r="O54" s="37"/>
      <c r="P54" s="37"/>
      <c r="Q54" s="37"/>
      <c r="R54" s="37"/>
      <c r="S54" s="37"/>
      <c r="T54" s="37"/>
      <c r="U54" s="37"/>
      <c r="V54" s="37"/>
      <c r="W54" s="39"/>
      <c r="X54" s="39"/>
    </row>
    <row r="55" spans="1:24" ht="15.75" customHeight="1">
      <c r="A55" s="37"/>
      <c r="B55" s="37"/>
      <c r="C55" s="37"/>
      <c r="D55" s="37"/>
      <c r="E55" s="37"/>
      <c r="F55" s="37"/>
      <c r="G55" s="37"/>
      <c r="H55" s="37"/>
      <c r="I55" s="37"/>
      <c r="J55" s="37"/>
      <c r="K55" s="37"/>
      <c r="L55" s="37"/>
      <c r="M55" s="37"/>
      <c r="N55" s="37"/>
      <c r="O55" s="37"/>
      <c r="P55" s="37"/>
      <c r="Q55" s="37"/>
      <c r="R55" s="37"/>
      <c r="S55" s="37"/>
      <c r="T55" s="37"/>
      <c r="U55" s="37"/>
      <c r="V55" s="37"/>
      <c r="W55" s="39"/>
      <c r="X55" s="39"/>
    </row>
    <row r="56" spans="1:24" ht="15.75" customHeight="1">
      <c r="A56" s="37"/>
      <c r="B56" s="37"/>
      <c r="C56" s="37"/>
      <c r="D56" s="37"/>
      <c r="E56" s="37"/>
      <c r="F56" s="37"/>
      <c r="G56" s="37"/>
      <c r="H56" s="37"/>
      <c r="I56" s="37"/>
      <c r="J56" s="37"/>
      <c r="K56" s="37"/>
      <c r="L56" s="37"/>
      <c r="M56" s="37"/>
      <c r="N56" s="37"/>
      <c r="O56" s="37"/>
      <c r="P56" s="37"/>
      <c r="Q56" s="37"/>
      <c r="R56" s="37"/>
      <c r="S56" s="37"/>
      <c r="T56" s="37"/>
      <c r="U56" s="37"/>
      <c r="V56" s="37"/>
      <c r="W56" s="39"/>
      <c r="X56" s="39"/>
    </row>
    <row r="57" spans="1:24" ht="15.75" customHeight="1">
      <c r="A57" s="37"/>
      <c r="B57" s="37"/>
      <c r="C57" s="37"/>
      <c r="D57" s="37"/>
      <c r="E57" s="37"/>
      <c r="F57" s="37"/>
      <c r="G57" s="37"/>
      <c r="H57" s="37"/>
      <c r="I57" s="37"/>
      <c r="J57" s="37"/>
      <c r="K57" s="37"/>
      <c r="L57" s="37"/>
      <c r="M57" s="37"/>
      <c r="N57" s="37"/>
      <c r="O57" s="37"/>
      <c r="P57" s="37"/>
      <c r="Q57" s="37"/>
      <c r="R57" s="37"/>
      <c r="S57" s="37"/>
      <c r="T57" s="37"/>
      <c r="U57" s="37"/>
      <c r="V57" s="37"/>
      <c r="W57" s="39"/>
      <c r="X57" s="39"/>
    </row>
    <row r="58" spans="1:24" ht="15.75" customHeight="1">
      <c r="A58" s="37"/>
      <c r="B58" s="37"/>
      <c r="C58" s="37"/>
      <c r="D58" s="37"/>
      <c r="E58" s="37"/>
      <c r="F58" s="37"/>
      <c r="G58" s="37"/>
      <c r="H58" s="37"/>
      <c r="I58" s="37"/>
      <c r="J58" s="37"/>
      <c r="K58" s="37"/>
      <c r="L58" s="37"/>
      <c r="M58" s="37"/>
      <c r="N58" s="37"/>
      <c r="O58" s="37"/>
      <c r="P58" s="37"/>
      <c r="Q58" s="37"/>
      <c r="R58" s="37"/>
      <c r="S58" s="37"/>
      <c r="T58" s="37"/>
      <c r="U58" s="37"/>
      <c r="V58" s="37"/>
      <c r="W58" s="39"/>
      <c r="X58" s="39"/>
    </row>
    <row r="59" spans="1:24" ht="15.75" customHeight="1">
      <c r="A59" s="37"/>
      <c r="B59" s="37"/>
      <c r="C59" s="37"/>
      <c r="D59" s="37"/>
      <c r="E59" s="37"/>
      <c r="F59" s="37"/>
      <c r="G59" s="37"/>
      <c r="H59" s="37"/>
      <c r="I59" s="37"/>
      <c r="J59" s="37"/>
      <c r="K59" s="37"/>
      <c r="L59" s="37"/>
      <c r="M59" s="37"/>
      <c r="N59" s="37"/>
      <c r="O59" s="37"/>
      <c r="P59" s="37"/>
      <c r="Q59" s="37"/>
      <c r="R59" s="37"/>
      <c r="S59" s="37"/>
      <c r="T59" s="37"/>
      <c r="U59" s="37"/>
      <c r="V59" s="37"/>
      <c r="W59" s="39"/>
      <c r="X59" s="39"/>
    </row>
    <row r="60" spans="1:24" ht="15.75" customHeight="1">
      <c r="A60" s="37"/>
      <c r="B60" s="37"/>
      <c r="C60" s="37"/>
      <c r="D60" s="37"/>
      <c r="E60" s="37"/>
      <c r="F60" s="37"/>
      <c r="G60" s="37"/>
      <c r="H60" s="37"/>
      <c r="I60" s="37"/>
      <c r="J60" s="37"/>
      <c r="K60" s="37"/>
      <c r="L60" s="37"/>
      <c r="M60" s="37"/>
      <c r="N60" s="37"/>
      <c r="O60" s="37"/>
      <c r="P60" s="37"/>
      <c r="Q60" s="37"/>
      <c r="R60" s="37"/>
      <c r="S60" s="37"/>
      <c r="T60" s="37"/>
      <c r="U60" s="37"/>
      <c r="V60" s="37"/>
      <c r="W60" s="39"/>
      <c r="X60" s="39"/>
    </row>
    <row r="61" spans="1:24" ht="15.75" customHeight="1">
      <c r="A61" s="37"/>
      <c r="B61" s="37"/>
      <c r="C61" s="37"/>
      <c r="D61" s="37"/>
      <c r="E61" s="37"/>
      <c r="F61" s="37"/>
      <c r="G61" s="37"/>
      <c r="H61" s="37"/>
      <c r="I61" s="37"/>
      <c r="J61" s="37"/>
      <c r="K61" s="37"/>
      <c r="L61" s="37"/>
      <c r="M61" s="37"/>
      <c r="N61" s="37"/>
      <c r="O61" s="37"/>
      <c r="P61" s="37"/>
      <c r="Q61" s="37"/>
      <c r="R61" s="37"/>
      <c r="S61" s="37"/>
      <c r="T61" s="37"/>
      <c r="U61" s="37"/>
      <c r="V61" s="37"/>
      <c r="W61" s="39"/>
      <c r="X61" s="39"/>
    </row>
    <row r="62" spans="1:24" ht="15.75" customHeight="1">
      <c r="A62" s="37"/>
      <c r="B62" s="37"/>
      <c r="C62" s="37"/>
      <c r="D62" s="37"/>
      <c r="E62" s="37"/>
      <c r="F62" s="37"/>
      <c r="G62" s="37"/>
      <c r="H62" s="37"/>
      <c r="I62" s="37"/>
      <c r="J62" s="37"/>
      <c r="K62" s="37"/>
      <c r="L62" s="37"/>
      <c r="M62" s="37"/>
      <c r="N62" s="37"/>
      <c r="O62" s="37"/>
      <c r="P62" s="37"/>
      <c r="Q62" s="37"/>
      <c r="R62" s="37"/>
      <c r="S62" s="37"/>
      <c r="T62" s="37"/>
      <c r="U62" s="37"/>
      <c r="V62" s="37"/>
      <c r="W62" s="39"/>
      <c r="X62" s="39"/>
    </row>
    <row r="63" spans="1:24" ht="15.75" customHeight="1">
      <c r="A63" s="37"/>
      <c r="B63" s="37"/>
      <c r="C63" s="37"/>
      <c r="D63" s="37"/>
      <c r="E63" s="37"/>
      <c r="F63" s="37"/>
      <c r="G63" s="37"/>
      <c r="H63" s="37"/>
      <c r="I63" s="37"/>
      <c r="J63" s="37"/>
      <c r="K63" s="37"/>
      <c r="L63" s="37"/>
      <c r="M63" s="37"/>
      <c r="N63" s="37"/>
      <c r="O63" s="37"/>
      <c r="P63" s="37"/>
      <c r="Q63" s="37"/>
      <c r="R63" s="37"/>
      <c r="S63" s="37"/>
      <c r="T63" s="37"/>
      <c r="U63" s="37"/>
      <c r="V63" s="37"/>
      <c r="W63" s="39"/>
      <c r="X63" s="39"/>
    </row>
    <row r="64" spans="1:24" ht="15.75" customHeight="1">
      <c r="A64" s="37"/>
      <c r="B64" s="37"/>
      <c r="C64" s="37"/>
      <c r="D64" s="37"/>
      <c r="E64" s="37"/>
      <c r="F64" s="37"/>
      <c r="G64" s="37"/>
      <c r="H64" s="37"/>
      <c r="I64" s="37"/>
      <c r="J64" s="37"/>
      <c r="K64" s="37"/>
      <c r="L64" s="37"/>
      <c r="M64" s="37"/>
      <c r="N64" s="37"/>
      <c r="O64" s="37"/>
      <c r="P64" s="37"/>
      <c r="Q64" s="37"/>
      <c r="R64" s="37"/>
      <c r="S64" s="37"/>
      <c r="T64" s="37"/>
      <c r="U64" s="37"/>
      <c r="V64" s="37"/>
      <c r="W64" s="39"/>
      <c r="X64" s="39"/>
    </row>
    <row r="65" spans="1:24" ht="15.75" customHeight="1">
      <c r="A65" s="37"/>
      <c r="B65" s="37"/>
      <c r="C65" s="37"/>
      <c r="D65" s="37"/>
      <c r="E65" s="37"/>
      <c r="F65" s="37"/>
      <c r="G65" s="37"/>
      <c r="H65" s="37"/>
      <c r="I65" s="37"/>
      <c r="J65" s="37"/>
      <c r="K65" s="37"/>
      <c r="L65" s="37"/>
      <c r="M65" s="37"/>
      <c r="N65" s="37"/>
      <c r="O65" s="37"/>
      <c r="P65" s="37"/>
      <c r="Q65" s="37"/>
      <c r="R65" s="37"/>
      <c r="S65" s="37"/>
      <c r="T65" s="37"/>
      <c r="U65" s="37"/>
      <c r="V65" s="37"/>
      <c r="W65" s="39"/>
      <c r="X65" s="39"/>
    </row>
    <row r="66" spans="1:24" ht="15.75" customHeight="1">
      <c r="A66" s="37"/>
      <c r="B66" s="37"/>
      <c r="C66" s="37"/>
      <c r="D66" s="37"/>
      <c r="E66" s="37"/>
      <c r="F66" s="37"/>
      <c r="G66" s="37"/>
      <c r="H66" s="37"/>
      <c r="I66" s="37"/>
      <c r="J66" s="37"/>
      <c r="K66" s="37"/>
      <c r="L66" s="37"/>
      <c r="M66" s="37"/>
      <c r="N66" s="37"/>
      <c r="O66" s="37"/>
      <c r="P66" s="37"/>
      <c r="Q66" s="37"/>
      <c r="R66" s="37"/>
      <c r="S66" s="37"/>
      <c r="T66" s="37"/>
      <c r="U66" s="37"/>
      <c r="V66" s="37"/>
      <c r="W66" s="39"/>
      <c r="X66" s="39"/>
    </row>
    <row r="67" spans="1:24" ht="15.75" customHeight="1">
      <c r="A67" s="37"/>
      <c r="B67" s="37"/>
      <c r="C67" s="37"/>
      <c r="D67" s="37"/>
      <c r="E67" s="37"/>
      <c r="F67" s="37"/>
      <c r="G67" s="37"/>
      <c r="H67" s="37"/>
      <c r="I67" s="37"/>
      <c r="J67" s="37"/>
      <c r="K67" s="37"/>
      <c r="L67" s="37"/>
      <c r="M67" s="37"/>
      <c r="N67" s="37"/>
      <c r="O67" s="37"/>
      <c r="P67" s="37"/>
      <c r="Q67" s="37"/>
      <c r="R67" s="37"/>
      <c r="S67" s="37"/>
      <c r="T67" s="37"/>
      <c r="U67" s="37"/>
      <c r="V67" s="37"/>
      <c r="W67" s="39"/>
      <c r="X67" s="39"/>
    </row>
    <row r="68" spans="1:24" ht="15.75" customHeight="1">
      <c r="A68" s="37"/>
      <c r="B68" s="37"/>
      <c r="C68" s="37"/>
      <c r="D68" s="37"/>
      <c r="E68" s="37"/>
      <c r="F68" s="37"/>
      <c r="G68" s="37"/>
      <c r="H68" s="37"/>
      <c r="I68" s="37"/>
      <c r="J68" s="37"/>
      <c r="K68" s="37"/>
      <c r="L68" s="37"/>
      <c r="M68" s="37"/>
      <c r="N68" s="37"/>
      <c r="O68" s="37"/>
      <c r="P68" s="37"/>
      <c r="Q68" s="37"/>
      <c r="R68" s="37"/>
      <c r="S68" s="37"/>
      <c r="T68" s="37"/>
      <c r="U68" s="37"/>
      <c r="V68" s="37"/>
      <c r="W68" s="39"/>
      <c r="X68" s="39"/>
    </row>
    <row r="69" spans="1:24" ht="15.75" customHeight="1">
      <c r="A69" s="37"/>
      <c r="B69" s="37"/>
      <c r="C69" s="37"/>
      <c r="D69" s="37"/>
      <c r="E69" s="37"/>
      <c r="F69" s="37"/>
      <c r="G69" s="37"/>
      <c r="H69" s="37"/>
      <c r="I69" s="37"/>
      <c r="J69" s="37"/>
      <c r="K69" s="37"/>
      <c r="L69" s="37"/>
      <c r="M69" s="37"/>
      <c r="N69" s="37"/>
      <c r="O69" s="37"/>
      <c r="P69" s="37"/>
      <c r="Q69" s="37"/>
      <c r="R69" s="37"/>
      <c r="S69" s="37"/>
      <c r="T69" s="37"/>
      <c r="U69" s="37"/>
      <c r="V69" s="37"/>
      <c r="W69" s="39"/>
      <c r="X69" s="39"/>
    </row>
    <row r="70" spans="1:24" ht="15.75" customHeight="1">
      <c r="A70" s="37"/>
      <c r="B70" s="37"/>
      <c r="C70" s="37"/>
      <c r="D70" s="37"/>
      <c r="E70" s="37"/>
      <c r="F70" s="37"/>
      <c r="G70" s="37"/>
      <c r="H70" s="37"/>
      <c r="I70" s="37"/>
      <c r="J70" s="37"/>
      <c r="K70" s="37"/>
      <c r="L70" s="37"/>
      <c r="M70" s="37"/>
      <c r="N70" s="37"/>
      <c r="O70" s="37"/>
      <c r="P70" s="37"/>
      <c r="Q70" s="37"/>
      <c r="R70" s="37"/>
      <c r="S70" s="37"/>
      <c r="T70" s="37"/>
      <c r="U70" s="37"/>
      <c r="V70" s="37"/>
      <c r="W70" s="39"/>
      <c r="X70" s="39"/>
    </row>
    <row r="71" spans="1:24" ht="15.75" customHeight="1">
      <c r="A71" s="37"/>
      <c r="B71" s="37"/>
      <c r="C71" s="37"/>
      <c r="D71" s="37"/>
      <c r="E71" s="37"/>
      <c r="F71" s="37"/>
      <c r="G71" s="37"/>
      <c r="H71" s="37"/>
      <c r="I71" s="37"/>
      <c r="J71" s="37"/>
      <c r="K71" s="37"/>
      <c r="L71" s="37"/>
      <c r="M71" s="37"/>
      <c r="N71" s="37"/>
      <c r="O71" s="37"/>
      <c r="P71" s="37"/>
      <c r="Q71" s="37"/>
      <c r="R71" s="37"/>
      <c r="S71" s="37"/>
      <c r="T71" s="37"/>
      <c r="U71" s="37"/>
      <c r="V71" s="37"/>
      <c r="W71" s="39"/>
      <c r="X71" s="39"/>
    </row>
    <row r="72" spans="1:24" ht="15.75" customHeight="1">
      <c r="A72" s="37"/>
      <c r="B72" s="37"/>
      <c r="C72" s="37"/>
      <c r="D72" s="37"/>
      <c r="E72" s="37"/>
      <c r="F72" s="37"/>
      <c r="G72" s="37"/>
      <c r="H72" s="37"/>
      <c r="I72" s="37"/>
      <c r="J72" s="37"/>
      <c r="K72" s="37"/>
      <c r="L72" s="37"/>
      <c r="M72" s="37"/>
      <c r="N72" s="37"/>
      <c r="O72" s="37"/>
      <c r="P72" s="37"/>
      <c r="Q72" s="37"/>
      <c r="R72" s="37"/>
      <c r="S72" s="37"/>
      <c r="T72" s="37"/>
      <c r="U72" s="37"/>
      <c r="V72" s="37"/>
      <c r="W72" s="39"/>
      <c r="X72" s="39"/>
    </row>
    <row r="73" spans="1:24" ht="15.75" customHeight="1">
      <c r="A73" s="37"/>
      <c r="B73" s="37"/>
      <c r="C73" s="37"/>
      <c r="D73" s="37"/>
      <c r="E73" s="37"/>
      <c r="F73" s="37"/>
      <c r="G73" s="37"/>
      <c r="H73" s="37"/>
      <c r="I73" s="37"/>
      <c r="J73" s="37"/>
      <c r="K73" s="37"/>
      <c r="L73" s="37"/>
      <c r="M73" s="37"/>
      <c r="N73" s="37"/>
      <c r="O73" s="37"/>
      <c r="P73" s="37"/>
      <c r="Q73" s="37"/>
      <c r="R73" s="37"/>
      <c r="S73" s="37"/>
      <c r="T73" s="37"/>
      <c r="U73" s="37"/>
      <c r="V73" s="37"/>
      <c r="W73" s="39"/>
      <c r="X73" s="39"/>
    </row>
    <row r="74" spans="1:24" ht="15.75" customHeight="1">
      <c r="A74" s="37"/>
      <c r="B74" s="37"/>
      <c r="C74" s="37"/>
      <c r="D74" s="37"/>
      <c r="E74" s="37"/>
      <c r="F74" s="37"/>
      <c r="G74" s="37"/>
      <c r="H74" s="37"/>
      <c r="I74" s="37"/>
      <c r="J74" s="37"/>
      <c r="K74" s="37"/>
      <c r="L74" s="37"/>
      <c r="M74" s="37"/>
      <c r="N74" s="37"/>
      <c r="O74" s="37"/>
      <c r="P74" s="37"/>
      <c r="Q74" s="37"/>
      <c r="R74" s="37"/>
      <c r="S74" s="37"/>
      <c r="T74" s="37"/>
      <c r="U74" s="37"/>
      <c r="V74" s="37"/>
      <c r="W74" s="39"/>
      <c r="X74" s="39"/>
    </row>
    <row r="75" spans="1:24" ht="15.75" customHeight="1">
      <c r="A75" s="37"/>
      <c r="B75" s="37"/>
      <c r="C75" s="37"/>
      <c r="D75" s="37"/>
      <c r="E75" s="37"/>
      <c r="F75" s="37"/>
      <c r="G75" s="37"/>
      <c r="H75" s="37"/>
      <c r="I75" s="37"/>
      <c r="J75" s="37"/>
      <c r="K75" s="37"/>
      <c r="L75" s="37"/>
      <c r="M75" s="37"/>
      <c r="N75" s="37"/>
      <c r="O75" s="37"/>
      <c r="P75" s="37"/>
      <c r="Q75" s="37"/>
      <c r="R75" s="37"/>
      <c r="S75" s="37"/>
      <c r="T75" s="37"/>
      <c r="U75" s="37"/>
      <c r="V75" s="37"/>
      <c r="W75" s="39"/>
      <c r="X75" s="39"/>
    </row>
    <row r="76" spans="1:24" ht="15.75" customHeight="1">
      <c r="A76" s="37"/>
      <c r="B76" s="37"/>
      <c r="C76" s="37"/>
      <c r="D76" s="37"/>
      <c r="E76" s="37"/>
      <c r="F76" s="37"/>
      <c r="G76" s="37"/>
      <c r="H76" s="37"/>
      <c r="I76" s="37"/>
      <c r="J76" s="37"/>
      <c r="K76" s="37"/>
      <c r="L76" s="37"/>
      <c r="M76" s="37"/>
      <c r="N76" s="37"/>
      <c r="O76" s="37"/>
      <c r="P76" s="37"/>
      <c r="Q76" s="37"/>
      <c r="R76" s="37"/>
      <c r="S76" s="37"/>
      <c r="T76" s="37"/>
      <c r="U76" s="37"/>
      <c r="V76" s="37"/>
      <c r="W76" s="39"/>
      <c r="X76" s="39"/>
    </row>
    <row r="77" spans="1:24" ht="15.75" customHeight="1">
      <c r="A77" s="37"/>
      <c r="B77" s="37"/>
      <c r="C77" s="37"/>
      <c r="D77" s="37"/>
      <c r="E77" s="37"/>
      <c r="F77" s="37"/>
      <c r="G77" s="37"/>
      <c r="H77" s="37"/>
      <c r="I77" s="37"/>
      <c r="J77" s="37"/>
      <c r="K77" s="37"/>
      <c r="L77" s="37"/>
      <c r="M77" s="37"/>
      <c r="N77" s="37"/>
      <c r="O77" s="37"/>
      <c r="P77" s="37"/>
      <c r="Q77" s="37"/>
      <c r="R77" s="37"/>
      <c r="S77" s="37"/>
      <c r="T77" s="37"/>
      <c r="U77" s="37"/>
      <c r="V77" s="37"/>
      <c r="W77" s="39"/>
      <c r="X77" s="39"/>
    </row>
    <row r="78" spans="1:24" ht="15.75" customHeight="1">
      <c r="A78" s="37"/>
      <c r="B78" s="37"/>
      <c r="C78" s="37"/>
      <c r="D78" s="37"/>
      <c r="E78" s="37"/>
      <c r="F78" s="37"/>
      <c r="G78" s="37"/>
      <c r="H78" s="37"/>
      <c r="I78" s="37"/>
      <c r="J78" s="37"/>
      <c r="K78" s="37"/>
      <c r="L78" s="37"/>
      <c r="M78" s="37"/>
      <c r="N78" s="37"/>
      <c r="O78" s="37"/>
      <c r="P78" s="37"/>
      <c r="Q78" s="37"/>
      <c r="R78" s="37"/>
      <c r="S78" s="37"/>
      <c r="T78" s="37"/>
      <c r="U78" s="37"/>
      <c r="V78" s="37"/>
      <c r="W78" s="39"/>
      <c r="X78" s="39"/>
    </row>
    <row r="79" spans="1:24" ht="15.75" customHeight="1">
      <c r="A79" s="37"/>
      <c r="B79" s="37"/>
      <c r="C79" s="37"/>
      <c r="D79" s="37"/>
      <c r="E79" s="37"/>
      <c r="F79" s="37"/>
      <c r="G79" s="37"/>
      <c r="H79" s="37"/>
      <c r="I79" s="37"/>
      <c r="J79" s="37"/>
      <c r="K79" s="37"/>
      <c r="L79" s="37"/>
      <c r="M79" s="37"/>
      <c r="N79" s="37"/>
      <c r="O79" s="37"/>
      <c r="P79" s="37"/>
      <c r="Q79" s="37"/>
      <c r="R79" s="37"/>
      <c r="S79" s="37"/>
      <c r="T79" s="37"/>
      <c r="U79" s="37"/>
      <c r="V79" s="37"/>
      <c r="W79" s="39"/>
      <c r="X79" s="39"/>
    </row>
    <row r="80" spans="1:24" ht="15.75" customHeight="1">
      <c r="A80" s="37"/>
      <c r="B80" s="37"/>
      <c r="C80" s="37"/>
      <c r="D80" s="37"/>
      <c r="E80" s="37"/>
      <c r="F80" s="37"/>
      <c r="G80" s="37"/>
      <c r="H80" s="37"/>
      <c r="I80" s="37"/>
      <c r="J80" s="37"/>
      <c r="K80" s="37"/>
      <c r="L80" s="37"/>
      <c r="M80" s="37"/>
      <c r="N80" s="37"/>
      <c r="O80" s="37"/>
      <c r="P80" s="37"/>
      <c r="Q80" s="37"/>
      <c r="R80" s="37"/>
      <c r="S80" s="37"/>
      <c r="T80" s="37"/>
      <c r="U80" s="37"/>
      <c r="V80" s="37"/>
      <c r="W80" s="39"/>
      <c r="X80" s="39"/>
    </row>
    <row r="81" spans="1:24" ht="15.75" customHeight="1">
      <c r="A81" s="37"/>
      <c r="B81" s="37"/>
      <c r="C81" s="37"/>
      <c r="D81" s="37"/>
      <c r="E81" s="37"/>
      <c r="F81" s="37"/>
      <c r="G81" s="37"/>
      <c r="H81" s="37"/>
      <c r="I81" s="37"/>
      <c r="J81" s="37"/>
      <c r="K81" s="37"/>
      <c r="L81" s="37"/>
      <c r="M81" s="37"/>
      <c r="N81" s="37"/>
      <c r="O81" s="37"/>
      <c r="P81" s="37"/>
      <c r="Q81" s="37"/>
      <c r="R81" s="37"/>
      <c r="S81" s="37"/>
      <c r="T81" s="37"/>
      <c r="U81" s="37"/>
      <c r="V81" s="37"/>
      <c r="W81" s="39"/>
      <c r="X81" s="39"/>
    </row>
    <row r="82" spans="1:24" ht="15.75" customHeight="1">
      <c r="A82" s="37"/>
      <c r="B82" s="37"/>
      <c r="C82" s="37"/>
      <c r="D82" s="37"/>
      <c r="E82" s="37"/>
      <c r="F82" s="37"/>
      <c r="G82" s="37"/>
      <c r="H82" s="37"/>
      <c r="I82" s="37"/>
      <c r="J82" s="37"/>
      <c r="K82" s="37"/>
      <c r="L82" s="37"/>
      <c r="M82" s="37"/>
      <c r="N82" s="37"/>
      <c r="O82" s="37"/>
      <c r="P82" s="37"/>
      <c r="Q82" s="37"/>
      <c r="R82" s="37"/>
      <c r="S82" s="37"/>
      <c r="T82" s="37"/>
      <c r="U82" s="37"/>
      <c r="V82" s="37"/>
      <c r="W82" s="39"/>
      <c r="X82" s="39"/>
    </row>
    <row r="83" spans="1:24" ht="15.75" customHeight="1">
      <c r="A83" s="37"/>
      <c r="B83" s="37"/>
      <c r="C83" s="37"/>
      <c r="D83" s="37"/>
      <c r="E83" s="37"/>
      <c r="F83" s="37"/>
      <c r="G83" s="37"/>
      <c r="H83" s="37"/>
      <c r="I83" s="37"/>
      <c r="J83" s="37"/>
      <c r="K83" s="37"/>
      <c r="L83" s="37"/>
      <c r="M83" s="37"/>
      <c r="N83" s="37"/>
      <c r="O83" s="37"/>
      <c r="P83" s="37"/>
      <c r="Q83" s="37"/>
      <c r="R83" s="37"/>
      <c r="S83" s="37"/>
      <c r="T83" s="37"/>
      <c r="U83" s="37"/>
      <c r="V83" s="37"/>
      <c r="W83" s="39"/>
      <c r="X83" s="39"/>
    </row>
    <row r="84" spans="1:24" ht="15.75" customHeight="1">
      <c r="A84" s="37"/>
      <c r="B84" s="37"/>
      <c r="C84" s="37"/>
      <c r="D84" s="37"/>
      <c r="E84" s="37"/>
      <c r="F84" s="37"/>
      <c r="G84" s="37"/>
      <c r="H84" s="37"/>
      <c r="I84" s="37"/>
      <c r="J84" s="37"/>
      <c r="K84" s="37"/>
      <c r="L84" s="37"/>
      <c r="M84" s="37"/>
      <c r="N84" s="37"/>
      <c r="O84" s="37"/>
      <c r="P84" s="37"/>
      <c r="Q84" s="37"/>
      <c r="R84" s="37"/>
      <c r="S84" s="37"/>
      <c r="T84" s="37"/>
      <c r="U84" s="37"/>
      <c r="V84" s="37"/>
      <c r="W84" s="39"/>
      <c r="X84" s="39"/>
    </row>
    <row r="85" spans="1:24" ht="15.75" customHeight="1">
      <c r="A85" s="37"/>
      <c r="B85" s="37"/>
      <c r="C85" s="37"/>
      <c r="D85" s="37"/>
      <c r="E85" s="37"/>
      <c r="F85" s="37"/>
      <c r="G85" s="37"/>
      <c r="H85" s="37"/>
      <c r="I85" s="37"/>
      <c r="J85" s="37"/>
      <c r="K85" s="37"/>
      <c r="L85" s="37"/>
      <c r="M85" s="37"/>
      <c r="N85" s="37"/>
      <c r="O85" s="37"/>
      <c r="P85" s="37"/>
      <c r="Q85" s="37"/>
      <c r="R85" s="37"/>
      <c r="S85" s="37"/>
      <c r="T85" s="37"/>
      <c r="U85" s="37"/>
      <c r="V85" s="37"/>
      <c r="W85" s="39"/>
      <c r="X85" s="39"/>
    </row>
    <row r="86" spans="1:24" ht="15.75" customHeight="1">
      <c r="A86" s="37"/>
      <c r="B86" s="37"/>
      <c r="C86" s="37"/>
      <c r="D86" s="37"/>
      <c r="E86" s="37"/>
      <c r="F86" s="37"/>
      <c r="G86" s="37"/>
      <c r="H86" s="37"/>
      <c r="I86" s="37"/>
      <c r="J86" s="37"/>
      <c r="K86" s="37"/>
      <c r="L86" s="37"/>
      <c r="M86" s="37"/>
      <c r="N86" s="37"/>
      <c r="O86" s="37"/>
      <c r="P86" s="37"/>
      <c r="Q86" s="37"/>
      <c r="R86" s="37"/>
      <c r="S86" s="37"/>
      <c r="T86" s="37"/>
      <c r="U86" s="37"/>
      <c r="V86" s="37"/>
      <c r="W86" s="39"/>
      <c r="X86" s="39"/>
    </row>
    <row r="87" spans="1:24" ht="15.75" customHeight="1">
      <c r="A87" s="37"/>
      <c r="B87" s="37"/>
      <c r="C87" s="37"/>
      <c r="D87" s="37"/>
      <c r="E87" s="37"/>
      <c r="F87" s="37"/>
      <c r="G87" s="37"/>
      <c r="H87" s="37"/>
      <c r="I87" s="37"/>
      <c r="J87" s="37"/>
      <c r="K87" s="37"/>
      <c r="L87" s="37"/>
      <c r="M87" s="37"/>
      <c r="N87" s="37"/>
      <c r="O87" s="37"/>
      <c r="P87" s="37"/>
      <c r="Q87" s="37"/>
      <c r="R87" s="37"/>
      <c r="S87" s="37"/>
      <c r="T87" s="37"/>
      <c r="U87" s="37"/>
      <c r="V87" s="37"/>
      <c r="W87" s="39"/>
      <c r="X87" s="39"/>
    </row>
    <row r="88" spans="1:24" ht="15.75" customHeight="1">
      <c r="A88" s="37"/>
      <c r="B88" s="37"/>
      <c r="C88" s="37"/>
      <c r="D88" s="37"/>
      <c r="E88" s="37"/>
      <c r="F88" s="37"/>
      <c r="G88" s="37"/>
      <c r="H88" s="37"/>
      <c r="I88" s="37"/>
      <c r="J88" s="37"/>
      <c r="K88" s="37"/>
      <c r="L88" s="37"/>
      <c r="M88" s="37"/>
      <c r="N88" s="37"/>
      <c r="O88" s="37"/>
      <c r="P88" s="37"/>
      <c r="Q88" s="37"/>
      <c r="R88" s="37"/>
      <c r="S88" s="37"/>
      <c r="T88" s="37"/>
      <c r="U88" s="37"/>
      <c r="V88" s="37"/>
      <c r="W88" s="39"/>
      <c r="X88" s="39"/>
    </row>
    <row r="89" spans="1:24" ht="15.75" customHeight="1">
      <c r="A89" s="37"/>
      <c r="B89" s="37"/>
      <c r="C89" s="37"/>
      <c r="D89" s="37"/>
      <c r="E89" s="37"/>
      <c r="F89" s="37"/>
      <c r="G89" s="37"/>
      <c r="H89" s="37"/>
      <c r="I89" s="37"/>
      <c r="J89" s="37"/>
      <c r="K89" s="37"/>
      <c r="L89" s="37"/>
      <c r="M89" s="37"/>
      <c r="N89" s="37"/>
      <c r="O89" s="37"/>
      <c r="P89" s="37"/>
      <c r="Q89" s="37"/>
      <c r="R89" s="37"/>
      <c r="S89" s="37"/>
      <c r="T89" s="37"/>
      <c r="U89" s="37"/>
      <c r="V89" s="37"/>
      <c r="W89" s="39"/>
      <c r="X89" s="39"/>
    </row>
    <row r="90" spans="1:24" ht="15.75" customHeight="1">
      <c r="A90" s="37"/>
      <c r="B90" s="37"/>
      <c r="C90" s="37"/>
      <c r="D90" s="37"/>
      <c r="E90" s="37"/>
      <c r="F90" s="37"/>
      <c r="G90" s="37"/>
      <c r="H90" s="37"/>
      <c r="I90" s="37"/>
      <c r="J90" s="37"/>
      <c r="K90" s="37"/>
      <c r="L90" s="37"/>
      <c r="M90" s="37"/>
      <c r="N90" s="37"/>
      <c r="O90" s="37"/>
      <c r="P90" s="37"/>
      <c r="Q90" s="37"/>
      <c r="R90" s="37"/>
      <c r="S90" s="37"/>
      <c r="T90" s="37"/>
      <c r="U90" s="37"/>
      <c r="V90" s="37"/>
      <c r="W90" s="39"/>
      <c r="X90" s="39"/>
    </row>
    <row r="91" spans="1:24" ht="15.75" customHeight="1">
      <c r="A91" s="37"/>
      <c r="B91" s="37"/>
      <c r="C91" s="37"/>
      <c r="D91" s="37"/>
      <c r="E91" s="37"/>
      <c r="F91" s="37"/>
      <c r="G91" s="37"/>
      <c r="H91" s="37"/>
      <c r="I91" s="37"/>
      <c r="J91" s="37"/>
      <c r="K91" s="37"/>
      <c r="L91" s="37"/>
      <c r="M91" s="37"/>
      <c r="N91" s="37"/>
      <c r="O91" s="37"/>
      <c r="P91" s="37"/>
      <c r="Q91" s="37"/>
      <c r="R91" s="37"/>
      <c r="S91" s="37"/>
      <c r="T91" s="37"/>
      <c r="U91" s="37"/>
      <c r="V91" s="37"/>
      <c r="W91" s="39"/>
      <c r="X91" s="39"/>
    </row>
    <row r="92" spans="1:24" ht="15.75" customHeight="1">
      <c r="A92" s="37"/>
      <c r="B92" s="37"/>
      <c r="C92" s="37"/>
      <c r="D92" s="37"/>
      <c r="E92" s="37"/>
      <c r="F92" s="37"/>
      <c r="G92" s="37"/>
      <c r="H92" s="37"/>
      <c r="I92" s="37"/>
      <c r="J92" s="37"/>
      <c r="K92" s="37"/>
      <c r="L92" s="37"/>
      <c r="M92" s="37"/>
      <c r="N92" s="37"/>
      <c r="O92" s="37"/>
      <c r="P92" s="37"/>
      <c r="Q92" s="37"/>
      <c r="R92" s="37"/>
      <c r="S92" s="37"/>
      <c r="T92" s="37"/>
      <c r="U92" s="37"/>
      <c r="V92" s="37"/>
      <c r="W92" s="39"/>
      <c r="X92" s="39"/>
    </row>
    <row r="93" spans="1:24" ht="15.75" customHeight="1">
      <c r="A93" s="37"/>
      <c r="B93" s="37"/>
      <c r="C93" s="37"/>
      <c r="D93" s="37"/>
      <c r="E93" s="37"/>
      <c r="F93" s="37"/>
      <c r="G93" s="37"/>
      <c r="H93" s="37"/>
      <c r="I93" s="37"/>
      <c r="J93" s="37"/>
      <c r="K93" s="37"/>
      <c r="L93" s="37"/>
      <c r="M93" s="37"/>
      <c r="N93" s="37"/>
      <c r="O93" s="37"/>
      <c r="P93" s="37"/>
      <c r="Q93" s="37"/>
      <c r="R93" s="37"/>
      <c r="S93" s="37"/>
      <c r="T93" s="37"/>
      <c r="U93" s="37"/>
      <c r="V93" s="37"/>
      <c r="W93" s="39"/>
      <c r="X93" s="39"/>
    </row>
    <row r="94" spans="1:24" ht="15.75" customHeight="1">
      <c r="A94" s="37"/>
      <c r="B94" s="37"/>
      <c r="C94" s="37"/>
      <c r="D94" s="37"/>
      <c r="E94" s="37"/>
      <c r="F94" s="37"/>
      <c r="G94" s="37"/>
      <c r="H94" s="37"/>
      <c r="I94" s="37"/>
      <c r="J94" s="37"/>
      <c r="K94" s="37"/>
      <c r="L94" s="37"/>
      <c r="M94" s="37"/>
      <c r="N94" s="37"/>
      <c r="O94" s="37"/>
      <c r="P94" s="37"/>
      <c r="Q94" s="37"/>
      <c r="R94" s="37"/>
      <c r="S94" s="37"/>
      <c r="T94" s="37"/>
      <c r="U94" s="37"/>
      <c r="V94" s="37"/>
      <c r="W94" s="39"/>
      <c r="X94" s="39"/>
    </row>
    <row r="95" spans="1:24" ht="15.75" customHeight="1">
      <c r="A95" s="37"/>
      <c r="B95" s="37"/>
      <c r="C95" s="37"/>
      <c r="D95" s="37"/>
      <c r="E95" s="37"/>
      <c r="F95" s="37"/>
      <c r="G95" s="37"/>
      <c r="H95" s="37"/>
      <c r="I95" s="37"/>
      <c r="J95" s="37"/>
      <c r="K95" s="37"/>
      <c r="L95" s="37"/>
      <c r="M95" s="37"/>
      <c r="N95" s="37"/>
      <c r="O95" s="37"/>
      <c r="P95" s="37"/>
      <c r="Q95" s="37"/>
      <c r="R95" s="37"/>
      <c r="S95" s="37"/>
      <c r="T95" s="37"/>
      <c r="U95" s="37"/>
      <c r="V95" s="37"/>
      <c r="W95" s="39"/>
      <c r="X95" s="39"/>
    </row>
    <row r="96" spans="1:24" ht="15.75" customHeight="1">
      <c r="A96" s="37"/>
      <c r="B96" s="37"/>
      <c r="C96" s="37"/>
      <c r="D96" s="37"/>
      <c r="E96" s="37"/>
      <c r="F96" s="37"/>
      <c r="G96" s="37"/>
      <c r="H96" s="37"/>
      <c r="I96" s="37"/>
      <c r="J96" s="37"/>
      <c r="K96" s="37"/>
      <c r="L96" s="37"/>
      <c r="M96" s="37"/>
      <c r="N96" s="37"/>
      <c r="O96" s="37"/>
      <c r="P96" s="37"/>
      <c r="Q96" s="37"/>
      <c r="R96" s="37"/>
      <c r="S96" s="37"/>
      <c r="T96" s="37"/>
      <c r="U96" s="37"/>
      <c r="V96" s="37"/>
      <c r="W96" s="39"/>
      <c r="X96" s="39"/>
    </row>
    <row r="97" spans="1:24" ht="15.75" customHeight="1">
      <c r="A97" s="37"/>
      <c r="B97" s="37"/>
      <c r="C97" s="37"/>
      <c r="D97" s="37"/>
      <c r="E97" s="37"/>
      <c r="F97" s="37"/>
      <c r="G97" s="37"/>
      <c r="H97" s="37"/>
      <c r="I97" s="37"/>
      <c r="J97" s="37"/>
      <c r="K97" s="37"/>
      <c r="L97" s="37"/>
      <c r="M97" s="37"/>
      <c r="N97" s="37"/>
      <c r="O97" s="37"/>
      <c r="P97" s="37"/>
      <c r="Q97" s="37"/>
      <c r="R97" s="37"/>
      <c r="S97" s="37"/>
      <c r="T97" s="37"/>
      <c r="U97" s="37"/>
      <c r="V97" s="37"/>
      <c r="W97" s="39"/>
      <c r="X97" s="39"/>
    </row>
    <row r="98" spans="1:24" ht="15.75" customHeight="1">
      <c r="A98" s="37"/>
      <c r="B98" s="37"/>
      <c r="C98" s="37"/>
      <c r="D98" s="37"/>
      <c r="E98" s="37"/>
      <c r="F98" s="37"/>
      <c r="G98" s="37"/>
      <c r="H98" s="37"/>
      <c r="I98" s="37"/>
      <c r="J98" s="37"/>
      <c r="K98" s="37"/>
      <c r="L98" s="37"/>
      <c r="M98" s="37"/>
      <c r="N98" s="37"/>
      <c r="O98" s="37"/>
      <c r="P98" s="37"/>
      <c r="Q98" s="37"/>
      <c r="R98" s="37"/>
      <c r="S98" s="37"/>
      <c r="T98" s="37"/>
      <c r="U98" s="37"/>
      <c r="V98" s="37"/>
      <c r="W98" s="39"/>
      <c r="X98" s="39"/>
    </row>
    <row r="99" spans="1:24" ht="15.75" customHeight="1">
      <c r="A99" s="37"/>
      <c r="B99" s="37"/>
      <c r="C99" s="37"/>
      <c r="D99" s="37"/>
      <c r="E99" s="37"/>
      <c r="F99" s="37"/>
      <c r="G99" s="37"/>
      <c r="H99" s="37"/>
      <c r="I99" s="37"/>
      <c r="J99" s="37"/>
      <c r="K99" s="37"/>
      <c r="L99" s="37"/>
      <c r="M99" s="37"/>
      <c r="N99" s="37"/>
      <c r="O99" s="37"/>
      <c r="P99" s="37"/>
      <c r="Q99" s="37"/>
      <c r="R99" s="37"/>
      <c r="S99" s="37"/>
      <c r="T99" s="37"/>
      <c r="U99" s="37"/>
      <c r="V99" s="37"/>
      <c r="W99" s="39"/>
      <c r="X99" s="39"/>
    </row>
    <row r="100" spans="1:24"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9"/>
      <c r="X100" s="39"/>
    </row>
    <row r="101" spans="1:24"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9"/>
      <c r="X101" s="39"/>
    </row>
    <row r="102" spans="1:24"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9"/>
      <c r="X102" s="39"/>
    </row>
    <row r="103" spans="1:24"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9"/>
      <c r="X103" s="39"/>
    </row>
    <row r="104" spans="1:2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9"/>
      <c r="X104" s="39"/>
    </row>
    <row r="105" spans="1:24"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9"/>
      <c r="X105" s="39"/>
    </row>
    <row r="106" spans="1:24"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9"/>
      <c r="X106" s="39"/>
    </row>
    <row r="107" spans="1:24"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9"/>
      <c r="X107" s="39"/>
    </row>
    <row r="108" spans="1:24"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9"/>
      <c r="X108" s="39"/>
    </row>
    <row r="109" spans="1:24"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9"/>
      <c r="X109" s="39"/>
    </row>
    <row r="110" spans="1:24"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9"/>
      <c r="X110" s="39"/>
    </row>
    <row r="111" spans="1:24"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9"/>
      <c r="X111" s="39"/>
    </row>
    <row r="112" spans="1:24"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9"/>
      <c r="X112" s="39"/>
    </row>
    <row r="113" spans="1:24"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9"/>
      <c r="X113" s="39"/>
    </row>
    <row r="114" spans="1:2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9"/>
      <c r="X114" s="39"/>
    </row>
    <row r="115" spans="1:24"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9"/>
      <c r="X115" s="39"/>
    </row>
    <row r="116" spans="1:24"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9"/>
      <c r="X116" s="39"/>
    </row>
    <row r="117" spans="1:24"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9"/>
      <c r="X117" s="39"/>
    </row>
    <row r="118" spans="1:24"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9"/>
      <c r="X118" s="39"/>
    </row>
    <row r="119" spans="1:24"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9"/>
      <c r="X119" s="39"/>
    </row>
    <row r="120" spans="1:24"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9"/>
      <c r="X120" s="39"/>
    </row>
    <row r="121" spans="1:24"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9"/>
      <c r="X121" s="39"/>
    </row>
    <row r="122" spans="1:24"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9"/>
      <c r="X122" s="39"/>
    </row>
    <row r="123" spans="1:24"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9"/>
      <c r="X123" s="39"/>
    </row>
    <row r="124" spans="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9"/>
      <c r="X124" s="39"/>
    </row>
    <row r="125" spans="1:24"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9"/>
      <c r="X125" s="39"/>
    </row>
    <row r="126" spans="1:24"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9"/>
      <c r="X126" s="39"/>
    </row>
    <row r="127" spans="1:24"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9"/>
      <c r="X127" s="39"/>
    </row>
    <row r="128" spans="1:24"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9"/>
      <c r="X128" s="39"/>
    </row>
    <row r="129" spans="1:24"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9"/>
      <c r="X129" s="39"/>
    </row>
    <row r="130" spans="1:24"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9"/>
      <c r="X130" s="39"/>
    </row>
    <row r="131" spans="1:24"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9"/>
      <c r="X131" s="39"/>
    </row>
    <row r="132" spans="1:24"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9"/>
      <c r="X132" s="39"/>
    </row>
    <row r="133" spans="1:24"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9"/>
      <c r="X133" s="39"/>
    </row>
    <row r="134" spans="1:2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9"/>
      <c r="X134" s="39"/>
    </row>
    <row r="135" spans="1:24"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9"/>
      <c r="X135" s="39"/>
    </row>
    <row r="136" spans="1:24"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9"/>
      <c r="X136" s="39"/>
    </row>
    <row r="137" spans="1:24"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9"/>
      <c r="X137" s="39"/>
    </row>
    <row r="138" spans="1:24"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9"/>
      <c r="X138" s="39"/>
    </row>
    <row r="139" spans="1:24"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9"/>
      <c r="X139" s="39"/>
    </row>
    <row r="140" spans="1:24"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9"/>
      <c r="X140" s="39"/>
    </row>
    <row r="141" spans="1:24"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9"/>
      <c r="X141" s="39"/>
    </row>
    <row r="142" spans="1:24"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9"/>
      <c r="X142" s="39"/>
    </row>
    <row r="143" spans="1:24"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9"/>
      <c r="X143" s="39"/>
    </row>
    <row r="144" spans="1:2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9"/>
      <c r="X144" s="39"/>
    </row>
    <row r="145" spans="1:24"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9"/>
      <c r="X145" s="39"/>
    </row>
    <row r="146" spans="1:24"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9"/>
      <c r="X146" s="39"/>
    </row>
    <row r="147" spans="1:24"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9"/>
      <c r="X147" s="39"/>
    </row>
    <row r="148" spans="1:24"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9"/>
      <c r="X148" s="39"/>
    </row>
    <row r="149" spans="1:24"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9"/>
      <c r="X149" s="39"/>
    </row>
    <row r="150" spans="1:24"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9"/>
      <c r="X150" s="39"/>
    </row>
    <row r="151" spans="1:24"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9"/>
      <c r="X151" s="39"/>
    </row>
    <row r="152" spans="1:24"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9"/>
      <c r="X152" s="39"/>
    </row>
    <row r="153" spans="1:24"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9"/>
      <c r="X153" s="39"/>
    </row>
    <row r="154" spans="1:2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9"/>
      <c r="X154" s="39"/>
    </row>
    <row r="155" spans="1:24"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9"/>
      <c r="X155" s="39"/>
    </row>
    <row r="156" spans="1:24"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9"/>
      <c r="X156" s="39"/>
    </row>
    <row r="157" spans="1:24"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9"/>
      <c r="X157" s="39"/>
    </row>
    <row r="158" spans="1:24"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9"/>
      <c r="X158" s="39"/>
    </row>
    <row r="159" spans="1:24"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9"/>
      <c r="X159" s="39"/>
    </row>
    <row r="160" spans="1:24"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9"/>
      <c r="X160" s="39"/>
    </row>
    <row r="161" spans="1:24"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9"/>
      <c r="X161" s="39"/>
    </row>
    <row r="162" spans="1:24"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9"/>
      <c r="X162" s="39"/>
    </row>
    <row r="163" spans="1:24"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9"/>
      <c r="X163" s="39"/>
    </row>
    <row r="164" spans="1:2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9"/>
      <c r="X164" s="39"/>
    </row>
    <row r="165" spans="1:24"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9"/>
      <c r="X165" s="39"/>
    </row>
    <row r="166" spans="1:24"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9"/>
      <c r="X166" s="39"/>
    </row>
    <row r="167" spans="1:24"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9"/>
      <c r="X167" s="39"/>
    </row>
    <row r="168" spans="1:24"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9"/>
      <c r="X168" s="39"/>
    </row>
    <row r="169" spans="1:24"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9"/>
      <c r="X169" s="39"/>
    </row>
    <row r="170" spans="1:24"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9"/>
      <c r="X170" s="39"/>
    </row>
    <row r="171" spans="1:24"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9"/>
      <c r="X171" s="39"/>
    </row>
    <row r="172" spans="1:24"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9"/>
      <c r="X172" s="39"/>
    </row>
    <row r="173" spans="1:24"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9"/>
      <c r="X173" s="39"/>
    </row>
    <row r="174" spans="1:2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9"/>
      <c r="X174" s="39"/>
    </row>
    <row r="175" spans="1:24"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9"/>
      <c r="X175" s="39"/>
    </row>
    <row r="176" spans="1:24"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9"/>
      <c r="X176" s="39"/>
    </row>
    <row r="177" spans="1:24"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9"/>
      <c r="X177" s="39"/>
    </row>
    <row r="178" spans="1:24"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9"/>
      <c r="X178" s="39"/>
    </row>
    <row r="179" spans="1:24"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9"/>
      <c r="X179" s="39"/>
    </row>
    <row r="180" spans="1:24"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9"/>
      <c r="X180" s="39"/>
    </row>
    <row r="181" spans="1:24"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9"/>
      <c r="X181" s="39"/>
    </row>
    <row r="182" spans="1:24"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9"/>
      <c r="X182" s="39"/>
    </row>
    <row r="183" spans="1:24"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9"/>
      <c r="X183" s="39"/>
    </row>
    <row r="184" spans="1:2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9"/>
      <c r="X184" s="39"/>
    </row>
    <row r="185" spans="1:24"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9"/>
      <c r="X185" s="39"/>
    </row>
    <row r="186" spans="1:24"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9"/>
      <c r="X186" s="39"/>
    </row>
    <row r="187" spans="1:24"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9"/>
      <c r="X187" s="39"/>
    </row>
    <row r="188" spans="1:24"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9"/>
      <c r="X188" s="39"/>
    </row>
    <row r="189" spans="1:24"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9"/>
      <c r="X189" s="39"/>
    </row>
    <row r="190" spans="1:24"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9"/>
      <c r="X190" s="39"/>
    </row>
    <row r="191" spans="1:24"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9"/>
      <c r="X191" s="39"/>
    </row>
    <row r="192" spans="1:24"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9"/>
      <c r="X192" s="39"/>
    </row>
    <row r="193" spans="1:24"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9"/>
      <c r="X193" s="39"/>
    </row>
    <row r="194" spans="1:2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9"/>
      <c r="X194" s="39"/>
    </row>
    <row r="195" spans="1:24"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9"/>
      <c r="X195" s="39"/>
    </row>
    <row r="196" spans="1:24"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9"/>
      <c r="X196" s="39"/>
    </row>
    <row r="197" spans="1:24"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9"/>
      <c r="X197" s="39"/>
    </row>
    <row r="198" spans="1:24"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9"/>
      <c r="X198" s="39"/>
    </row>
    <row r="199" spans="1:24"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9"/>
      <c r="X199" s="39"/>
    </row>
    <row r="200" spans="1:24"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9"/>
      <c r="X200" s="39"/>
    </row>
    <row r="201" spans="1:24"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9"/>
      <c r="X201" s="39"/>
    </row>
    <row r="202" spans="1:24"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9"/>
      <c r="X202" s="39"/>
    </row>
    <row r="203" spans="1:24"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9"/>
      <c r="X203" s="39"/>
    </row>
    <row r="204" spans="1:2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9"/>
      <c r="X204" s="39"/>
    </row>
    <row r="205" spans="1:24"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9"/>
      <c r="X205" s="39"/>
    </row>
    <row r="206" spans="1:24"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9"/>
      <c r="X206" s="39"/>
    </row>
    <row r="207" spans="1:24"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9"/>
      <c r="X207" s="39"/>
    </row>
    <row r="208" spans="1:24"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9"/>
      <c r="X208" s="39"/>
    </row>
    <row r="209" spans="1:24"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9"/>
      <c r="X209" s="39"/>
    </row>
    <row r="210" spans="1:24"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9"/>
      <c r="X210" s="39"/>
    </row>
    <row r="211" spans="1:24"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9"/>
      <c r="X211" s="39"/>
    </row>
    <row r="212" spans="1:24"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9"/>
      <c r="X212" s="39"/>
    </row>
    <row r="213" spans="1:24"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9"/>
      <c r="X213" s="39"/>
    </row>
    <row r="214" spans="1:2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9"/>
      <c r="X214" s="39"/>
    </row>
    <row r="215" spans="1:24"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9"/>
      <c r="X215" s="39"/>
    </row>
    <row r="216" spans="1:24"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9"/>
      <c r="X216" s="39"/>
    </row>
    <row r="217" spans="1:24"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9"/>
      <c r="X217" s="39"/>
    </row>
    <row r="218" spans="1:24"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9"/>
      <c r="X218" s="39"/>
    </row>
    <row r="219" spans="1:24"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9"/>
      <c r="X219" s="39"/>
    </row>
    <row r="220" spans="1:24"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9"/>
      <c r="X220" s="39"/>
    </row>
    <row r="221" spans="1:24"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9"/>
      <c r="X221" s="39"/>
    </row>
    <row r="222" spans="1:24"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9"/>
      <c r="X222" s="39"/>
    </row>
    <row r="223" spans="1:24"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9"/>
      <c r="X223" s="39"/>
    </row>
    <row r="224" spans="1: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9"/>
      <c r="X224" s="39"/>
    </row>
    <row r="225" spans="1:24"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9"/>
      <c r="X225" s="39"/>
    </row>
    <row r="226" spans="1:24"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9"/>
      <c r="X226" s="39"/>
    </row>
    <row r="227" spans="1:24"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9"/>
      <c r="X227" s="39"/>
    </row>
    <row r="228" spans="1:24"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9"/>
      <c r="X228" s="39"/>
    </row>
    <row r="229" spans="1:24"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9"/>
      <c r="X229" s="39"/>
    </row>
    <row r="230" spans="1:24"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9"/>
      <c r="X230" s="39"/>
    </row>
    <row r="231" spans="1:24"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9"/>
      <c r="X231" s="39"/>
    </row>
    <row r="232" spans="1:24"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9"/>
      <c r="X232" s="39"/>
    </row>
    <row r="233" spans="1:24"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9"/>
      <c r="X233" s="39"/>
    </row>
    <row r="234" spans="1:2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9"/>
      <c r="X234" s="39"/>
    </row>
    <row r="235" spans="1:24"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9"/>
      <c r="X235" s="39"/>
    </row>
    <row r="236" spans="1:24"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9"/>
      <c r="X236" s="39"/>
    </row>
    <row r="237" spans="1:24"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9"/>
      <c r="X237" s="39"/>
    </row>
    <row r="238" spans="1:24"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9"/>
      <c r="X238" s="39"/>
    </row>
    <row r="239" spans="1:24"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9"/>
      <c r="X239" s="39"/>
    </row>
    <row r="240" spans="1:24"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9"/>
      <c r="X240" s="39"/>
    </row>
    <row r="241" spans="1:24"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9"/>
      <c r="X241" s="39"/>
    </row>
    <row r="242" spans="1:24"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9"/>
      <c r="X242" s="39"/>
    </row>
    <row r="243" spans="1:24" ht="15.75" customHeight="1"/>
    <row r="244" spans="1:24" ht="15.75" customHeight="1"/>
    <row r="245" spans="1:24" ht="15.75" customHeight="1"/>
    <row r="246" spans="1:24" ht="15.75" customHeight="1"/>
    <row r="247" spans="1:24" ht="15.75" customHeight="1"/>
    <row r="248" spans="1:24" ht="15.75" customHeight="1"/>
    <row r="249" spans="1:24" ht="15.75" customHeight="1"/>
    <row r="250" spans="1:24" ht="15.75" customHeight="1"/>
    <row r="251" spans="1:24" ht="15.75" customHeight="1"/>
    <row r="252" spans="1:24" ht="15.75" customHeight="1"/>
    <row r="253" spans="1:24" ht="15.75" customHeight="1"/>
    <row r="254" spans="1:24" ht="15.75" customHeight="1"/>
    <row r="255" spans="1:24" ht="15.75" customHeight="1"/>
    <row r="256" spans="1:2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P1000"/>
  <sheetViews>
    <sheetView showGridLines="0" workbookViewId="0"/>
  </sheetViews>
  <sheetFormatPr defaultColWidth="14.42578125" defaultRowHeight="15" customHeight="1"/>
  <cols>
    <col min="1" max="1" customWidth="true" width="3.7109375" collapsed="true"/>
    <col min="2" max="2" customWidth="true" width="12.0" collapsed="true"/>
    <col min="3" max="3" customWidth="true" width="26.85546875" collapsed="true"/>
    <col min="4" max="4" customWidth="true" width="10.28515625" collapsed="true"/>
    <col min="5" max="5" customWidth="true" width="14.7109375" collapsed="true"/>
    <col min="6" max="6" customWidth="true" width="10.140625" collapsed="true"/>
    <col min="7" max="7" customWidth="true" width="13.5703125" collapsed="true"/>
    <col min="8" max="8" customWidth="true" width="11.7109375" collapsed="true"/>
    <col min="9" max="9" customWidth="true" width="9.85546875" collapsed="true"/>
    <col min="10" max="10" customWidth="true" width="11.28515625" collapsed="true"/>
    <col min="11" max="11" customWidth="true" width="10.0" collapsed="true"/>
    <col min="12" max="12" customWidth="true" width="9.140625" collapsed="true"/>
    <col min="13" max="13" customWidth="true" width="7.28515625" collapsed="true"/>
    <col min="14" max="14" customWidth="true" width="12.42578125" collapsed="true"/>
  </cols>
  <sheetData>
    <row r="2" spans="2:16">
      <c r="B2" s="47"/>
      <c r="C2" s="47"/>
      <c r="D2" s="47"/>
      <c r="E2" s="47"/>
      <c r="F2" s="47"/>
      <c r="G2" s="47"/>
      <c r="H2" s="47"/>
      <c r="I2" s="47"/>
      <c r="J2" s="47"/>
      <c r="K2" s="47"/>
      <c r="L2" s="47"/>
      <c r="M2" s="47"/>
      <c r="N2" s="47"/>
      <c r="O2" s="47"/>
      <c r="P2" s="47"/>
    </row>
    <row r="3" spans="2:16">
      <c r="B3" s="47"/>
      <c r="C3" s="47"/>
      <c r="D3" s="47"/>
      <c r="E3" s="47"/>
      <c r="F3" s="47"/>
      <c r="G3" s="47"/>
      <c r="H3" s="47"/>
      <c r="I3" s="47"/>
      <c r="J3" s="47"/>
      <c r="K3" s="47"/>
      <c r="L3" s="47"/>
      <c r="M3" s="47"/>
      <c r="N3" s="47"/>
      <c r="O3" s="47"/>
      <c r="P3" s="47"/>
    </row>
    <row r="4" spans="2:16" ht="23.25">
      <c r="B4" s="286" t="s">
        <v>495</v>
      </c>
      <c r="C4" s="287"/>
      <c r="D4" s="287"/>
      <c r="E4" s="287"/>
      <c r="F4" s="287"/>
      <c r="G4" s="287"/>
      <c r="H4" s="287"/>
      <c r="I4" s="287"/>
      <c r="J4" s="287"/>
      <c r="K4" s="287"/>
      <c r="L4" s="287"/>
      <c r="M4" s="287"/>
      <c r="N4" s="288"/>
      <c r="O4" s="47"/>
      <c r="P4" s="47"/>
    </row>
    <row r="5" spans="2:16">
      <c r="B5" s="48" t="s">
        <v>499</v>
      </c>
      <c r="C5" s="49" t="s">
        <v>500</v>
      </c>
      <c r="D5" s="49" t="s">
        <v>501</v>
      </c>
      <c r="E5" s="49" t="s">
        <v>502</v>
      </c>
      <c r="F5" s="49" t="s">
        <v>503</v>
      </c>
      <c r="G5" s="49" t="s">
        <v>504</v>
      </c>
      <c r="H5" s="49" t="s">
        <v>505</v>
      </c>
      <c r="I5" s="49" t="s">
        <v>506</v>
      </c>
      <c r="J5" s="49" t="s">
        <v>507</v>
      </c>
      <c r="K5" s="49" t="s">
        <v>320</v>
      </c>
      <c r="L5" s="50" t="s">
        <v>94</v>
      </c>
      <c r="M5" s="51" t="s">
        <v>101</v>
      </c>
      <c r="N5" s="52" t="s">
        <v>508</v>
      </c>
      <c r="O5" s="47"/>
      <c r="P5" s="47"/>
    </row>
    <row r="6" spans="2:16">
      <c r="B6" s="53" t="s">
        <v>511</v>
      </c>
      <c r="C6" s="54" t="e">
        <f>COUNTIF('Test Case Document'!#REF!,"Sprint 1")+COUNTIF('Test Case Document'!#REF!,"Sprint 2")+COUNTIF('Test Case Document'!#REF!,"Sprint 3")+COUNTIF('Test Case Document'!#REF!,"Sprint 4")+COUNTIF('Test Case Document'!#REF!,"Sprint 5")+COUNTIF('Test Case Document'!#REF!,"Sprint 6")+COUNTIF('Test Case Document'!#REF!,"Sprint 7")+COUNTIF('Test Case Document'!#REF!,"Sprint 8")+COUNTIF('Test Case Document'!#REF!,"Sprint 9")+COUNTIF('Test Case Document'!#REF!,"Sprint 10")+COUNTIF('Test Case Document'!#REF!,"Sprint 11")+COUNTIF('Test Case Document'!#REF!,"Sprint 12")+COUNTIF('Test Case Document'!#REF!,"Sprint 13")+COUNTIF('Test Case Document'!#REF!,"Sprint 14")+COUNTIF('Test Case Document'!#REF!,"Sprint 15")+COUNTIF('Test Case Document'!#REF!,"Sprint 16")+COUNTIF('Test Case Document'!#REF!,"Movie Card Integration")+COUNTIF('Test Case Document'!#REF!,"Onboarding Change")</f>
        <v>#REF!</v>
      </c>
      <c r="D6" s="55" t="e">
        <f>COUNTIFS('Test Case Document'!C:C,"done",'Test Case Document'!#REF!,"&lt;&gt;",'Test Case Document'!#REF!,"&lt;&gt;NA")</f>
        <v>#REF!</v>
      </c>
      <c r="E6" s="55" t="e">
        <f>COUNTIFS('Test Case Document'!C:C,"done(partially)",'Test Case Document'!#REF!,"&lt;&gt;",'Test Case Document'!#REF!,"&lt;&gt;NA")</f>
        <v>#REF!</v>
      </c>
      <c r="F6" s="55" t="e">
        <f>COUNTIFS('Test Case Document'!C:C,"yes",'Test Case Document'!#REF!,"&lt;&gt;",'Test Case Document'!#REF!,"&lt;&gt;NA")</f>
        <v>#REF!</v>
      </c>
      <c r="G6" s="55" t="e">
        <f>COUNTIFS('Test Case Document'!C:C,"yes(partially)",'Test Case Document'!#REF!,"&lt;&gt;",'Test Case Document'!#REF!,"&lt;&gt;NA")</f>
        <v>#REF!</v>
      </c>
      <c r="H6" s="55" t="e">
        <f>COUNTIFS('Test Case Document'!C:C,"yes(NA)",'Test Case Document'!#REF!,"&lt;&gt;",'Test Case Document'!#REF!,"&lt;&gt;NA")</f>
        <v>#REF!</v>
      </c>
      <c r="I6" s="55" t="e">
        <f>COUNTIFS('Test Case Document'!C:C,"no",'Test Case Document'!#REF!,"&lt;&gt;",'Test Case Document'!#REF!,"&lt;&gt;NA")</f>
        <v>#REF!</v>
      </c>
      <c r="J6" s="55" t="e">
        <f>COUNTIFS('Test Case Document'!C:C,"OOSA",'Test Case Document'!#REF!,"&lt;&gt;",'Test Case Document'!#REF!,"&lt;&gt;NA")</f>
        <v>#REF!</v>
      </c>
      <c r="K6" s="55" t="e">
        <f>COUNTIFS('Test Case Document'!C:C,"TBD",'Test Case Document'!#REF!,"&lt;&gt;",'Test Case Document'!#REF!,"&lt;&gt;NA")</f>
        <v>#REF!</v>
      </c>
      <c r="L6" s="55" t="e">
        <f>COUNTIFS('Test Case Document'!C:C,"",'Test Case Document'!#REF!,"&lt;&gt;",'Test Case Document'!#REF!,"&lt;&gt;NA")</f>
        <v>#REF!</v>
      </c>
      <c r="M6" s="57" t="e">
        <f>COUNTIFS('Test Case Document'!C:C,"NA",'Test Case Document'!#REF!,"&lt;&gt;",'Test Case Document'!#REF!,"&lt;&gt;NA")</f>
        <v>#REF!</v>
      </c>
      <c r="N6" s="58" t="e">
        <f t="shared" ref="N6:N7" si="0">SUM(D6:M6)</f>
        <v>#REF!</v>
      </c>
      <c r="O6" s="47"/>
      <c r="P6" s="47"/>
    </row>
    <row r="7" spans="2:16">
      <c r="B7" s="59" t="s">
        <v>542</v>
      </c>
      <c r="C7" s="60" t="e">
        <f>COUNTIF('Test Case Document'!#REF!,"Sprint 1")+COUNTIF('Test Case Document'!#REF!,"Sprint 2")+COUNTIF('Test Case Document'!#REF!,"Sprint 3")+COUNTIF('Test Case Document'!#REF!,"Sprint 4")+COUNTIF('Test Case Document'!#REF!,"Sprint 5")+COUNTIF('Test Case Document'!#REF!,"Sprint 6")+COUNTIF('Test Case Document'!#REF!,"Sprint 7")+COUNTIF('Test Case Document'!#REF!,"Sprint 8")+COUNTIF('Test Case Document'!#REF!,"Sprint 9")+COUNTIF('Test Case Document'!#REF!,"Sprint 10")+COUNTIF('Test Case Document'!#REF!,"Sprint 11")+COUNTIF('Test Case Document'!#REF!,"Sprint 12")+COUNTIF('Test Case Document'!#REF!,"Sprint 13")+COUNTIF('Test Case Document'!#REF!,"Sprint 14")+COUNTIF('Test Case Document'!#REF!,"Sprint 15")+COUNTIF('Test Case Document'!#REF!,"Sprint 16")+COUNTIF('Test Case Document'!#REF!,"Movie Card Integration")+COUNTIF('Test Case Document'!#REF!,"Onboarding Change")</f>
        <v>#REF!</v>
      </c>
      <c r="D7" s="60" t="e">
        <f>COUNTIFS('Test Case Document'!#REF!,"done",'Test Case Document'!#REF!,"&lt;&gt;",'Test Case Document'!#REF!,"&lt;&gt;NA")</f>
        <v>#REF!</v>
      </c>
      <c r="E7" s="60" t="e">
        <f>COUNTIFS('Test Case Document'!#REF!,"done(partially)",'Test Case Document'!#REF!,"&lt;&gt;",'Test Case Document'!#REF!,"&lt;&gt;NA")</f>
        <v>#REF!</v>
      </c>
      <c r="F7" s="60" t="e">
        <f>COUNTIFS('Test Case Document'!#REF!,"yes",'Test Case Document'!#REF!,"&lt;&gt;",'Test Case Document'!#REF!,"&lt;&gt;NA")</f>
        <v>#REF!</v>
      </c>
      <c r="G7" s="60" t="e">
        <f>COUNTIFS('Test Case Document'!#REF!,"yes(partially)",'Test Case Document'!#REF!,"&lt;&gt;",'Test Case Document'!#REF!,"&lt;&gt;NA")</f>
        <v>#REF!</v>
      </c>
      <c r="H7" s="60" t="e">
        <f>COUNTIFS('Test Case Document'!#REF!,"yes(NA)",'Test Case Document'!#REF!,"&lt;&gt;",'Test Case Document'!#REF!,"&lt;&gt;NA")</f>
        <v>#REF!</v>
      </c>
      <c r="I7" s="60" t="e">
        <f>COUNTIFS('Test Case Document'!#REF!,"no",'Test Case Document'!#REF!,"&lt;&gt;",'Test Case Document'!#REF!,"&lt;&gt;NA")</f>
        <v>#REF!</v>
      </c>
      <c r="J7" s="60" t="e">
        <f>COUNTIFS('Test Case Document'!#REF!,"OOSA",'Test Case Document'!#REF!,"&lt;&gt;",'Test Case Document'!#REF!,"&lt;&gt;NA")</f>
        <v>#REF!</v>
      </c>
      <c r="K7" s="60" t="e">
        <f>COUNTIFS('Test Case Document'!#REF!,"TBD",'Test Case Document'!#REF!,"&lt;&gt;",'Test Case Document'!#REF!,"&lt;&gt;NA")</f>
        <v>#REF!</v>
      </c>
      <c r="L7" s="61" t="e">
        <f>COUNTIFS('Test Case Document'!#REF!,"",'Test Case Document'!#REF!,"&lt;&gt;",'Test Case Document'!#REF!,"&lt;&gt;NA")</f>
        <v>#REF!</v>
      </c>
      <c r="M7" s="62" t="e">
        <f>COUNTIFS('Test Case Document'!#REF!,"NA",'Test Case Document'!#REF!,"&lt;&gt;",'Test Case Document'!#REF!,"&lt;&gt;NA")</f>
        <v>#REF!</v>
      </c>
      <c r="N7" s="63" t="e">
        <f t="shared" si="0"/>
        <v>#REF!</v>
      </c>
      <c r="O7" s="47"/>
      <c r="P7" s="47"/>
    </row>
    <row r="8" spans="2:16">
      <c r="B8" s="48" t="s">
        <v>581</v>
      </c>
      <c r="C8" s="49" t="s">
        <v>582</v>
      </c>
      <c r="D8" s="49" t="s">
        <v>501</v>
      </c>
      <c r="E8" s="49" t="s">
        <v>502</v>
      </c>
      <c r="F8" s="49" t="s">
        <v>503</v>
      </c>
      <c r="G8" s="49" t="s">
        <v>504</v>
      </c>
      <c r="H8" s="49" t="s">
        <v>505</v>
      </c>
      <c r="I8" s="49" t="s">
        <v>506</v>
      </c>
      <c r="J8" s="49" t="s">
        <v>507</v>
      </c>
      <c r="K8" s="49" t="s">
        <v>320</v>
      </c>
      <c r="L8" s="64" t="s">
        <v>94</v>
      </c>
      <c r="M8" s="65" t="s">
        <v>101</v>
      </c>
      <c r="N8" s="47"/>
      <c r="O8" s="47"/>
      <c r="P8" s="47"/>
    </row>
    <row r="9" spans="2:16">
      <c r="B9" s="53" t="s">
        <v>511</v>
      </c>
      <c r="C9" s="66" t="e">
        <f t="shared" ref="C9:C10" si="1">SUM(D9:M9)</f>
        <v>#REF!</v>
      </c>
      <c r="D9" s="66" t="e">
        <f t="shared" ref="D9:D10" si="2">(D6/C6)*100</f>
        <v>#REF!</v>
      </c>
      <c r="E9" s="66" t="e">
        <f t="shared" ref="E9:E10" si="3">(E6/C6)*100</f>
        <v>#REF!</v>
      </c>
      <c r="F9" s="66" t="e">
        <f t="shared" ref="F9:F10" si="4">(F6/C6)*100</f>
        <v>#REF!</v>
      </c>
      <c r="G9" s="66" t="e">
        <f t="shared" ref="G9:G10" si="5">(G6/C6)*100</f>
        <v>#REF!</v>
      </c>
      <c r="H9" s="66" t="e">
        <f t="shared" ref="H9:H10" si="6">(H6/C6)*100</f>
        <v>#REF!</v>
      </c>
      <c r="I9" s="66" t="e">
        <f t="shared" ref="I9:I10" si="7">(I6/C6)*100</f>
        <v>#REF!</v>
      </c>
      <c r="J9" s="66" t="e">
        <f t="shared" ref="J9:J10" si="8">(J6/C6)*100</f>
        <v>#REF!</v>
      </c>
      <c r="K9" s="66" t="e">
        <f t="shared" ref="K9:K10" si="9">(K6/C6)*100</f>
        <v>#REF!</v>
      </c>
      <c r="L9" s="67" t="e">
        <f t="shared" ref="L9:L10" si="10">(L6/C6)*100</f>
        <v>#REF!</v>
      </c>
      <c r="M9" s="68" t="e">
        <f t="shared" ref="M9:M10" si="11">(M6/C6)*100</f>
        <v>#REF!</v>
      </c>
      <c r="N9" s="47"/>
      <c r="O9" s="47"/>
      <c r="P9" s="47"/>
    </row>
    <row r="10" spans="2:16">
      <c r="B10" s="59" t="s">
        <v>542</v>
      </c>
      <c r="C10" s="69" t="e">
        <f t="shared" si="1"/>
        <v>#REF!</v>
      </c>
      <c r="D10" s="69" t="e">
        <f t="shared" si="2"/>
        <v>#REF!</v>
      </c>
      <c r="E10" s="69" t="e">
        <f t="shared" si="3"/>
        <v>#REF!</v>
      </c>
      <c r="F10" s="69" t="e">
        <f t="shared" si="4"/>
        <v>#REF!</v>
      </c>
      <c r="G10" s="69" t="e">
        <f t="shared" si="5"/>
        <v>#REF!</v>
      </c>
      <c r="H10" s="69" t="e">
        <f t="shared" si="6"/>
        <v>#REF!</v>
      </c>
      <c r="I10" s="69" t="e">
        <f t="shared" si="7"/>
        <v>#REF!</v>
      </c>
      <c r="J10" s="69" t="e">
        <f t="shared" si="8"/>
        <v>#REF!</v>
      </c>
      <c r="K10" s="69" t="e">
        <f t="shared" si="9"/>
        <v>#REF!</v>
      </c>
      <c r="L10" s="70" t="e">
        <f t="shared" si="10"/>
        <v>#REF!</v>
      </c>
      <c r="M10" s="72" t="e">
        <f t="shared" si="11"/>
        <v>#REF!</v>
      </c>
      <c r="N10" s="47"/>
      <c r="O10" s="47"/>
      <c r="P10" s="47"/>
    </row>
    <row r="11" spans="2:16">
      <c r="B11" s="47"/>
      <c r="C11" s="47"/>
      <c r="D11" s="47"/>
      <c r="E11" s="47"/>
      <c r="F11" s="47"/>
      <c r="G11" s="47"/>
      <c r="H11" s="47"/>
      <c r="I11" s="47"/>
      <c r="J11" s="47"/>
      <c r="K11" s="47"/>
      <c r="L11" s="47"/>
      <c r="M11" s="47"/>
      <c r="N11" s="47"/>
      <c r="O11" s="47"/>
      <c r="P11" s="47"/>
    </row>
    <row r="12" spans="2:16" ht="15.75" customHeight="1"/>
    <row r="13" spans="2:16" ht="15.75" customHeight="1"/>
    <row r="14" spans="2:16" ht="15.75" customHeight="1"/>
    <row r="15" spans="2:16" ht="15.75" customHeight="1"/>
    <row r="16" spans="2: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75"/>
  <sheetViews>
    <sheetView workbookViewId="0">
      <pane ySplit="1" topLeftCell="A2" activePane="bottomLeft" state="frozen"/>
      <selection pane="bottomLeft" activeCell="B3" sqref="B3"/>
    </sheetView>
  </sheetViews>
  <sheetFormatPr defaultColWidth="14.42578125" defaultRowHeight="15" customHeight="1"/>
  <cols>
    <col min="1" max="1" customWidth="true" width="21.42578125" collapsed="true"/>
    <col min="2" max="2" customWidth="true" width="26.85546875" collapsed="true"/>
    <col min="3" max="3" customWidth="true" width="27.140625" collapsed="true"/>
    <col min="4" max="4" customWidth="true" width="31.28515625" collapsed="true"/>
    <col min="5" max="5" customWidth="true" width="29.0" collapsed="true"/>
    <col min="6" max="6" customWidth="true" width="22.140625" collapsed="true"/>
  </cols>
  <sheetData>
    <row r="1" spans="1:5" ht="30">
      <c r="A1" s="77" t="s">
        <v>641</v>
      </c>
      <c r="B1" s="78" t="s">
        <v>648</v>
      </c>
      <c r="C1" s="78" t="s">
        <v>653</v>
      </c>
      <c r="D1" s="3"/>
    </row>
    <row r="2" spans="1:5">
      <c r="A2" s="79" t="s">
        <v>453</v>
      </c>
      <c r="B2" s="80" t="s">
        <v>654</v>
      </c>
      <c r="C2" s="79" t="s">
        <v>101</v>
      </c>
      <c r="D2" s="3"/>
      <c r="E2" s="7" t="s">
        <v>655</v>
      </c>
    </row>
    <row r="3" spans="1:5">
      <c r="A3" s="79" t="s">
        <v>462</v>
      </c>
      <c r="B3" s="80" t="s">
        <v>654</v>
      </c>
      <c r="C3" s="79" t="s">
        <v>101</v>
      </c>
      <c r="D3" s="3"/>
      <c r="E3" s="7" t="s">
        <v>655</v>
      </c>
    </row>
    <row r="4" spans="1:5" ht="15.75" customHeight="1">
      <c r="A4" s="79" t="s">
        <v>656</v>
      </c>
      <c r="B4" s="80" t="s">
        <v>654</v>
      </c>
      <c r="C4" s="81" t="s">
        <v>657</v>
      </c>
      <c r="D4" s="3"/>
      <c r="E4" s="7" t="s">
        <v>655</v>
      </c>
    </row>
    <row r="5" spans="1:5" ht="15.75" customHeight="1">
      <c r="A5" s="79" t="s">
        <v>658</v>
      </c>
      <c r="B5" s="80" t="s">
        <v>654</v>
      </c>
      <c r="C5" s="81" t="s">
        <v>657</v>
      </c>
      <c r="D5" s="3"/>
      <c r="E5" s="7" t="s">
        <v>655</v>
      </c>
    </row>
    <row r="6" spans="1:5" ht="15.75" customHeight="1">
      <c r="A6" s="79" t="s">
        <v>659</v>
      </c>
      <c r="B6" s="80" t="s">
        <v>654</v>
      </c>
      <c r="C6" s="81" t="s">
        <v>657</v>
      </c>
      <c r="D6" s="3"/>
      <c r="E6" s="7" t="s">
        <v>655</v>
      </c>
    </row>
    <row r="7" spans="1:5" ht="15.75" customHeight="1">
      <c r="A7" s="79" t="s">
        <v>660</v>
      </c>
      <c r="B7" s="80" t="s">
        <v>654</v>
      </c>
      <c r="C7" s="81" t="s">
        <v>657</v>
      </c>
      <c r="D7" s="3"/>
      <c r="E7" s="7" t="s">
        <v>655</v>
      </c>
    </row>
    <row r="8" spans="1:5" ht="15.75" customHeight="1">
      <c r="A8" s="79" t="s">
        <v>661</v>
      </c>
      <c r="B8" s="80" t="s">
        <v>654</v>
      </c>
      <c r="C8" s="81" t="s">
        <v>657</v>
      </c>
      <c r="D8" s="3"/>
      <c r="E8" s="7" t="s">
        <v>655</v>
      </c>
    </row>
    <row r="9" spans="1:5" ht="15.75" customHeight="1">
      <c r="A9" s="79" t="s">
        <v>663</v>
      </c>
      <c r="B9" s="80" t="s">
        <v>654</v>
      </c>
      <c r="C9" s="81" t="s">
        <v>664</v>
      </c>
      <c r="D9" s="3"/>
      <c r="E9" s="7" t="s">
        <v>655</v>
      </c>
    </row>
    <row r="10" spans="1:5" ht="15.75" customHeight="1">
      <c r="A10" s="79" t="s">
        <v>666</v>
      </c>
      <c r="B10" s="80" t="s">
        <v>654</v>
      </c>
      <c r="C10" s="81" t="s">
        <v>657</v>
      </c>
      <c r="D10" s="3"/>
      <c r="E10" s="7" t="s">
        <v>655</v>
      </c>
    </row>
    <row r="11" spans="1:5" ht="15.75" customHeight="1">
      <c r="A11" s="79" t="s">
        <v>669</v>
      </c>
      <c r="B11" s="80" t="s">
        <v>654</v>
      </c>
      <c r="C11" s="81" t="s">
        <v>657</v>
      </c>
      <c r="D11" s="3"/>
      <c r="E11" s="7" t="s">
        <v>655</v>
      </c>
    </row>
    <row r="12" spans="1:5" ht="15.75" customHeight="1">
      <c r="A12" s="79" t="s">
        <v>671</v>
      </c>
      <c r="B12" s="80" t="s">
        <v>654</v>
      </c>
      <c r="C12" s="81" t="s">
        <v>657</v>
      </c>
      <c r="D12" s="3"/>
      <c r="E12" s="7" t="s">
        <v>655</v>
      </c>
    </row>
    <row r="13" spans="1:5" ht="15.75" customHeight="1">
      <c r="A13" s="79" t="s">
        <v>672</v>
      </c>
      <c r="B13" s="80" t="s">
        <v>654</v>
      </c>
      <c r="C13" s="81" t="s">
        <v>657</v>
      </c>
      <c r="D13" s="3"/>
      <c r="E13" s="7" t="s">
        <v>655</v>
      </c>
    </row>
    <row r="14" spans="1:5" ht="15.75" customHeight="1">
      <c r="A14" s="79" t="s">
        <v>673</v>
      </c>
      <c r="B14" s="79" t="s">
        <v>101</v>
      </c>
      <c r="C14" s="79"/>
      <c r="D14" s="3"/>
      <c r="E14" s="7" t="s">
        <v>655</v>
      </c>
    </row>
    <row r="15" spans="1:5" ht="15.75" customHeight="1">
      <c r="A15" s="79" t="s">
        <v>674</v>
      </c>
      <c r="B15" s="80" t="s">
        <v>654</v>
      </c>
      <c r="C15" s="81" t="s">
        <v>664</v>
      </c>
      <c r="D15" s="3"/>
      <c r="E15" s="7" t="s">
        <v>655</v>
      </c>
    </row>
    <row r="16" spans="1:5" ht="15.75" customHeight="1">
      <c r="A16" s="79" t="s">
        <v>675</v>
      </c>
      <c r="B16" s="80" t="s">
        <v>654</v>
      </c>
      <c r="C16" s="82"/>
      <c r="D16" s="3"/>
      <c r="E16" s="7" t="s">
        <v>655</v>
      </c>
    </row>
    <row r="17" spans="1:6" ht="15.75" customHeight="1">
      <c r="A17" s="79" t="s">
        <v>676</v>
      </c>
      <c r="B17" s="79" t="s">
        <v>101</v>
      </c>
      <c r="C17" s="79"/>
      <c r="D17" s="3"/>
      <c r="E17" s="7" t="s">
        <v>677</v>
      </c>
    </row>
    <row r="18" spans="1:6" ht="15.75" customHeight="1">
      <c r="A18" s="79" t="s">
        <v>496</v>
      </c>
      <c r="B18" s="80" t="s">
        <v>654</v>
      </c>
      <c r="C18" s="82"/>
      <c r="D18" s="3"/>
    </row>
    <row r="19" spans="1:6" ht="15.75" customHeight="1">
      <c r="A19" s="79" t="s">
        <v>678</v>
      </c>
      <c r="B19" s="80" t="s">
        <v>654</v>
      </c>
      <c r="C19" s="81" t="s">
        <v>657</v>
      </c>
      <c r="D19" s="3"/>
      <c r="E19" s="7" t="s">
        <v>655</v>
      </c>
    </row>
    <row r="20" spans="1:6" ht="15.75" customHeight="1">
      <c r="A20" s="79" t="s">
        <v>679</v>
      </c>
      <c r="B20" s="80" t="s">
        <v>654</v>
      </c>
      <c r="C20" s="81" t="s">
        <v>657</v>
      </c>
      <c r="D20" s="3"/>
      <c r="E20" s="7" t="s">
        <v>655</v>
      </c>
    </row>
    <row r="21" spans="1:6" ht="15.75" customHeight="1">
      <c r="A21" s="79" t="s">
        <v>680</v>
      </c>
      <c r="B21" s="80" t="s">
        <v>654</v>
      </c>
      <c r="C21" s="81" t="s">
        <v>657</v>
      </c>
      <c r="D21" s="3"/>
      <c r="E21" s="7" t="s">
        <v>655</v>
      </c>
    </row>
    <row r="22" spans="1:6" ht="15.75" customHeight="1">
      <c r="A22" s="79" t="s">
        <v>681</v>
      </c>
      <c r="B22" s="80" t="s">
        <v>654</v>
      </c>
      <c r="C22" s="82"/>
      <c r="D22" s="3"/>
      <c r="E22" s="7" t="s">
        <v>655</v>
      </c>
    </row>
    <row r="23" spans="1:6" ht="15.75" customHeight="1">
      <c r="A23" s="79" t="s">
        <v>682</v>
      </c>
      <c r="B23" s="80" t="s">
        <v>654</v>
      </c>
      <c r="C23" s="82"/>
      <c r="D23" s="3"/>
      <c r="E23" s="7" t="s">
        <v>655</v>
      </c>
    </row>
    <row r="24" spans="1:6" ht="15.75" customHeight="1">
      <c r="A24" s="79" t="s">
        <v>686</v>
      </c>
      <c r="B24" s="80" t="s">
        <v>654</v>
      </c>
      <c r="C24" s="82"/>
      <c r="D24" s="3"/>
      <c r="E24" s="7" t="s">
        <v>655</v>
      </c>
      <c r="F24" s="7" t="s">
        <v>687</v>
      </c>
    </row>
    <row r="25" spans="1:6" ht="15.75" customHeight="1">
      <c r="A25" s="79" t="s">
        <v>689</v>
      </c>
      <c r="B25" s="80" t="s">
        <v>654</v>
      </c>
      <c r="C25" s="82"/>
      <c r="D25" s="3"/>
      <c r="E25" s="7" t="s">
        <v>655</v>
      </c>
    </row>
    <row r="26" spans="1:6" ht="15.75" customHeight="1">
      <c r="A26" s="83" t="s">
        <v>691</v>
      </c>
      <c r="B26" s="80" t="s">
        <v>692</v>
      </c>
      <c r="C26" s="79"/>
      <c r="D26" s="3"/>
      <c r="E26" s="7" t="s">
        <v>677</v>
      </c>
    </row>
    <row r="27" spans="1:6" ht="15.75" customHeight="1">
      <c r="A27" s="84" t="s">
        <v>693</v>
      </c>
      <c r="B27" s="80" t="s">
        <v>692</v>
      </c>
      <c r="C27" s="79"/>
      <c r="D27" s="3"/>
      <c r="E27" s="7" t="s">
        <v>677</v>
      </c>
    </row>
    <row r="28" spans="1:6" ht="15.75" customHeight="1">
      <c r="A28" s="84" t="s">
        <v>694</v>
      </c>
      <c r="B28" s="80" t="s">
        <v>692</v>
      </c>
      <c r="C28" s="79"/>
      <c r="D28" s="3"/>
      <c r="E28" s="7" t="s">
        <v>677</v>
      </c>
    </row>
    <row r="29" spans="1:6" ht="15.75" customHeight="1">
      <c r="A29" s="84" t="s">
        <v>695</v>
      </c>
      <c r="B29" s="80" t="s">
        <v>692</v>
      </c>
      <c r="C29" s="79"/>
      <c r="D29" s="3"/>
      <c r="E29" s="7" t="s">
        <v>677</v>
      </c>
    </row>
    <row r="30" spans="1:6" ht="15.75" customHeight="1">
      <c r="A30" s="84" t="s">
        <v>696</v>
      </c>
      <c r="B30" s="80" t="s">
        <v>692</v>
      </c>
      <c r="C30" s="79"/>
      <c r="D30" s="3"/>
      <c r="E30" s="7" t="s">
        <v>677</v>
      </c>
    </row>
    <row r="31" spans="1:6" ht="15.75" customHeight="1">
      <c r="A31" s="83" t="s">
        <v>697</v>
      </c>
      <c r="B31" s="80" t="s">
        <v>692</v>
      </c>
      <c r="C31" s="79"/>
      <c r="D31" s="3"/>
      <c r="E31" s="7" t="s">
        <v>677</v>
      </c>
    </row>
    <row r="32" spans="1:6" ht="15.75" customHeight="1">
      <c r="A32" s="84" t="s">
        <v>698</v>
      </c>
      <c r="B32" s="80" t="s">
        <v>692</v>
      </c>
      <c r="C32" s="79"/>
      <c r="D32" s="3"/>
      <c r="E32" s="7" t="s">
        <v>677</v>
      </c>
    </row>
    <row r="33" spans="1:5" ht="15.75" customHeight="1">
      <c r="A33" s="84" t="s">
        <v>699</v>
      </c>
      <c r="B33" s="80" t="s">
        <v>692</v>
      </c>
      <c r="C33" s="79"/>
      <c r="D33" s="3"/>
      <c r="E33" s="7" t="s">
        <v>677</v>
      </c>
    </row>
    <row r="34" spans="1:5" ht="15.75" customHeight="1">
      <c r="A34" s="84" t="s">
        <v>701</v>
      </c>
      <c r="B34" s="80" t="s">
        <v>692</v>
      </c>
      <c r="C34" s="79"/>
      <c r="D34" s="3"/>
      <c r="E34" s="7" t="s">
        <v>677</v>
      </c>
    </row>
    <row r="35" spans="1:5" ht="15.75" customHeight="1">
      <c r="A35" s="84" t="s">
        <v>702</v>
      </c>
      <c r="B35" s="80" t="s">
        <v>692</v>
      </c>
      <c r="C35" s="79"/>
      <c r="D35" s="3"/>
      <c r="E35" s="7" t="s">
        <v>677</v>
      </c>
    </row>
    <row r="36" spans="1:5" ht="15.75" customHeight="1">
      <c r="A36" s="83" t="s">
        <v>704</v>
      </c>
      <c r="B36" s="80" t="s">
        <v>692</v>
      </c>
      <c r="C36" s="79"/>
      <c r="D36" s="3"/>
      <c r="E36" s="7" t="s">
        <v>677</v>
      </c>
    </row>
    <row r="37" spans="1:5" ht="15.75" customHeight="1">
      <c r="A37" s="84" t="s">
        <v>707</v>
      </c>
      <c r="B37" s="80" t="s">
        <v>692</v>
      </c>
      <c r="C37" s="79"/>
      <c r="D37" s="3"/>
      <c r="E37" s="7" t="s">
        <v>677</v>
      </c>
    </row>
    <row r="38" spans="1:5" ht="15.75" customHeight="1">
      <c r="A38" s="84" t="s">
        <v>708</v>
      </c>
      <c r="B38" s="80" t="s">
        <v>692</v>
      </c>
      <c r="C38" s="79"/>
      <c r="D38" s="3"/>
      <c r="E38" s="7" t="s">
        <v>677</v>
      </c>
    </row>
    <row r="39" spans="1:5" ht="15.75" customHeight="1">
      <c r="A39" s="84" t="s">
        <v>709</v>
      </c>
      <c r="B39" s="80" t="s">
        <v>692</v>
      </c>
      <c r="C39" s="79"/>
      <c r="D39" s="3"/>
      <c r="E39" s="7" t="s">
        <v>677</v>
      </c>
    </row>
    <row r="40" spans="1:5" ht="15.75" customHeight="1">
      <c r="A40" s="84" t="s">
        <v>710</v>
      </c>
      <c r="B40" s="80" t="s">
        <v>692</v>
      </c>
      <c r="C40" s="79"/>
      <c r="D40" s="3"/>
      <c r="E40" s="7" t="s">
        <v>677</v>
      </c>
    </row>
    <row r="41" spans="1:5" ht="15.75" customHeight="1">
      <c r="A41" s="83" t="s">
        <v>711</v>
      </c>
      <c r="B41" s="80" t="s">
        <v>692</v>
      </c>
      <c r="C41" s="79"/>
      <c r="D41" s="3"/>
      <c r="E41" s="7" t="s">
        <v>677</v>
      </c>
    </row>
    <row r="42" spans="1:5" ht="15.75" customHeight="1">
      <c r="A42" s="84" t="s">
        <v>712</v>
      </c>
      <c r="B42" s="80" t="s">
        <v>692</v>
      </c>
      <c r="C42" s="79"/>
      <c r="D42" s="3"/>
      <c r="E42" s="7" t="s">
        <v>677</v>
      </c>
    </row>
    <row r="43" spans="1:5" ht="15.75" customHeight="1">
      <c r="A43" s="84" t="s">
        <v>713</v>
      </c>
      <c r="B43" s="80" t="s">
        <v>692</v>
      </c>
      <c r="C43" s="79"/>
      <c r="D43" s="3"/>
      <c r="E43" s="7" t="s">
        <v>677</v>
      </c>
    </row>
    <row r="44" spans="1:5" ht="15.75" customHeight="1">
      <c r="A44" s="84" t="s">
        <v>714</v>
      </c>
      <c r="B44" s="80" t="s">
        <v>692</v>
      </c>
      <c r="C44" s="79"/>
      <c r="D44" s="3"/>
      <c r="E44" s="7" t="s">
        <v>677</v>
      </c>
    </row>
    <row r="45" spans="1:5" ht="15.75" customHeight="1">
      <c r="A45" s="84" t="s">
        <v>715</v>
      </c>
      <c r="B45" s="80" t="s">
        <v>692</v>
      </c>
      <c r="C45" s="79"/>
      <c r="D45" s="3"/>
      <c r="E45" s="7" t="s">
        <v>677</v>
      </c>
    </row>
    <row r="46" spans="1:5" ht="15.75" customHeight="1">
      <c r="A46" s="79" t="s">
        <v>716</v>
      </c>
      <c r="B46" s="80" t="s">
        <v>101</v>
      </c>
      <c r="C46" s="79"/>
      <c r="D46" s="3"/>
      <c r="E46" s="7" t="s">
        <v>655</v>
      </c>
    </row>
    <row r="47" spans="1:5" ht="15.75" customHeight="1">
      <c r="A47" s="79" t="s">
        <v>717</v>
      </c>
      <c r="B47" s="80" t="s">
        <v>654</v>
      </c>
      <c r="C47" s="82"/>
      <c r="D47" s="3"/>
      <c r="E47" s="7" t="s">
        <v>655</v>
      </c>
    </row>
    <row r="48" spans="1:5" ht="15.75" customHeight="1">
      <c r="A48" s="79" t="s">
        <v>718</v>
      </c>
      <c r="B48" s="80" t="s">
        <v>654</v>
      </c>
      <c r="C48" s="82"/>
      <c r="D48" s="3"/>
      <c r="E48" s="7" t="s">
        <v>655</v>
      </c>
    </row>
    <row r="49" spans="1:6" ht="15.75" customHeight="1">
      <c r="A49" s="3" t="s">
        <v>719</v>
      </c>
      <c r="B49" s="85"/>
      <c r="C49" s="3"/>
      <c r="D49" s="3"/>
      <c r="E49" s="7" t="s">
        <v>655</v>
      </c>
    </row>
    <row r="50" spans="1:6" ht="15.75" customHeight="1">
      <c r="A50" s="3" t="s">
        <v>720</v>
      </c>
      <c r="B50" s="85"/>
      <c r="C50" s="3"/>
      <c r="D50" s="3"/>
      <c r="E50" s="7" t="s">
        <v>655</v>
      </c>
    </row>
    <row r="51" spans="1:6" ht="15.75" customHeight="1">
      <c r="A51" s="3" t="s">
        <v>722</v>
      </c>
      <c r="B51" s="85" t="s">
        <v>654</v>
      </c>
      <c r="C51" s="86" t="s">
        <v>723</v>
      </c>
      <c r="D51" s="3" t="s">
        <v>726</v>
      </c>
      <c r="E51" s="7" t="s">
        <v>655</v>
      </c>
    </row>
    <row r="52" spans="1:6" ht="15.75" customHeight="1">
      <c r="A52" s="3" t="s">
        <v>729</v>
      </c>
      <c r="B52" s="85" t="s">
        <v>654</v>
      </c>
      <c r="C52" s="86" t="s">
        <v>723</v>
      </c>
      <c r="D52" s="3" t="s">
        <v>726</v>
      </c>
      <c r="E52" s="7" t="s">
        <v>655</v>
      </c>
    </row>
    <row r="53" spans="1:6" ht="15.75" customHeight="1">
      <c r="A53" s="87" t="s">
        <v>730</v>
      </c>
      <c r="B53" s="85"/>
      <c r="C53" s="86" t="s">
        <v>96</v>
      </c>
      <c r="D53" s="3" t="s">
        <v>733</v>
      </c>
      <c r="E53" s="7" t="s">
        <v>655</v>
      </c>
    </row>
    <row r="54" spans="1:6" ht="15.75" customHeight="1">
      <c r="A54" s="3" t="s">
        <v>736</v>
      </c>
      <c r="B54" s="85"/>
      <c r="C54" s="86" t="s">
        <v>738</v>
      </c>
      <c r="D54" s="3" t="s">
        <v>733</v>
      </c>
      <c r="E54" s="7" t="s">
        <v>655</v>
      </c>
    </row>
    <row r="55" spans="1:6" ht="15.75" customHeight="1">
      <c r="A55" s="3" t="s">
        <v>739</v>
      </c>
      <c r="B55" s="85"/>
      <c r="C55" s="86" t="s">
        <v>738</v>
      </c>
      <c r="D55" s="3" t="s">
        <v>733</v>
      </c>
      <c r="E55" s="7" t="s">
        <v>655</v>
      </c>
    </row>
    <row r="56" spans="1:6" ht="15.75" customHeight="1">
      <c r="A56" s="3" t="s">
        <v>741</v>
      </c>
      <c r="B56" s="85"/>
      <c r="C56" s="86" t="s">
        <v>743</v>
      </c>
      <c r="D56" s="3" t="s">
        <v>744</v>
      </c>
      <c r="E56" s="7" t="s">
        <v>655</v>
      </c>
      <c r="F56" s="7" t="s">
        <v>746</v>
      </c>
    </row>
    <row r="57" spans="1:6" ht="15.75" customHeight="1">
      <c r="A57" s="3" t="s">
        <v>747</v>
      </c>
      <c r="B57" s="85"/>
      <c r="C57" s="86" t="s">
        <v>749</v>
      </c>
      <c r="D57" s="3" t="s">
        <v>744</v>
      </c>
      <c r="E57" s="7" t="s">
        <v>655</v>
      </c>
    </row>
    <row r="58" spans="1:6" ht="15.75" customHeight="1">
      <c r="A58" s="3" t="s">
        <v>752</v>
      </c>
      <c r="B58" s="85"/>
      <c r="C58" s="86" t="s">
        <v>743</v>
      </c>
      <c r="D58" s="3" t="s">
        <v>744</v>
      </c>
      <c r="E58" s="7" t="s">
        <v>655</v>
      </c>
    </row>
    <row r="59" spans="1:6" ht="15.75" customHeight="1">
      <c r="A59" s="3" t="s">
        <v>753</v>
      </c>
      <c r="B59" s="85"/>
      <c r="C59" s="3"/>
      <c r="D59" s="3" t="s">
        <v>733</v>
      </c>
      <c r="E59" s="7" t="s">
        <v>677</v>
      </c>
    </row>
    <row r="60" spans="1:6" ht="15.75" customHeight="1">
      <c r="A60" s="86" t="s">
        <v>717</v>
      </c>
      <c r="B60" s="88" t="s">
        <v>654</v>
      </c>
      <c r="C60" s="89" t="s">
        <v>664</v>
      </c>
      <c r="D60" s="3" t="s">
        <v>744</v>
      </c>
      <c r="E60" s="7" t="s">
        <v>655</v>
      </c>
    </row>
    <row r="61" spans="1:6" ht="15.75" customHeight="1">
      <c r="A61" s="86" t="s">
        <v>754</v>
      </c>
      <c r="B61" s="88" t="s">
        <v>654</v>
      </c>
      <c r="C61" s="86" t="s">
        <v>96</v>
      </c>
      <c r="D61" s="3" t="s">
        <v>733</v>
      </c>
      <c r="E61" s="7" t="s">
        <v>655</v>
      </c>
    </row>
    <row r="62" spans="1:6" ht="15.75" customHeight="1">
      <c r="A62" s="86" t="s">
        <v>755</v>
      </c>
      <c r="B62" s="88" t="s">
        <v>654</v>
      </c>
      <c r="C62" s="90"/>
      <c r="D62" s="3" t="s">
        <v>733</v>
      </c>
      <c r="E62" s="7" t="s">
        <v>677</v>
      </c>
    </row>
    <row r="63" spans="1:6" ht="15.75" customHeight="1">
      <c r="A63" s="86" t="s">
        <v>756</v>
      </c>
      <c r="B63" s="88" t="s">
        <v>654</v>
      </c>
      <c r="C63" s="90"/>
      <c r="D63" s="3" t="s">
        <v>733</v>
      </c>
      <c r="E63" s="7" t="s">
        <v>677</v>
      </c>
    </row>
    <row r="64" spans="1:6" ht="15.75" customHeight="1">
      <c r="A64" s="86" t="s">
        <v>757</v>
      </c>
      <c r="B64" s="88" t="s">
        <v>654</v>
      </c>
      <c r="C64" s="90" t="s">
        <v>758</v>
      </c>
      <c r="D64" s="3" t="s">
        <v>733</v>
      </c>
      <c r="E64" s="7" t="s">
        <v>655</v>
      </c>
    </row>
    <row r="65" spans="1:5" ht="15.75" customHeight="1">
      <c r="A65" s="86" t="s">
        <v>759</v>
      </c>
      <c r="B65" s="88" t="s">
        <v>654</v>
      </c>
      <c r="C65" s="90" t="s">
        <v>758</v>
      </c>
      <c r="D65" s="3" t="s">
        <v>733</v>
      </c>
      <c r="E65" s="7" t="s">
        <v>655</v>
      </c>
    </row>
    <row r="66" spans="1:5" ht="15.75" customHeight="1">
      <c r="A66" s="86" t="s">
        <v>760</v>
      </c>
      <c r="B66" s="88" t="s">
        <v>654</v>
      </c>
      <c r="C66" s="90" t="s">
        <v>758</v>
      </c>
      <c r="D66" s="3" t="s">
        <v>733</v>
      </c>
      <c r="E66" s="7" t="s">
        <v>655</v>
      </c>
    </row>
    <row r="67" spans="1:5" ht="15.75" customHeight="1">
      <c r="A67" s="86" t="s">
        <v>761</v>
      </c>
      <c r="B67" s="88" t="s">
        <v>654</v>
      </c>
      <c r="C67" s="90" t="s">
        <v>758</v>
      </c>
      <c r="D67" s="3" t="s">
        <v>733</v>
      </c>
      <c r="E67" s="7" t="s">
        <v>655</v>
      </c>
    </row>
    <row r="68" spans="1:5" ht="15.75" customHeight="1">
      <c r="A68" s="86" t="s">
        <v>763</v>
      </c>
      <c r="B68" s="88" t="s">
        <v>654</v>
      </c>
      <c r="C68" s="90" t="s">
        <v>758</v>
      </c>
      <c r="D68" s="3" t="s">
        <v>733</v>
      </c>
      <c r="E68" s="7" t="s">
        <v>655</v>
      </c>
    </row>
    <row r="69" spans="1:5" ht="15.75" customHeight="1">
      <c r="A69" s="86" t="s">
        <v>765</v>
      </c>
      <c r="B69" s="88" t="s">
        <v>654</v>
      </c>
      <c r="C69" s="90" t="s">
        <v>758</v>
      </c>
      <c r="D69" s="3" t="s">
        <v>733</v>
      </c>
      <c r="E69" s="7" t="s">
        <v>655</v>
      </c>
    </row>
    <row r="70" spans="1:5" ht="15.75" customHeight="1">
      <c r="A70" s="86" t="s">
        <v>768</v>
      </c>
      <c r="B70" s="88" t="s">
        <v>654</v>
      </c>
      <c r="C70" s="90" t="s">
        <v>758</v>
      </c>
      <c r="D70" s="3" t="s">
        <v>733</v>
      </c>
      <c r="E70" s="7" t="s">
        <v>655</v>
      </c>
    </row>
    <row r="71" spans="1:5" ht="15.75" customHeight="1">
      <c r="A71" s="86" t="s">
        <v>769</v>
      </c>
      <c r="B71" s="88" t="s">
        <v>654</v>
      </c>
      <c r="C71" s="90" t="s">
        <v>758</v>
      </c>
      <c r="D71" s="3" t="s">
        <v>733</v>
      </c>
      <c r="E71" s="7" t="s">
        <v>655</v>
      </c>
    </row>
    <row r="72" spans="1:5" ht="15.75" customHeight="1">
      <c r="A72" s="86" t="s">
        <v>771</v>
      </c>
      <c r="B72" s="88" t="s">
        <v>654</v>
      </c>
      <c r="C72" s="89" t="s">
        <v>664</v>
      </c>
      <c r="D72" s="3" t="s">
        <v>744</v>
      </c>
      <c r="E72" s="7" t="s">
        <v>655</v>
      </c>
    </row>
    <row r="73" spans="1:5" ht="15.75" customHeight="1">
      <c r="A73" s="86" t="s">
        <v>773</v>
      </c>
      <c r="B73" s="88" t="s">
        <v>654</v>
      </c>
      <c r="C73" s="89" t="s">
        <v>775</v>
      </c>
      <c r="D73" s="3" t="s">
        <v>733</v>
      </c>
      <c r="E73" s="7" t="s">
        <v>655</v>
      </c>
    </row>
    <row r="74" spans="1:5" ht="15.75" customHeight="1">
      <c r="A74" s="86" t="s">
        <v>776</v>
      </c>
      <c r="B74" s="88" t="s">
        <v>654</v>
      </c>
      <c r="C74" s="89" t="s">
        <v>664</v>
      </c>
      <c r="D74" s="3" t="s">
        <v>744</v>
      </c>
      <c r="E74" s="7" t="s">
        <v>655</v>
      </c>
    </row>
    <row r="75" spans="1:5" ht="15.75" customHeight="1">
      <c r="A75" s="86" t="s">
        <v>777</v>
      </c>
      <c r="B75" s="88" t="s">
        <v>654</v>
      </c>
      <c r="C75" s="89" t="s">
        <v>664</v>
      </c>
      <c r="D75" s="3" t="s">
        <v>744</v>
      </c>
      <c r="E75" s="7" t="s">
        <v>655</v>
      </c>
    </row>
    <row r="76" spans="1:5" ht="15.75" customHeight="1">
      <c r="A76" s="86" t="s">
        <v>780</v>
      </c>
      <c r="B76" s="88" t="s">
        <v>654</v>
      </c>
      <c r="C76" s="86" t="s">
        <v>664</v>
      </c>
      <c r="D76" s="3" t="s">
        <v>744</v>
      </c>
      <c r="E76" s="7" t="s">
        <v>655</v>
      </c>
    </row>
    <row r="77" spans="1:5" ht="15.75" customHeight="1">
      <c r="A77" s="86" t="s">
        <v>522</v>
      </c>
      <c r="B77" s="85"/>
      <c r="C77" s="3"/>
      <c r="D77" s="3" t="s">
        <v>744</v>
      </c>
      <c r="E77" s="7" t="s">
        <v>677</v>
      </c>
    </row>
    <row r="78" spans="1:5" ht="15.75" customHeight="1">
      <c r="A78" s="86" t="s">
        <v>784</v>
      </c>
      <c r="B78" s="85"/>
      <c r="C78" s="3"/>
      <c r="D78" s="3" t="s">
        <v>744</v>
      </c>
      <c r="E78" s="7" t="s">
        <v>677</v>
      </c>
    </row>
    <row r="79" spans="1:5" ht="15.75" customHeight="1">
      <c r="A79" s="86" t="s">
        <v>418</v>
      </c>
      <c r="B79" s="85"/>
      <c r="C79" s="3"/>
      <c r="D79" s="3" t="s">
        <v>744</v>
      </c>
      <c r="E79" s="7" t="s">
        <v>677</v>
      </c>
    </row>
    <row r="80" spans="1:5" ht="15.75" customHeight="1">
      <c r="A80" s="86" t="s">
        <v>785</v>
      </c>
      <c r="B80" s="85"/>
      <c r="C80" s="3"/>
      <c r="D80" s="3" t="s">
        <v>744</v>
      </c>
      <c r="E80" s="7" t="s">
        <v>677</v>
      </c>
    </row>
    <row r="81" spans="1:5" ht="15.75" customHeight="1">
      <c r="A81" s="86" t="s">
        <v>107</v>
      </c>
      <c r="B81" s="88" t="s">
        <v>654</v>
      </c>
      <c r="C81" s="89" t="s">
        <v>664</v>
      </c>
      <c r="D81" s="3" t="s">
        <v>744</v>
      </c>
      <c r="E81" s="7" t="s">
        <v>655</v>
      </c>
    </row>
    <row r="82" spans="1:5" ht="15.75" customHeight="1">
      <c r="A82" s="86" t="s">
        <v>786</v>
      </c>
      <c r="B82" s="88" t="s">
        <v>654</v>
      </c>
      <c r="C82" s="86" t="s">
        <v>664</v>
      </c>
      <c r="D82" s="3" t="s">
        <v>744</v>
      </c>
      <c r="E82" s="7" t="s">
        <v>655</v>
      </c>
    </row>
    <row r="83" spans="1:5" ht="15.75" customHeight="1">
      <c r="A83" s="86" t="s">
        <v>720</v>
      </c>
      <c r="B83" s="88" t="s">
        <v>654</v>
      </c>
      <c r="C83" s="89" t="s">
        <v>664</v>
      </c>
      <c r="D83" s="3" t="s">
        <v>744</v>
      </c>
      <c r="E83" s="7" t="s">
        <v>655</v>
      </c>
    </row>
    <row r="84" spans="1:5" ht="15.75" customHeight="1">
      <c r="A84" s="86" t="s">
        <v>787</v>
      </c>
      <c r="B84" s="88" t="s">
        <v>654</v>
      </c>
      <c r="C84" s="86" t="s">
        <v>788</v>
      </c>
      <c r="D84" s="3" t="s">
        <v>733</v>
      </c>
      <c r="E84" s="7" t="s">
        <v>655</v>
      </c>
    </row>
    <row r="85" spans="1:5" ht="15.75" customHeight="1">
      <c r="A85" s="86" t="s">
        <v>789</v>
      </c>
      <c r="B85" s="85"/>
      <c r="C85" s="3"/>
      <c r="D85" s="3" t="s">
        <v>733</v>
      </c>
      <c r="E85" s="7" t="s">
        <v>677</v>
      </c>
    </row>
    <row r="86" spans="1:5" ht="15.75" customHeight="1">
      <c r="A86" s="86" t="s">
        <v>790</v>
      </c>
      <c r="B86" s="85"/>
      <c r="C86" s="3"/>
      <c r="D86" s="3" t="s">
        <v>744</v>
      </c>
      <c r="E86" s="7" t="s">
        <v>677</v>
      </c>
    </row>
    <row r="87" spans="1:5" ht="15.75" customHeight="1">
      <c r="A87" s="86" t="s">
        <v>791</v>
      </c>
      <c r="B87" s="88" t="s">
        <v>654</v>
      </c>
      <c r="C87" s="86" t="s">
        <v>664</v>
      </c>
      <c r="D87" s="3" t="s">
        <v>744</v>
      </c>
      <c r="E87" s="7" t="s">
        <v>655</v>
      </c>
    </row>
    <row r="88" spans="1:5" ht="15.75" customHeight="1">
      <c r="A88" s="86" t="s">
        <v>107</v>
      </c>
      <c r="B88" s="88" t="s">
        <v>654</v>
      </c>
      <c r="C88" s="89" t="s">
        <v>664</v>
      </c>
      <c r="D88" s="3" t="s">
        <v>744</v>
      </c>
      <c r="E88" s="7" t="s">
        <v>655</v>
      </c>
    </row>
    <row r="89" spans="1:5" ht="15.75" customHeight="1">
      <c r="A89" s="86" t="s">
        <v>145</v>
      </c>
      <c r="B89" s="88" t="s">
        <v>654</v>
      </c>
      <c r="C89" s="3"/>
      <c r="D89" s="86" t="s">
        <v>792</v>
      </c>
      <c r="E89" s="7" t="s">
        <v>677</v>
      </c>
    </row>
    <row r="90" spans="1:5" ht="15.75" customHeight="1">
      <c r="A90" s="86" t="s">
        <v>165</v>
      </c>
      <c r="B90" s="88" t="s">
        <v>654</v>
      </c>
      <c r="C90" s="3"/>
      <c r="D90" s="86" t="s">
        <v>792</v>
      </c>
      <c r="E90" s="7" t="s">
        <v>677</v>
      </c>
    </row>
    <row r="91" spans="1:5" ht="15.75" customHeight="1">
      <c r="A91" s="89" t="s">
        <v>793</v>
      </c>
      <c r="B91" s="85"/>
      <c r="C91" s="3"/>
      <c r="D91" s="86" t="s">
        <v>792</v>
      </c>
    </row>
    <row r="92" spans="1:5" ht="15.75" customHeight="1">
      <c r="A92" s="82" t="s">
        <v>181</v>
      </c>
      <c r="B92" s="85"/>
      <c r="C92" s="3"/>
      <c r="D92" s="3"/>
      <c r="E92" s="7" t="s">
        <v>794</v>
      </c>
    </row>
    <row r="93" spans="1:5" ht="15.75" customHeight="1">
      <c r="A93" s="86" t="s">
        <v>795</v>
      </c>
      <c r="B93" s="85"/>
      <c r="C93" s="3"/>
      <c r="D93" s="3" t="s">
        <v>733</v>
      </c>
    </row>
    <row r="94" spans="1:5" ht="15.75" customHeight="1">
      <c r="A94" s="86" t="s">
        <v>768</v>
      </c>
      <c r="B94" s="85"/>
      <c r="C94" s="3"/>
      <c r="D94" s="3"/>
      <c r="E94" s="7" t="s">
        <v>794</v>
      </c>
    </row>
    <row r="95" spans="1:5" ht="15.75" customHeight="1">
      <c r="A95" s="86" t="s">
        <v>769</v>
      </c>
      <c r="B95" s="85"/>
      <c r="C95" s="3"/>
      <c r="D95" s="3"/>
      <c r="E95" s="7" t="s">
        <v>794</v>
      </c>
    </row>
    <row r="96" spans="1:5" ht="15.75" customHeight="1">
      <c r="A96" s="86" t="s">
        <v>773</v>
      </c>
      <c r="B96" s="85"/>
      <c r="C96" s="3"/>
      <c r="D96" s="3"/>
      <c r="E96" s="7" t="s">
        <v>794</v>
      </c>
    </row>
    <row r="97" spans="1:5" ht="15.75" customHeight="1">
      <c r="A97" s="86" t="s">
        <v>799</v>
      </c>
      <c r="B97" s="85"/>
      <c r="C97" s="90" t="s">
        <v>800</v>
      </c>
      <c r="D97" s="3"/>
      <c r="E97" s="7" t="s">
        <v>794</v>
      </c>
    </row>
    <row r="98" spans="1:5" ht="15.75" customHeight="1">
      <c r="A98" s="86" t="s">
        <v>787</v>
      </c>
      <c r="B98" s="85"/>
      <c r="C98" s="3"/>
      <c r="D98" s="3"/>
      <c r="E98" s="7" t="s">
        <v>794</v>
      </c>
    </row>
    <row r="99" spans="1:5" ht="15.75" customHeight="1">
      <c r="A99" s="86" t="s">
        <v>803</v>
      </c>
      <c r="B99" s="85"/>
      <c r="C99" s="3"/>
      <c r="D99" s="3"/>
      <c r="E99" s="7" t="s">
        <v>794</v>
      </c>
    </row>
    <row r="100" spans="1:5" ht="15.75" customHeight="1">
      <c r="A100" s="86" t="s">
        <v>806</v>
      </c>
      <c r="B100" s="85"/>
      <c r="C100" s="3"/>
      <c r="D100" s="3"/>
      <c r="E100" s="7" t="s">
        <v>794</v>
      </c>
    </row>
    <row r="101" spans="1:5" ht="15.75" customHeight="1">
      <c r="A101" s="86" t="s">
        <v>808</v>
      </c>
      <c r="B101" s="85"/>
      <c r="C101" s="3"/>
      <c r="D101" s="3"/>
      <c r="E101" s="7" t="s">
        <v>794</v>
      </c>
    </row>
    <row r="102" spans="1:5" ht="15.75" customHeight="1">
      <c r="A102" s="86" t="s">
        <v>809</v>
      </c>
      <c r="B102" s="85"/>
      <c r="C102" s="3"/>
      <c r="D102" s="3"/>
      <c r="E102" s="7" t="s">
        <v>794</v>
      </c>
    </row>
    <row r="103" spans="1:5" ht="15.75" customHeight="1">
      <c r="A103" s="86" t="s">
        <v>810</v>
      </c>
      <c r="B103" s="85"/>
      <c r="C103" s="3"/>
      <c r="D103" s="3"/>
      <c r="E103" s="7" t="s">
        <v>794</v>
      </c>
    </row>
    <row r="104" spans="1:5" ht="15.75" customHeight="1">
      <c r="A104" s="86" t="s">
        <v>811</v>
      </c>
      <c r="B104" s="85"/>
      <c r="C104" s="3"/>
      <c r="D104" s="3"/>
      <c r="E104" s="7" t="s">
        <v>794</v>
      </c>
    </row>
    <row r="105" spans="1:5" ht="15.75" customHeight="1">
      <c r="A105" s="86" t="s">
        <v>812</v>
      </c>
      <c r="B105" s="85"/>
      <c r="C105" s="3"/>
      <c r="D105" s="3"/>
      <c r="E105" s="7" t="s">
        <v>794</v>
      </c>
    </row>
    <row r="106" spans="1:5" ht="15.75" customHeight="1">
      <c r="A106" s="86" t="s">
        <v>813</v>
      </c>
      <c r="B106" s="85"/>
      <c r="C106" s="3"/>
      <c r="D106" s="3"/>
      <c r="E106" s="7" t="s">
        <v>794</v>
      </c>
    </row>
    <row r="107" spans="1:5" ht="15.75" customHeight="1">
      <c r="A107" s="86" t="s">
        <v>814</v>
      </c>
      <c r="B107" s="85"/>
      <c r="C107" s="3"/>
      <c r="D107" s="3"/>
      <c r="E107" s="7" t="s">
        <v>794</v>
      </c>
    </row>
    <row r="108" spans="1:5" ht="15.75" customHeight="1">
      <c r="A108" s="86" t="s">
        <v>815</v>
      </c>
      <c r="B108" s="85"/>
      <c r="C108" s="3"/>
      <c r="D108" s="3"/>
      <c r="E108" s="7" t="s">
        <v>794</v>
      </c>
    </row>
    <row r="109" spans="1:5" ht="15.75" customHeight="1">
      <c r="A109" s="86" t="s">
        <v>816</v>
      </c>
      <c r="B109" s="85"/>
      <c r="C109" s="3"/>
      <c r="D109" s="3"/>
      <c r="E109" s="7" t="s">
        <v>794</v>
      </c>
    </row>
    <row r="110" spans="1:5" ht="15.75" customHeight="1">
      <c r="A110" s="86" t="s">
        <v>817</v>
      </c>
      <c r="B110" s="85"/>
      <c r="C110" s="3"/>
      <c r="D110" s="3"/>
      <c r="E110" s="7" t="s">
        <v>794</v>
      </c>
    </row>
    <row r="111" spans="1:5" ht="15.75" customHeight="1">
      <c r="A111" s="86" t="s">
        <v>818</v>
      </c>
      <c r="B111" s="85"/>
      <c r="C111" s="3"/>
      <c r="D111" s="3"/>
      <c r="E111" s="7" t="s">
        <v>794</v>
      </c>
    </row>
    <row r="112" spans="1:5" ht="15.75" customHeight="1">
      <c r="A112" s="86" t="s">
        <v>819</v>
      </c>
      <c r="B112" s="85"/>
      <c r="C112" s="3"/>
      <c r="D112" s="3"/>
      <c r="E112" s="7" t="s">
        <v>794</v>
      </c>
    </row>
    <row r="113" spans="1:5" ht="15.75" customHeight="1">
      <c r="A113" s="86" t="s">
        <v>820</v>
      </c>
      <c r="B113" s="85"/>
      <c r="C113" s="3"/>
      <c r="D113" s="3"/>
      <c r="E113" s="7" t="s">
        <v>794</v>
      </c>
    </row>
    <row r="114" spans="1:5" ht="15.75" customHeight="1">
      <c r="A114" s="86" t="s">
        <v>821</v>
      </c>
      <c r="B114" s="85"/>
      <c r="C114" s="3"/>
      <c r="D114" s="3"/>
      <c r="E114" s="7" t="s">
        <v>794</v>
      </c>
    </row>
    <row r="115" spans="1:5" ht="15.75" customHeight="1">
      <c r="A115" s="86" t="s">
        <v>822</v>
      </c>
      <c r="B115" s="85"/>
      <c r="C115" s="3"/>
      <c r="D115" s="3"/>
      <c r="E115" s="7" t="s">
        <v>794</v>
      </c>
    </row>
    <row r="116" spans="1:5" ht="15.75" customHeight="1">
      <c r="A116" s="86" t="s">
        <v>825</v>
      </c>
      <c r="B116" s="85"/>
      <c r="C116" s="3"/>
      <c r="D116" s="3"/>
      <c r="E116" s="7" t="s">
        <v>794</v>
      </c>
    </row>
    <row r="117" spans="1:5" ht="15.75" customHeight="1">
      <c r="A117" s="86" t="s">
        <v>826</v>
      </c>
      <c r="B117" s="85"/>
      <c r="C117" s="3"/>
      <c r="D117" s="3"/>
      <c r="E117" s="7" t="s">
        <v>794</v>
      </c>
    </row>
    <row r="118" spans="1:5" ht="15.75" customHeight="1">
      <c r="A118" s="86" t="s">
        <v>829</v>
      </c>
      <c r="B118" s="85"/>
      <c r="C118" s="3"/>
      <c r="D118" s="3"/>
      <c r="E118" s="7" t="s">
        <v>794</v>
      </c>
    </row>
    <row r="119" spans="1:5" ht="15.75" customHeight="1">
      <c r="A119" s="86" t="s">
        <v>830</v>
      </c>
      <c r="B119" s="85"/>
      <c r="C119" s="3"/>
      <c r="D119" s="3"/>
      <c r="E119" s="7" t="s">
        <v>794</v>
      </c>
    </row>
    <row r="120" spans="1:5" ht="15.75" customHeight="1">
      <c r="A120" s="86" t="s">
        <v>831</v>
      </c>
      <c r="B120" s="85"/>
      <c r="C120" s="3"/>
      <c r="D120" s="3"/>
      <c r="E120" s="7" t="s">
        <v>794</v>
      </c>
    </row>
    <row r="121" spans="1:5" ht="15.75" customHeight="1">
      <c r="A121" s="86" t="s">
        <v>832</v>
      </c>
      <c r="B121" s="85"/>
      <c r="C121" s="3"/>
      <c r="D121" s="3"/>
      <c r="E121" s="7" t="s">
        <v>794</v>
      </c>
    </row>
    <row r="122" spans="1:5" ht="15.75" customHeight="1">
      <c r="A122" s="86" t="s">
        <v>833</v>
      </c>
      <c r="B122" s="85"/>
      <c r="C122" s="3"/>
      <c r="D122" s="3"/>
      <c r="E122" s="7" t="s">
        <v>794</v>
      </c>
    </row>
    <row r="123" spans="1:5" ht="15.75" customHeight="1">
      <c r="A123" s="86" t="s">
        <v>834</v>
      </c>
      <c r="B123" s="85"/>
      <c r="C123" s="3"/>
      <c r="D123" s="3"/>
      <c r="E123" s="7" t="s">
        <v>794</v>
      </c>
    </row>
    <row r="124" spans="1:5" ht="15.75" customHeight="1">
      <c r="A124" s="86" t="s">
        <v>835</v>
      </c>
      <c r="B124" s="85"/>
      <c r="C124" s="3"/>
      <c r="D124" s="3"/>
      <c r="E124" s="7" t="s">
        <v>794</v>
      </c>
    </row>
    <row r="125" spans="1:5" ht="15.75" customHeight="1">
      <c r="A125" s="86" t="s">
        <v>836</v>
      </c>
      <c r="B125" s="85"/>
      <c r="C125" s="3"/>
      <c r="D125" s="3"/>
      <c r="E125" s="7" t="s">
        <v>794</v>
      </c>
    </row>
    <row r="126" spans="1:5" ht="15.75" customHeight="1">
      <c r="A126" s="86" t="s">
        <v>685</v>
      </c>
      <c r="B126" s="85"/>
      <c r="C126" s="86" t="s">
        <v>723</v>
      </c>
      <c r="D126" s="3" t="s">
        <v>744</v>
      </c>
      <c r="E126" s="7" t="s">
        <v>794</v>
      </c>
    </row>
    <row r="127" spans="1:5" ht="15.75" customHeight="1">
      <c r="A127" s="86" t="s">
        <v>721</v>
      </c>
      <c r="B127" s="85"/>
      <c r="C127" s="3"/>
      <c r="D127" s="86" t="s">
        <v>837</v>
      </c>
      <c r="E127" s="7" t="s">
        <v>794</v>
      </c>
    </row>
    <row r="128" spans="1:5" ht="15.75" customHeight="1">
      <c r="A128" s="86" t="s">
        <v>742</v>
      </c>
      <c r="B128" s="85"/>
      <c r="C128" s="3"/>
      <c r="D128" s="86" t="s">
        <v>837</v>
      </c>
      <c r="E128" s="7" t="s">
        <v>794</v>
      </c>
    </row>
    <row r="129" spans="1:5" ht="15.75" customHeight="1">
      <c r="A129" s="86" t="s">
        <v>762</v>
      </c>
      <c r="B129" s="85"/>
      <c r="C129" s="3"/>
      <c r="D129" s="86" t="s">
        <v>837</v>
      </c>
      <c r="E129" s="7" t="s">
        <v>794</v>
      </c>
    </row>
    <row r="130" spans="1:5" ht="15.75" customHeight="1">
      <c r="A130" s="86" t="s">
        <v>770</v>
      </c>
      <c r="B130" s="85"/>
      <c r="C130" s="3"/>
      <c r="D130" s="3" t="s">
        <v>744</v>
      </c>
      <c r="E130" s="7" t="s">
        <v>794</v>
      </c>
    </row>
    <row r="131" spans="1:5" ht="15.75" customHeight="1">
      <c r="A131" s="86" t="s">
        <v>838</v>
      </c>
      <c r="B131" s="85"/>
      <c r="C131" s="3"/>
      <c r="D131" s="86" t="s">
        <v>839</v>
      </c>
    </row>
    <row r="132" spans="1:5" ht="15.75" customHeight="1">
      <c r="A132" s="86" t="s">
        <v>796</v>
      </c>
      <c r="B132" s="85"/>
      <c r="C132" s="3"/>
      <c r="D132" s="88"/>
      <c r="E132" s="7" t="s">
        <v>794</v>
      </c>
    </row>
    <row r="133" spans="1:5" ht="15.75" customHeight="1">
      <c r="A133" s="86" t="s">
        <v>801</v>
      </c>
      <c r="B133" s="85"/>
      <c r="C133" s="3"/>
      <c r="D133" s="88"/>
      <c r="E133" s="7" t="s">
        <v>794</v>
      </c>
    </row>
    <row r="134" spans="1:5" ht="15.75" customHeight="1">
      <c r="A134" s="86" t="s">
        <v>824</v>
      </c>
      <c r="B134" s="85"/>
      <c r="C134" s="3"/>
      <c r="D134" s="88"/>
      <c r="E134" s="7" t="s">
        <v>794</v>
      </c>
    </row>
    <row r="135" spans="1:5" ht="15.75" customHeight="1">
      <c r="A135" s="86" t="s">
        <v>842</v>
      </c>
      <c r="B135" s="85"/>
      <c r="C135" s="90" t="s">
        <v>843</v>
      </c>
      <c r="D135" s="88" t="s">
        <v>845</v>
      </c>
      <c r="E135" s="7" t="s">
        <v>794</v>
      </c>
    </row>
    <row r="136" spans="1:5" ht="15.75" customHeight="1">
      <c r="A136" s="86" t="s">
        <v>847</v>
      </c>
      <c r="B136" s="85"/>
      <c r="C136" s="90" t="s">
        <v>843</v>
      </c>
      <c r="D136" s="3" t="s">
        <v>744</v>
      </c>
      <c r="E136" s="7" t="s">
        <v>794</v>
      </c>
    </row>
    <row r="137" spans="1:5" ht="15.75" customHeight="1">
      <c r="A137" s="86" t="s">
        <v>672</v>
      </c>
      <c r="B137" s="85"/>
      <c r="C137" s="3"/>
      <c r="D137" s="86" t="s">
        <v>839</v>
      </c>
      <c r="E137" s="7" t="s">
        <v>794</v>
      </c>
    </row>
    <row r="138" spans="1:5" ht="15.75" customHeight="1">
      <c r="A138" s="86" t="s">
        <v>848</v>
      </c>
      <c r="B138" s="85"/>
      <c r="C138" s="3"/>
      <c r="D138" s="86" t="s">
        <v>839</v>
      </c>
      <c r="E138" s="7" t="s">
        <v>677</v>
      </c>
    </row>
    <row r="139" spans="1:5" ht="15.75" customHeight="1">
      <c r="A139" s="86" t="s">
        <v>850</v>
      </c>
      <c r="B139" s="85"/>
      <c r="C139" s="3"/>
      <c r="D139" s="86" t="s">
        <v>839</v>
      </c>
      <c r="E139" s="7" t="s">
        <v>794</v>
      </c>
    </row>
    <row r="140" spans="1:5" ht="15.75" customHeight="1">
      <c r="A140" s="86" t="s">
        <v>852</v>
      </c>
      <c r="B140" s="85"/>
      <c r="C140" s="3"/>
      <c r="D140" s="86" t="s">
        <v>839</v>
      </c>
      <c r="E140" s="7" t="s">
        <v>794</v>
      </c>
    </row>
    <row r="141" spans="1:5" ht="15.75" customHeight="1">
      <c r="A141" s="86" t="s">
        <v>853</v>
      </c>
      <c r="B141" s="85"/>
      <c r="C141" s="86" t="s">
        <v>723</v>
      </c>
      <c r="D141" s="3" t="s">
        <v>744</v>
      </c>
      <c r="E141" s="7" t="s">
        <v>794</v>
      </c>
    </row>
    <row r="142" spans="1:5" ht="15.75" customHeight="1">
      <c r="A142" s="86" t="s">
        <v>854</v>
      </c>
      <c r="B142" s="85"/>
      <c r="C142" s="3"/>
      <c r="D142" s="3" t="s">
        <v>744</v>
      </c>
      <c r="E142" s="7" t="s">
        <v>677</v>
      </c>
    </row>
    <row r="143" spans="1:5" ht="15.75" customHeight="1">
      <c r="A143" s="86" t="s">
        <v>856</v>
      </c>
      <c r="B143" s="85"/>
      <c r="C143" s="3"/>
      <c r="D143" s="86" t="s">
        <v>792</v>
      </c>
      <c r="E143" s="7" t="s">
        <v>677</v>
      </c>
    </row>
    <row r="144" spans="1:5" ht="15.75" customHeight="1">
      <c r="A144" s="86" t="s">
        <v>858</v>
      </c>
      <c r="B144" s="85"/>
      <c r="C144" s="3"/>
      <c r="D144" s="3" t="s">
        <v>744</v>
      </c>
      <c r="E144" s="7" t="s">
        <v>677</v>
      </c>
    </row>
    <row r="145" spans="1:6" ht="15.75" customHeight="1">
      <c r="A145" s="86" t="s">
        <v>859</v>
      </c>
      <c r="B145" s="85"/>
      <c r="C145" s="3"/>
      <c r="D145" s="88" t="s">
        <v>860</v>
      </c>
    </row>
    <row r="146" spans="1:6" ht="15.75" customHeight="1">
      <c r="A146" s="92" t="s">
        <v>861</v>
      </c>
      <c r="B146" s="85"/>
      <c r="C146" s="3"/>
      <c r="D146" s="3"/>
      <c r="E146" s="7" t="s">
        <v>794</v>
      </c>
    </row>
    <row r="147" spans="1:6" ht="15.75" customHeight="1">
      <c r="A147" s="86" t="s">
        <v>864</v>
      </c>
      <c r="B147" s="85"/>
      <c r="C147" s="3"/>
      <c r="D147" s="3"/>
      <c r="E147" s="7" t="s">
        <v>794</v>
      </c>
    </row>
    <row r="148" spans="1:6" ht="15.75" customHeight="1">
      <c r="A148" s="86" t="s">
        <v>867</v>
      </c>
      <c r="B148" s="85"/>
      <c r="C148" s="3"/>
      <c r="D148" s="3" t="s">
        <v>733</v>
      </c>
      <c r="E148" s="7" t="s">
        <v>868</v>
      </c>
    </row>
    <row r="149" spans="1:6" ht="15.75" customHeight="1">
      <c r="A149" s="86" t="s">
        <v>869</v>
      </c>
      <c r="B149" s="88" t="s">
        <v>76</v>
      </c>
      <c r="C149" s="86" t="s">
        <v>870</v>
      </c>
      <c r="D149" s="3" t="s">
        <v>744</v>
      </c>
      <c r="E149" s="7" t="s">
        <v>794</v>
      </c>
      <c r="F149" s="7" t="s">
        <v>871</v>
      </c>
    </row>
    <row r="150" spans="1:6" ht="15.75" customHeight="1">
      <c r="A150" s="86" t="s">
        <v>873</v>
      </c>
      <c r="B150" s="85"/>
      <c r="C150" s="3"/>
      <c r="D150" s="86" t="s">
        <v>792</v>
      </c>
      <c r="E150" s="7" t="s">
        <v>677</v>
      </c>
    </row>
    <row r="151" spans="1:6" ht="15.75" customHeight="1">
      <c r="A151" s="86" t="s">
        <v>875</v>
      </c>
      <c r="B151" s="88" t="s">
        <v>76</v>
      </c>
      <c r="C151" s="86" t="s">
        <v>870</v>
      </c>
      <c r="D151" s="3" t="s">
        <v>744</v>
      </c>
      <c r="E151" s="7" t="s">
        <v>794</v>
      </c>
      <c r="F151" s="7" t="s">
        <v>871</v>
      </c>
    </row>
    <row r="152" spans="1:6" ht="15.75" customHeight="1">
      <c r="A152" s="86" t="s">
        <v>877</v>
      </c>
      <c r="B152" s="85"/>
      <c r="C152" s="3"/>
      <c r="D152" s="86" t="s">
        <v>792</v>
      </c>
      <c r="E152" s="7" t="s">
        <v>677</v>
      </c>
    </row>
    <row r="153" spans="1:6" ht="15.75" customHeight="1">
      <c r="A153" s="86" t="s">
        <v>882</v>
      </c>
      <c r="B153" s="85"/>
      <c r="C153" s="3"/>
      <c r="D153" s="3" t="s">
        <v>733</v>
      </c>
      <c r="E153" s="7" t="s">
        <v>868</v>
      </c>
    </row>
    <row r="154" spans="1:6" ht="15.75" customHeight="1">
      <c r="A154" s="86" t="s">
        <v>883</v>
      </c>
      <c r="B154" s="85"/>
      <c r="C154" s="3"/>
      <c r="D154" s="3" t="s">
        <v>744</v>
      </c>
      <c r="E154" s="7" t="s">
        <v>677</v>
      </c>
    </row>
    <row r="155" spans="1:6" ht="15.75" customHeight="1">
      <c r="A155" s="86" t="s">
        <v>884</v>
      </c>
      <c r="B155" s="85"/>
      <c r="C155" s="3"/>
      <c r="D155" s="86" t="s">
        <v>885</v>
      </c>
      <c r="E155" s="7" t="s">
        <v>794</v>
      </c>
    </row>
    <row r="156" spans="1:6" ht="15.75" customHeight="1">
      <c r="A156" s="86" t="s">
        <v>887</v>
      </c>
      <c r="B156" s="85"/>
      <c r="C156" s="3"/>
      <c r="D156" s="3"/>
      <c r="E156" s="7" t="s">
        <v>794</v>
      </c>
    </row>
    <row r="157" spans="1:6" ht="15.75" customHeight="1">
      <c r="A157" s="86" t="s">
        <v>890</v>
      </c>
      <c r="B157" s="85"/>
      <c r="C157" s="3"/>
      <c r="D157" s="3" t="s">
        <v>733</v>
      </c>
      <c r="E157" s="7" t="s">
        <v>868</v>
      </c>
    </row>
    <row r="158" spans="1:6" ht="15.75" customHeight="1">
      <c r="A158" s="86" t="s">
        <v>891</v>
      </c>
      <c r="B158" s="85"/>
      <c r="C158" s="3"/>
      <c r="D158" s="86" t="s">
        <v>792</v>
      </c>
      <c r="E158" s="7" t="s">
        <v>794</v>
      </c>
    </row>
    <row r="159" spans="1:6" ht="15.75" customHeight="1">
      <c r="A159" s="86" t="s">
        <v>892</v>
      </c>
      <c r="B159" s="85"/>
      <c r="C159" s="3"/>
      <c r="D159" s="86"/>
      <c r="E159" s="7" t="s">
        <v>794</v>
      </c>
    </row>
    <row r="160" spans="1:6" ht="15.75" customHeight="1">
      <c r="A160" s="86" t="s">
        <v>799</v>
      </c>
      <c r="C160" s="90" t="s">
        <v>894</v>
      </c>
      <c r="D160" s="86" t="s">
        <v>744</v>
      </c>
      <c r="E160" s="7" t="s">
        <v>794</v>
      </c>
    </row>
    <row r="161" spans="1:5" ht="15.75" customHeight="1">
      <c r="A161" s="86" t="s">
        <v>897</v>
      </c>
      <c r="B161" s="85"/>
      <c r="C161" s="3"/>
      <c r="D161" s="86" t="s">
        <v>744</v>
      </c>
      <c r="E161" s="7" t="s">
        <v>677</v>
      </c>
    </row>
    <row r="162" spans="1:5" ht="15.75" customHeight="1">
      <c r="A162" s="86" t="s">
        <v>898</v>
      </c>
      <c r="B162" s="88" t="s">
        <v>654</v>
      </c>
      <c r="C162" s="3"/>
      <c r="D162" s="86" t="s">
        <v>744</v>
      </c>
    </row>
    <row r="163" spans="1:5" ht="15.75" customHeight="1">
      <c r="A163" s="86" t="s">
        <v>902</v>
      </c>
      <c r="B163" s="88" t="s">
        <v>654</v>
      </c>
      <c r="C163" s="3"/>
      <c r="D163" s="86" t="s">
        <v>744</v>
      </c>
    </row>
    <row r="164" spans="1:5" ht="15.75" customHeight="1">
      <c r="A164" s="86" t="s">
        <v>905</v>
      </c>
      <c r="B164" s="88" t="s">
        <v>654</v>
      </c>
      <c r="C164" s="3"/>
      <c r="D164" s="86" t="s">
        <v>744</v>
      </c>
    </row>
    <row r="165" spans="1:5" ht="15.75" customHeight="1">
      <c r="A165" s="86" t="s">
        <v>909</v>
      </c>
      <c r="B165" s="88" t="s">
        <v>654</v>
      </c>
      <c r="C165" s="3"/>
      <c r="D165" s="86" t="s">
        <v>744</v>
      </c>
    </row>
    <row r="166" spans="1:5" ht="15.75" customHeight="1">
      <c r="A166" s="86" t="s">
        <v>813</v>
      </c>
      <c r="B166" s="85"/>
      <c r="C166" s="3"/>
      <c r="D166" s="86" t="s">
        <v>911</v>
      </c>
    </row>
    <row r="167" spans="1:5" ht="15.75" customHeight="1">
      <c r="A167" s="86" t="s">
        <v>912</v>
      </c>
      <c r="B167" s="85"/>
      <c r="C167" s="3"/>
      <c r="D167" s="86" t="s">
        <v>911</v>
      </c>
    </row>
    <row r="168" spans="1:5" ht="15.75" customHeight="1">
      <c r="A168" s="86" t="s">
        <v>913</v>
      </c>
      <c r="B168" s="85"/>
      <c r="C168" s="3"/>
      <c r="D168" s="86" t="s">
        <v>744</v>
      </c>
    </row>
    <row r="169" spans="1:5" ht="15.75" customHeight="1">
      <c r="A169" s="86" t="s">
        <v>914</v>
      </c>
      <c r="B169" s="85"/>
      <c r="C169" s="3"/>
      <c r="D169" s="86" t="s">
        <v>744</v>
      </c>
    </row>
    <row r="170" spans="1:5" ht="15.75" customHeight="1">
      <c r="A170" s="86" t="s">
        <v>915</v>
      </c>
      <c r="B170" s="85"/>
      <c r="C170" s="3"/>
      <c r="D170" s="88" t="s">
        <v>916</v>
      </c>
    </row>
    <row r="171" spans="1:5" ht="15.75" customHeight="1">
      <c r="A171" s="86" t="s">
        <v>917</v>
      </c>
      <c r="B171" s="85"/>
      <c r="C171" s="3"/>
      <c r="D171" s="86" t="s">
        <v>744</v>
      </c>
    </row>
    <row r="172" spans="1:5" ht="15.75" customHeight="1">
      <c r="A172" s="86" t="s">
        <v>918</v>
      </c>
      <c r="B172" s="85"/>
      <c r="C172" s="3"/>
      <c r="D172" s="86" t="s">
        <v>911</v>
      </c>
    </row>
    <row r="173" spans="1:5" ht="15.75" customHeight="1">
      <c r="A173" s="86" t="s">
        <v>803</v>
      </c>
      <c r="B173" s="88" t="s">
        <v>654</v>
      </c>
      <c r="C173" s="3"/>
      <c r="D173" s="86" t="s">
        <v>744</v>
      </c>
    </row>
    <row r="174" spans="1:5" ht="15.75" customHeight="1">
      <c r="A174" s="86" t="s">
        <v>806</v>
      </c>
      <c r="B174" s="85"/>
      <c r="C174" s="3"/>
      <c r="D174" s="86" t="s">
        <v>792</v>
      </c>
    </row>
    <row r="175" spans="1:5" ht="15.75" customHeight="1">
      <c r="A175" s="86" t="s">
        <v>920</v>
      </c>
      <c r="B175" s="85"/>
      <c r="C175" s="3"/>
      <c r="D175" s="88" t="s">
        <v>916</v>
      </c>
    </row>
    <row r="176" spans="1:5" ht="15.75" customHeight="1">
      <c r="A176" s="86" t="s">
        <v>922</v>
      </c>
      <c r="B176" s="85"/>
      <c r="C176" s="3"/>
      <c r="D176" s="86" t="s">
        <v>744</v>
      </c>
    </row>
    <row r="177" spans="1:4" ht="15.75" customHeight="1">
      <c r="A177" s="86" t="s">
        <v>926</v>
      </c>
      <c r="B177" s="85"/>
      <c r="C177" s="3"/>
      <c r="D177" s="86" t="s">
        <v>744</v>
      </c>
    </row>
    <row r="178" spans="1:4" ht="15.75" customHeight="1">
      <c r="A178" s="86" t="s">
        <v>928</v>
      </c>
      <c r="B178" s="85"/>
      <c r="C178" s="3"/>
      <c r="D178" s="86" t="s">
        <v>744</v>
      </c>
    </row>
    <row r="179" spans="1:4" ht="15.75" customHeight="1">
      <c r="A179" s="86" t="s">
        <v>803</v>
      </c>
      <c r="B179" s="85"/>
      <c r="C179" s="3"/>
      <c r="D179" s="86" t="s">
        <v>744</v>
      </c>
    </row>
    <row r="180" spans="1:4" ht="15.75" customHeight="1">
      <c r="A180" s="86" t="s">
        <v>932</v>
      </c>
      <c r="B180" s="85"/>
      <c r="C180" s="3"/>
      <c r="D180" s="86" t="s">
        <v>792</v>
      </c>
    </row>
    <row r="181" spans="1:4" ht="15.75" customHeight="1">
      <c r="A181" s="86" t="s">
        <v>814</v>
      </c>
      <c r="B181" s="85"/>
      <c r="C181" s="3"/>
      <c r="D181" s="86" t="s">
        <v>792</v>
      </c>
    </row>
    <row r="182" spans="1:4" ht="15.75" customHeight="1">
      <c r="A182" s="86" t="s">
        <v>786</v>
      </c>
      <c r="B182" s="85"/>
      <c r="C182" s="3"/>
      <c r="D182" s="86" t="s">
        <v>744</v>
      </c>
    </row>
    <row r="183" spans="1:4" ht="15.75" customHeight="1">
      <c r="A183" s="86" t="s">
        <v>936</v>
      </c>
      <c r="B183" s="85"/>
      <c r="C183" s="3"/>
      <c r="D183" s="86" t="s">
        <v>792</v>
      </c>
    </row>
    <row r="184" spans="1:4" ht="15.75" customHeight="1">
      <c r="A184" s="86" t="s">
        <v>939</v>
      </c>
      <c r="B184" s="85"/>
      <c r="C184" s="3"/>
      <c r="D184" s="86" t="s">
        <v>792</v>
      </c>
    </row>
    <row r="185" spans="1:4" ht="15.75" customHeight="1">
      <c r="A185" s="86" t="s">
        <v>942</v>
      </c>
      <c r="B185" s="85"/>
      <c r="C185" s="3"/>
      <c r="D185" s="86" t="s">
        <v>744</v>
      </c>
    </row>
    <row r="186" spans="1:4" ht="15.75" customHeight="1">
      <c r="A186" s="86" t="s">
        <v>945</v>
      </c>
      <c r="B186" s="85"/>
      <c r="C186" s="3"/>
      <c r="D186" s="86" t="s">
        <v>946</v>
      </c>
    </row>
    <row r="187" spans="1:4" ht="15.75" customHeight="1">
      <c r="A187" s="86" t="s">
        <v>947</v>
      </c>
      <c r="B187" s="85"/>
      <c r="C187" s="3"/>
      <c r="D187" s="86" t="s">
        <v>744</v>
      </c>
    </row>
    <row r="188" spans="1:4" ht="15.75" customHeight="1">
      <c r="A188" s="88" t="s">
        <v>948</v>
      </c>
      <c r="B188" s="85"/>
      <c r="C188" s="3"/>
      <c r="D188" s="86" t="s">
        <v>949</v>
      </c>
    </row>
    <row r="189" spans="1:4" ht="15.75" customHeight="1">
      <c r="A189" s="86" t="s">
        <v>951</v>
      </c>
      <c r="B189" s="85"/>
      <c r="C189" s="3"/>
      <c r="D189" s="88" t="s">
        <v>952</v>
      </c>
    </row>
    <row r="190" spans="1:4" ht="15.75" customHeight="1">
      <c r="A190" s="86" t="s">
        <v>809</v>
      </c>
      <c r="B190" s="85"/>
      <c r="C190" s="3"/>
      <c r="D190" s="86" t="s">
        <v>949</v>
      </c>
    </row>
    <row r="191" spans="1:4" ht="15.75" customHeight="1">
      <c r="A191" s="86" t="s">
        <v>956</v>
      </c>
      <c r="B191" s="85"/>
      <c r="C191" s="3"/>
      <c r="D191" s="86" t="s">
        <v>792</v>
      </c>
    </row>
    <row r="192" spans="1:4" ht="15.75" customHeight="1">
      <c r="A192" s="86" t="s">
        <v>928</v>
      </c>
      <c r="B192" s="85"/>
      <c r="C192" s="3"/>
      <c r="D192" s="86" t="s">
        <v>744</v>
      </c>
    </row>
    <row r="193" spans="1:4" ht="15.75" customHeight="1">
      <c r="A193" s="86" t="s">
        <v>957</v>
      </c>
      <c r="B193" s="85"/>
      <c r="C193" s="3"/>
      <c r="D193" s="86" t="s">
        <v>744</v>
      </c>
    </row>
    <row r="194" spans="1:4" ht="15.75" customHeight="1">
      <c r="A194" s="86" t="s">
        <v>960</v>
      </c>
      <c r="B194" s="85"/>
      <c r="C194" s="3"/>
      <c r="D194" s="86" t="s">
        <v>744</v>
      </c>
    </row>
    <row r="195" spans="1:4" ht="15.75" customHeight="1">
      <c r="A195" s="86" t="s">
        <v>963</v>
      </c>
      <c r="B195" s="85"/>
      <c r="C195" s="3"/>
      <c r="D195" s="86" t="s">
        <v>744</v>
      </c>
    </row>
    <row r="196" spans="1:4" ht="15.75" customHeight="1">
      <c r="A196" s="86" t="s">
        <v>965</v>
      </c>
      <c r="B196" s="85"/>
      <c r="C196" s="3"/>
      <c r="D196" s="86" t="s">
        <v>792</v>
      </c>
    </row>
    <row r="197" spans="1:4" ht="15.75" customHeight="1">
      <c r="A197" s="86" t="s">
        <v>966</v>
      </c>
      <c r="B197" s="85"/>
      <c r="C197" s="3"/>
      <c r="D197" s="86" t="s">
        <v>792</v>
      </c>
    </row>
    <row r="198" spans="1:4" ht="15.75" customHeight="1">
      <c r="A198" s="86" t="s">
        <v>811</v>
      </c>
      <c r="B198" s="85"/>
      <c r="C198" s="3"/>
      <c r="D198" s="86" t="s">
        <v>744</v>
      </c>
    </row>
    <row r="199" spans="1:4" ht="15.75" customHeight="1">
      <c r="A199" s="82" t="s">
        <v>812</v>
      </c>
      <c r="B199" s="85"/>
      <c r="C199" s="3"/>
      <c r="D199" s="86" t="s">
        <v>968</v>
      </c>
    </row>
    <row r="200" spans="1:4" ht="15.75" customHeight="1">
      <c r="A200" s="86" t="s">
        <v>970</v>
      </c>
      <c r="B200" s="85"/>
      <c r="C200" s="3"/>
      <c r="D200" s="86" t="s">
        <v>972</v>
      </c>
    </row>
    <row r="201" spans="1:4" ht="15.75" customHeight="1">
      <c r="A201" s="86" t="s">
        <v>973</v>
      </c>
      <c r="B201" s="85"/>
      <c r="C201" s="3"/>
      <c r="D201" s="88" t="s">
        <v>974</v>
      </c>
    </row>
    <row r="202" spans="1:4" ht="15.75" customHeight="1">
      <c r="A202" s="86" t="s">
        <v>753</v>
      </c>
      <c r="B202" s="85"/>
      <c r="C202" s="3"/>
      <c r="D202" s="86" t="s">
        <v>792</v>
      </c>
    </row>
    <row r="203" spans="1:4" ht="15.75" customHeight="1">
      <c r="A203" s="86" t="s">
        <v>922</v>
      </c>
      <c r="B203" s="85"/>
      <c r="C203" s="3"/>
      <c r="D203" s="86" t="s">
        <v>744</v>
      </c>
    </row>
    <row r="204" spans="1:4" ht="15.75" customHeight="1">
      <c r="A204" s="86" t="s">
        <v>977</v>
      </c>
      <c r="B204" s="85"/>
      <c r="C204" s="3"/>
      <c r="D204" s="86" t="s">
        <v>744</v>
      </c>
    </row>
    <row r="205" spans="1:4" ht="15.75" customHeight="1">
      <c r="A205" s="86" t="s">
        <v>801</v>
      </c>
      <c r="B205" s="85"/>
      <c r="C205" s="3"/>
      <c r="D205" s="86" t="s">
        <v>744</v>
      </c>
    </row>
    <row r="206" spans="1:4" ht="15.75" customHeight="1">
      <c r="A206" s="86" t="s">
        <v>942</v>
      </c>
      <c r="B206" s="85"/>
      <c r="C206" s="3"/>
      <c r="D206" s="86" t="s">
        <v>744</v>
      </c>
    </row>
    <row r="207" spans="1:4" ht="15.75" customHeight="1">
      <c r="A207" s="86" t="s">
        <v>981</v>
      </c>
      <c r="B207" s="85"/>
      <c r="C207" s="3"/>
      <c r="D207" s="86" t="s">
        <v>744</v>
      </c>
    </row>
    <row r="208" spans="1:4" ht="15.75" customHeight="1">
      <c r="A208" s="86" t="s">
        <v>983</v>
      </c>
      <c r="B208" s="85"/>
      <c r="C208" s="3"/>
      <c r="D208" s="86" t="s">
        <v>792</v>
      </c>
    </row>
    <row r="209" spans="1:4" ht="15.75" customHeight="1">
      <c r="A209" s="86" t="s">
        <v>986</v>
      </c>
      <c r="B209" s="85"/>
      <c r="C209" s="3"/>
      <c r="D209" s="86" t="s">
        <v>744</v>
      </c>
    </row>
    <row r="210" spans="1:4" ht="15.75" customHeight="1">
      <c r="A210" s="86" t="s">
        <v>989</v>
      </c>
      <c r="B210" s="85"/>
      <c r="C210" s="3"/>
      <c r="D210" s="86" t="s">
        <v>744</v>
      </c>
    </row>
    <row r="211" spans="1:4" ht="15.75" customHeight="1">
      <c r="A211" s="86" t="s">
        <v>990</v>
      </c>
      <c r="B211" s="85"/>
      <c r="C211" s="3"/>
      <c r="D211" s="86" t="s">
        <v>744</v>
      </c>
    </row>
    <row r="212" spans="1:4" ht="15.75" customHeight="1">
      <c r="A212" s="86" t="s">
        <v>992</v>
      </c>
      <c r="B212" s="85"/>
      <c r="C212" s="3"/>
      <c r="D212" s="86" t="s">
        <v>744</v>
      </c>
    </row>
    <row r="213" spans="1:4" ht="15.75" customHeight="1">
      <c r="A213" s="86" t="s">
        <v>994</v>
      </c>
      <c r="B213" s="85"/>
      <c r="C213" s="3"/>
      <c r="D213" s="86" t="s">
        <v>744</v>
      </c>
    </row>
    <row r="214" spans="1:4" ht="15.75" customHeight="1">
      <c r="A214" s="86" t="s">
        <v>995</v>
      </c>
      <c r="B214" s="85"/>
      <c r="C214" s="3"/>
      <c r="D214" s="86" t="s">
        <v>744</v>
      </c>
    </row>
    <row r="215" spans="1:4" ht="15.75" customHeight="1">
      <c r="A215" s="86" t="s">
        <v>997</v>
      </c>
      <c r="B215" s="85"/>
      <c r="C215" s="3"/>
      <c r="D215" s="86" t="s">
        <v>744</v>
      </c>
    </row>
    <row r="216" spans="1:4" ht="15.75" customHeight="1">
      <c r="A216" s="86" t="s">
        <v>999</v>
      </c>
      <c r="B216" s="85"/>
      <c r="C216" s="3"/>
      <c r="D216" s="86" t="s">
        <v>744</v>
      </c>
    </row>
    <row r="217" spans="1:4" ht="15.75" customHeight="1">
      <c r="A217" s="86" t="s">
        <v>1000</v>
      </c>
      <c r="B217" s="85"/>
      <c r="C217" s="3"/>
      <c r="D217" s="86" t="s">
        <v>744</v>
      </c>
    </row>
    <row r="218" spans="1:4" ht="15.75" customHeight="1">
      <c r="A218" s="86" t="s">
        <v>1001</v>
      </c>
      <c r="B218" s="85"/>
      <c r="C218" s="3"/>
      <c r="D218" s="86" t="s">
        <v>744</v>
      </c>
    </row>
    <row r="219" spans="1:4" ht="15.75" customHeight="1">
      <c r="A219" s="86" t="s">
        <v>803</v>
      </c>
      <c r="B219" s="85"/>
      <c r="C219" s="3"/>
      <c r="D219" s="86" t="s">
        <v>744</v>
      </c>
    </row>
    <row r="220" spans="1:4" ht="15.75" customHeight="1">
      <c r="A220" s="86" t="s">
        <v>1003</v>
      </c>
      <c r="B220" s="85"/>
      <c r="C220" s="3"/>
      <c r="D220" s="86" t="s">
        <v>792</v>
      </c>
    </row>
    <row r="221" spans="1:4" ht="15.75" customHeight="1">
      <c r="A221" s="86" t="s">
        <v>1006</v>
      </c>
      <c r="B221" s="85"/>
      <c r="C221" s="3"/>
      <c r="D221" s="86" t="s">
        <v>744</v>
      </c>
    </row>
    <row r="222" spans="1:4" ht="15.75" customHeight="1">
      <c r="A222" s="86" t="s">
        <v>1007</v>
      </c>
      <c r="B222" s="85"/>
      <c r="C222" s="3"/>
      <c r="D222" s="86" t="s">
        <v>1008</v>
      </c>
    </row>
    <row r="223" spans="1:4" ht="15.75" customHeight="1">
      <c r="A223" s="86" t="s">
        <v>928</v>
      </c>
      <c r="B223" s="85"/>
      <c r="C223" s="3"/>
      <c r="D223" s="86" t="s">
        <v>744</v>
      </c>
    </row>
    <row r="224" spans="1:4" ht="15.75" customHeight="1">
      <c r="A224" s="86" t="s">
        <v>1010</v>
      </c>
      <c r="B224" s="85"/>
      <c r="C224" s="3"/>
      <c r="D224" s="86" t="s">
        <v>744</v>
      </c>
    </row>
    <row r="225" spans="1:4" ht="15.75" customHeight="1">
      <c r="A225" s="86" t="s">
        <v>1013</v>
      </c>
      <c r="B225" s="85"/>
      <c r="C225" s="3"/>
      <c r="D225" s="86" t="s">
        <v>744</v>
      </c>
    </row>
    <row r="226" spans="1:4" ht="15.75" customHeight="1">
      <c r="A226" s="86" t="s">
        <v>803</v>
      </c>
      <c r="B226" s="85"/>
      <c r="C226" s="3"/>
      <c r="D226" s="88" t="s">
        <v>1014</v>
      </c>
    </row>
    <row r="227" spans="1:4" ht="15.75" customHeight="1">
      <c r="A227" s="86" t="s">
        <v>1015</v>
      </c>
      <c r="B227" s="85"/>
      <c r="C227" s="3"/>
      <c r="D227" s="86" t="s">
        <v>744</v>
      </c>
    </row>
    <row r="228" spans="1:4" ht="15.75" customHeight="1">
      <c r="A228" s="86" t="s">
        <v>1016</v>
      </c>
      <c r="B228" s="85"/>
      <c r="C228" s="3"/>
      <c r="D228" s="86" t="s">
        <v>1018</v>
      </c>
    </row>
    <row r="229" spans="1:4" ht="15.75" customHeight="1">
      <c r="A229" s="86" t="s">
        <v>1019</v>
      </c>
      <c r="B229" s="85"/>
      <c r="C229" s="3"/>
      <c r="D229" s="86" t="s">
        <v>101</v>
      </c>
    </row>
    <row r="230" spans="1:4" ht="15.75" customHeight="1">
      <c r="A230" s="88" t="s">
        <v>1021</v>
      </c>
      <c r="B230" s="85"/>
      <c r="C230" s="3"/>
      <c r="D230" s="86" t="s">
        <v>1023</v>
      </c>
    </row>
    <row r="231" spans="1:4" ht="15.75" customHeight="1">
      <c r="A231" s="86" t="s">
        <v>1024</v>
      </c>
      <c r="B231" s="85"/>
      <c r="C231" s="3"/>
      <c r="D231" s="86" t="s">
        <v>101</v>
      </c>
    </row>
    <row r="232" spans="1:4" ht="15.75" customHeight="1">
      <c r="A232" s="86" t="s">
        <v>1025</v>
      </c>
      <c r="B232" s="85"/>
      <c r="C232" s="3"/>
      <c r="D232" s="86" t="s">
        <v>1026</v>
      </c>
    </row>
    <row r="233" spans="1:4" ht="15.75" customHeight="1">
      <c r="A233" s="86" t="s">
        <v>1027</v>
      </c>
      <c r="B233" s="85"/>
      <c r="C233" s="3"/>
      <c r="D233" s="86" t="s">
        <v>744</v>
      </c>
    </row>
    <row r="234" spans="1:4" ht="15.75" customHeight="1">
      <c r="A234" s="86" t="s">
        <v>1029</v>
      </c>
      <c r="B234" s="85"/>
      <c r="C234" s="3"/>
      <c r="D234" s="86" t="s">
        <v>744</v>
      </c>
    </row>
    <row r="235" spans="1:4" ht="15.75" customHeight="1">
      <c r="A235" s="86" t="s">
        <v>1030</v>
      </c>
      <c r="B235" s="85"/>
      <c r="C235" s="3"/>
      <c r="D235" s="86" t="s">
        <v>744</v>
      </c>
    </row>
    <row r="236" spans="1:4" ht="15.75" customHeight="1">
      <c r="A236" s="3"/>
      <c r="B236" s="85"/>
      <c r="C236" s="3"/>
      <c r="D236" s="3"/>
    </row>
    <row r="237" spans="1:4" ht="15.75" customHeight="1">
      <c r="A237" s="3"/>
      <c r="B237" s="85"/>
      <c r="C237" s="3"/>
      <c r="D237" s="3"/>
    </row>
    <row r="238" spans="1:4" ht="15.75" customHeight="1">
      <c r="A238" s="3"/>
      <c r="B238" s="85"/>
      <c r="C238" s="3"/>
      <c r="D238" s="3"/>
    </row>
    <row r="239" spans="1:4" ht="15.75" customHeight="1">
      <c r="A239" s="3"/>
      <c r="B239" s="85"/>
      <c r="C239" s="3"/>
      <c r="D239" s="3"/>
    </row>
    <row r="240" spans="1:4" ht="15.75" customHeight="1">
      <c r="A240" s="3"/>
      <c r="B240" s="85"/>
      <c r="C240" s="3"/>
      <c r="D240" s="3"/>
    </row>
    <row r="241" spans="1:4" ht="15.75" customHeight="1">
      <c r="A241" s="3"/>
      <c r="B241" s="85"/>
      <c r="C241" s="3"/>
      <c r="D241" s="3"/>
    </row>
    <row r="242" spans="1:4" ht="15.75" customHeight="1">
      <c r="A242" s="3"/>
      <c r="B242" s="85"/>
      <c r="C242" s="3"/>
      <c r="D242" s="3"/>
    </row>
    <row r="243" spans="1:4" ht="15.75" customHeight="1">
      <c r="A243" s="3"/>
      <c r="B243" s="85"/>
      <c r="C243" s="3"/>
      <c r="D243" s="3"/>
    </row>
    <row r="244" spans="1:4" ht="15.75" customHeight="1">
      <c r="A244" s="3"/>
      <c r="B244" s="85"/>
      <c r="C244" s="3"/>
      <c r="D244" s="3"/>
    </row>
    <row r="245" spans="1:4" ht="15.75" customHeight="1">
      <c r="A245" s="3"/>
      <c r="B245" s="85"/>
      <c r="C245" s="3"/>
      <c r="D245" s="3"/>
    </row>
    <row r="246" spans="1:4" ht="15.75" customHeight="1">
      <c r="A246" s="3"/>
      <c r="B246" s="85"/>
      <c r="C246" s="3"/>
      <c r="D246" s="3"/>
    </row>
    <row r="247" spans="1:4" ht="15.75" customHeight="1">
      <c r="A247" s="3"/>
      <c r="B247" s="85"/>
      <c r="C247" s="3"/>
      <c r="D247" s="3"/>
    </row>
    <row r="248" spans="1:4" ht="15.75" customHeight="1">
      <c r="A248" s="3"/>
      <c r="B248" s="85"/>
      <c r="C248" s="3"/>
      <c r="D248" s="3"/>
    </row>
    <row r="249" spans="1:4" ht="15.75" customHeight="1">
      <c r="A249" s="3"/>
      <c r="B249" s="85"/>
      <c r="C249" s="3"/>
      <c r="D249" s="3"/>
    </row>
    <row r="250" spans="1:4" ht="15.75" customHeight="1">
      <c r="A250" s="3"/>
      <c r="B250" s="85"/>
      <c r="C250" s="3"/>
      <c r="D250" s="3"/>
    </row>
    <row r="251" spans="1:4" ht="15.75" customHeight="1">
      <c r="A251" s="3"/>
      <c r="B251" s="85"/>
      <c r="C251" s="3"/>
      <c r="D251" s="3"/>
    </row>
    <row r="252" spans="1:4" ht="15.75" customHeight="1">
      <c r="A252" s="3"/>
      <c r="B252" s="85"/>
      <c r="C252" s="3"/>
      <c r="D252" s="3"/>
    </row>
    <row r="253" spans="1:4" ht="15.75" customHeight="1">
      <c r="A253" s="3"/>
      <c r="B253" s="85"/>
      <c r="C253" s="3"/>
      <c r="D253" s="3"/>
    </row>
    <row r="254" spans="1:4" ht="15.75" customHeight="1">
      <c r="A254" s="3"/>
      <c r="B254" s="85"/>
      <c r="C254" s="3"/>
      <c r="D254" s="3"/>
    </row>
    <row r="255" spans="1:4" ht="15.75" customHeight="1">
      <c r="A255" s="3"/>
      <c r="B255" s="85"/>
      <c r="C255" s="3"/>
      <c r="D255" s="3"/>
    </row>
    <row r="256" spans="1:4" ht="15.75" customHeight="1">
      <c r="A256" s="3"/>
      <c r="B256" s="85"/>
      <c r="C256" s="3"/>
      <c r="D256" s="3"/>
    </row>
    <row r="257" spans="1:4" ht="15.75" customHeight="1">
      <c r="A257" s="3"/>
      <c r="B257" s="85"/>
      <c r="C257" s="3"/>
      <c r="D257" s="3"/>
    </row>
    <row r="258" spans="1:4" ht="15.75" customHeight="1">
      <c r="A258" s="3"/>
      <c r="B258" s="85"/>
      <c r="C258" s="3"/>
      <c r="D258" s="3"/>
    </row>
    <row r="259" spans="1:4" ht="15.75" customHeight="1">
      <c r="A259" s="3"/>
      <c r="B259" s="85"/>
      <c r="C259" s="3"/>
      <c r="D259" s="3"/>
    </row>
    <row r="260" spans="1:4" ht="15.75" customHeight="1">
      <c r="A260" s="3"/>
      <c r="B260" s="85"/>
      <c r="C260" s="3"/>
      <c r="D260" s="3"/>
    </row>
    <row r="261" spans="1:4" ht="15.75" customHeight="1">
      <c r="A261" s="3"/>
      <c r="B261" s="85"/>
      <c r="C261" s="3"/>
      <c r="D261" s="3"/>
    </row>
    <row r="262" spans="1:4" ht="15.75" customHeight="1">
      <c r="A262" s="3"/>
      <c r="B262" s="85"/>
      <c r="C262" s="3"/>
      <c r="D262" s="3"/>
    </row>
    <row r="263" spans="1:4" ht="15.75" customHeight="1">
      <c r="A263" s="3"/>
      <c r="B263" s="85"/>
      <c r="C263" s="3"/>
      <c r="D263" s="3"/>
    </row>
    <row r="264" spans="1:4" ht="15.75" customHeight="1">
      <c r="A264" s="3"/>
      <c r="B264" s="85"/>
      <c r="C264" s="3"/>
      <c r="D264" s="3"/>
    </row>
    <row r="265" spans="1:4" ht="15.75" customHeight="1">
      <c r="A265" s="3"/>
      <c r="B265" s="85"/>
      <c r="C265" s="3"/>
      <c r="D265" s="3"/>
    </row>
    <row r="266" spans="1:4" ht="15.75" customHeight="1">
      <c r="A266" s="3"/>
      <c r="B266" s="85"/>
      <c r="C266" s="3"/>
      <c r="D266" s="3"/>
    </row>
    <row r="267" spans="1:4" ht="15.75" customHeight="1">
      <c r="A267" s="3"/>
      <c r="B267" s="85"/>
      <c r="C267" s="3"/>
      <c r="D267" s="3"/>
    </row>
    <row r="268" spans="1:4" ht="15.75" customHeight="1">
      <c r="A268" s="3"/>
      <c r="B268" s="85"/>
      <c r="C268" s="3"/>
      <c r="D268" s="3"/>
    </row>
    <row r="269" spans="1:4" ht="15.75" customHeight="1">
      <c r="A269" s="3"/>
      <c r="B269" s="85"/>
      <c r="C269" s="3"/>
      <c r="D269" s="3"/>
    </row>
    <row r="270" spans="1:4" ht="15.75" customHeight="1">
      <c r="A270" s="3"/>
      <c r="B270" s="85"/>
      <c r="C270" s="3"/>
      <c r="D270" s="3"/>
    </row>
    <row r="271" spans="1:4" ht="15.75" customHeight="1">
      <c r="A271" s="3"/>
      <c r="B271" s="85"/>
      <c r="C271" s="3"/>
      <c r="D271" s="3"/>
    </row>
    <row r="272" spans="1:4" ht="15.75" customHeight="1">
      <c r="A272" s="3"/>
      <c r="B272" s="85"/>
      <c r="C272" s="3"/>
      <c r="D272" s="3"/>
    </row>
    <row r="273" spans="1:4" ht="15.75" customHeight="1">
      <c r="A273" s="3"/>
      <c r="B273" s="85"/>
      <c r="C273" s="3"/>
      <c r="D273" s="3"/>
    </row>
    <row r="274" spans="1:4" ht="15.75" customHeight="1">
      <c r="A274" s="3"/>
      <c r="B274" s="85"/>
      <c r="C274" s="3"/>
      <c r="D274" s="3"/>
    </row>
    <row r="275" spans="1:4" ht="15.75" customHeight="1">
      <c r="A275" s="3"/>
      <c r="B275" s="85"/>
      <c r="C275" s="3"/>
      <c r="D275" s="3"/>
    </row>
    <row r="276" spans="1:4" ht="15.75" customHeight="1">
      <c r="A276" s="3"/>
      <c r="B276" s="85"/>
      <c r="C276" s="3"/>
      <c r="D276" s="3"/>
    </row>
    <row r="277" spans="1:4" ht="15.75" customHeight="1">
      <c r="A277" s="3"/>
      <c r="B277" s="85"/>
      <c r="C277" s="3"/>
      <c r="D277" s="3"/>
    </row>
    <row r="278" spans="1:4" ht="15.75" customHeight="1">
      <c r="A278" s="3"/>
      <c r="B278" s="85"/>
      <c r="C278" s="3"/>
      <c r="D278" s="3"/>
    </row>
    <row r="279" spans="1:4" ht="15.75" customHeight="1">
      <c r="A279" s="3"/>
      <c r="B279" s="85"/>
      <c r="C279" s="3"/>
      <c r="D279" s="3"/>
    </row>
    <row r="280" spans="1:4" ht="15.75" customHeight="1">
      <c r="A280" s="3"/>
      <c r="B280" s="85"/>
      <c r="C280" s="3"/>
      <c r="D280" s="3"/>
    </row>
    <row r="281" spans="1:4" ht="15.75" customHeight="1">
      <c r="A281" s="3"/>
      <c r="B281" s="85"/>
      <c r="C281" s="3"/>
      <c r="D281" s="3"/>
    </row>
    <row r="282" spans="1:4" ht="15.75" customHeight="1">
      <c r="A282" s="3"/>
      <c r="B282" s="85"/>
      <c r="C282" s="3"/>
      <c r="D282" s="3"/>
    </row>
    <row r="283" spans="1:4" ht="15.75" customHeight="1">
      <c r="A283" s="3"/>
      <c r="B283" s="85"/>
      <c r="C283" s="3"/>
      <c r="D283" s="3"/>
    </row>
    <row r="284" spans="1:4" ht="15.75" customHeight="1">
      <c r="A284" s="3"/>
      <c r="B284" s="85"/>
      <c r="C284" s="3"/>
      <c r="D284" s="3"/>
    </row>
    <row r="285" spans="1:4" ht="15.75" customHeight="1">
      <c r="A285" s="3"/>
      <c r="B285" s="85"/>
      <c r="C285" s="3"/>
      <c r="D285" s="3"/>
    </row>
    <row r="286" spans="1:4" ht="15.75" customHeight="1">
      <c r="A286" s="3"/>
      <c r="B286" s="85"/>
      <c r="C286" s="3"/>
      <c r="D286" s="3"/>
    </row>
    <row r="287" spans="1:4" ht="15.75" customHeight="1">
      <c r="A287" s="3"/>
      <c r="B287" s="85"/>
      <c r="C287" s="3"/>
      <c r="D287" s="3"/>
    </row>
    <row r="288" spans="1:4" ht="15.75" customHeight="1">
      <c r="A288" s="3"/>
      <c r="B288" s="85"/>
      <c r="C288" s="3"/>
      <c r="D288" s="3"/>
    </row>
    <row r="289" spans="1:4" ht="15.75" customHeight="1">
      <c r="A289" s="3"/>
      <c r="B289" s="85"/>
      <c r="C289" s="3"/>
      <c r="D289" s="3"/>
    </row>
    <row r="290" spans="1:4" ht="15.75" customHeight="1">
      <c r="A290" s="3"/>
      <c r="B290" s="85"/>
      <c r="C290" s="3"/>
      <c r="D290" s="3"/>
    </row>
    <row r="291" spans="1:4" ht="15.75" customHeight="1">
      <c r="A291" s="3"/>
      <c r="B291" s="85"/>
      <c r="C291" s="3"/>
      <c r="D291" s="3"/>
    </row>
    <row r="292" spans="1:4" ht="15.75" customHeight="1">
      <c r="A292" s="3"/>
      <c r="B292" s="85"/>
      <c r="C292" s="3"/>
      <c r="D292" s="3"/>
    </row>
    <row r="293" spans="1:4" ht="15.75" customHeight="1">
      <c r="A293" s="3"/>
      <c r="B293" s="85"/>
      <c r="C293" s="3"/>
      <c r="D293" s="3"/>
    </row>
    <row r="294" spans="1:4" ht="15.75" customHeight="1"/>
    <row r="295" spans="1:4" ht="15.75" customHeight="1"/>
    <row r="296" spans="1:4" ht="15.75" customHeight="1"/>
    <row r="297" spans="1:4" ht="15.75" customHeight="1"/>
    <row r="298" spans="1:4" ht="15.75" customHeight="1"/>
    <row r="299" spans="1:4" ht="15.75" customHeight="1"/>
    <row r="300" spans="1:4" ht="15.75" customHeight="1"/>
    <row r="301" spans="1:4" ht="15.75" customHeight="1"/>
    <row r="302" spans="1:4" ht="15.75" customHeight="1"/>
    <row r="303" spans="1:4" ht="15.75" customHeight="1"/>
    <row r="304" spans="1: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C1:C975"/>
  <customSheetViews>
    <customSheetView guid="{0893E6C2-331F-4B83-9F0C-93F1D34E7C4B}" filter="1" showAutoFilter="1">
      <pageMargins left="0.7" right="0.7" top="0.75" bottom="0.75" header="0.3" footer="0.3"/>
      <autoFilter ref="D1:D975"/>
    </customSheetView>
    <customSheetView guid="{0798C205-2FC2-4ADE-A414-05ADDC3BF50A}" filter="1" showAutoFilter="1">
      <pageMargins left="0.7" right="0.7" top="0.75" bottom="0.75" header="0.3" footer="0.3"/>
      <autoFilter ref="D1:D975">
        <filterColumn colId="0">
          <filters>
            <filter val="Duplicate TC and hence marked as NA"/>
            <filter val="NA"/>
            <filter val="Newly added TC"/>
            <filter val="Newly added TC's"/>
            <filter val="Newly added TC's(TC to be updated in Regression)"/>
            <filter val="Newly created TC"/>
            <filter val="Steps &amp; Expected result is updated"/>
            <filter val="Steps and expected result is updated"/>
            <filter val="Steps are updated"/>
            <filter val="Steps updated"/>
            <filter val="TC is NA"/>
            <filter val="TC is removed from Regression"/>
            <filter val="Test Steps updated"/>
            <filter val="Test Summary is updated"/>
            <filter val="Updated expected result"/>
            <filter val="Updated scenario,steps and expected result"/>
          </filters>
        </filterColumn>
      </autoFilter>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O1000"/>
  <sheetViews>
    <sheetView workbookViewId="0"/>
  </sheetViews>
  <sheetFormatPr defaultColWidth="14.42578125" defaultRowHeight="15" customHeight="1"/>
  <cols>
    <col min="1" max="1" customWidth="true" width="2.28515625" collapsed="true"/>
    <col min="2" max="2" customWidth="true" width="14.42578125" collapsed="true"/>
    <col min="3" max="3" customWidth="true" width="26.85546875" collapsed="true"/>
    <col min="4" max="6" customWidth="true" width="14.42578125" collapsed="true"/>
    <col min="13" max="13" customWidth="true" width="16.0" collapsed="true"/>
  </cols>
  <sheetData>
    <row r="2" spans="2:15">
      <c r="B2" s="292" t="s">
        <v>1133</v>
      </c>
      <c r="C2" s="293"/>
      <c r="D2" s="293"/>
      <c r="E2" s="294"/>
    </row>
    <row r="3" spans="2:15">
      <c r="B3" s="55" t="s">
        <v>42</v>
      </c>
      <c r="C3" s="55" t="s">
        <v>104</v>
      </c>
      <c r="D3" s="55" t="s">
        <v>188</v>
      </c>
      <c r="E3" s="55" t="s">
        <v>582</v>
      </c>
    </row>
    <row r="4" spans="2:15">
      <c r="B4" s="55" t="e">
        <f>C18</f>
        <v>#REF!</v>
      </c>
      <c r="C4" s="55" t="e">
        <f>C27</f>
        <v>#REF!</v>
      </c>
      <c r="D4" s="55" t="e">
        <f>C36</f>
        <v>#REF!</v>
      </c>
      <c r="E4" s="55" t="e">
        <f>SUM(B4:D4)</f>
        <v>#REF!</v>
      </c>
    </row>
    <row r="7" spans="2:15" ht="23.25">
      <c r="B7" s="289" t="s">
        <v>1151</v>
      </c>
      <c r="C7" s="290"/>
      <c r="D7" s="290"/>
      <c r="E7" s="290"/>
      <c r="F7" s="290"/>
      <c r="G7" s="290"/>
      <c r="H7" s="290"/>
      <c r="I7" s="290"/>
      <c r="J7" s="290"/>
      <c r="K7" s="290"/>
      <c r="L7" s="290"/>
      <c r="M7" s="291"/>
    </row>
    <row r="8" spans="2:15">
      <c r="B8" s="48" t="s">
        <v>499</v>
      </c>
      <c r="C8" s="49" t="s">
        <v>500</v>
      </c>
      <c r="D8" s="49" t="s">
        <v>501</v>
      </c>
      <c r="E8" s="49" t="s">
        <v>502</v>
      </c>
      <c r="F8" s="49" t="s">
        <v>503</v>
      </c>
      <c r="G8" s="49" t="s">
        <v>504</v>
      </c>
      <c r="H8" s="49" t="s">
        <v>505</v>
      </c>
      <c r="I8" s="49" t="s">
        <v>506</v>
      </c>
      <c r="J8" s="49" t="s">
        <v>507</v>
      </c>
      <c r="K8" s="49" t="s">
        <v>320</v>
      </c>
      <c r="L8" s="50" t="s">
        <v>94</v>
      </c>
      <c r="M8" s="52" t="s">
        <v>508</v>
      </c>
    </row>
    <row r="9" spans="2:15">
      <c r="B9" s="53" t="s">
        <v>511</v>
      </c>
      <c r="C9" s="54" t="e">
        <f>COUNTIF('Test Case Document'!#REF!,"Sprint 1")+COUNTIF('Test Case Document'!#REF!,"Sprint 2")+COUNTIF('Test Case Document'!#REF!,"Sprint 3")+COUNTIF('Test Case Document'!#REF!,"Sprint 4")+COUNTIF('Test Case Document'!#REF!,"Sprint 5")+COUNTIF('Test Case Document'!#REF!,"Sprint 6")+COUNTIF('Test Case Document'!#REF!,"Sprint 7")+COUNTIF('Test Case Document'!#REF!,"Sprint 8")+COUNTIF('Test Case Document'!#REF!,"Sprint 9")+COUNTIF('Test Case Document'!#REF!,"Sprint 10")+COUNTIF('Test Case Document'!#REF!,"Sprint 11")+COUNTIF('Test Case Document'!#REF!,"Sprint 12")+COUNTIF('Test Case Document'!#REF!,"Sprint 13")</f>
        <v>#REF!</v>
      </c>
      <c r="D9" s="55" t="e">
        <f>COUNTIFS('Test Case Document'!C:C,"done",'Test Case Document'!#REF!,"&lt;&gt;",'Test Case Document'!#REF!,"&lt;&gt;NA")</f>
        <v>#REF!</v>
      </c>
      <c r="E9" s="55" t="e">
        <f>COUNTIFS('Test Case Document'!C:C,"done(partially)",'Test Case Document'!#REF!,"&lt;&gt;",'Test Case Document'!#REF!,"&lt;&gt;NA")</f>
        <v>#REF!</v>
      </c>
      <c r="F9" s="55" t="e">
        <f>COUNTIFS('Test Case Document'!C:C,"yes",'Test Case Document'!#REF!,"&lt;&gt;",'Test Case Document'!#REF!,"&lt;&gt;NA")</f>
        <v>#REF!</v>
      </c>
      <c r="G9" s="55" t="e">
        <f>COUNTIFS('Test Case Document'!C:C,"yes(partially)",'Test Case Document'!#REF!,"&lt;&gt;",'Test Case Document'!#REF!,"&lt;&gt;NA")</f>
        <v>#REF!</v>
      </c>
      <c r="H9" s="55" t="e">
        <f>COUNTIFS('Test Case Document'!C:C,"yes(NA)",'Test Case Document'!#REF!,"&lt;&gt;",'Test Case Document'!#REF!,"&lt;&gt;NA")</f>
        <v>#REF!</v>
      </c>
      <c r="I9" s="55" t="e">
        <f>COUNTIFS('Test Case Document'!C:C,"no",'Test Case Document'!#REF!,"&lt;&gt;",'Test Case Document'!#REF!,"&lt;&gt;NA")</f>
        <v>#REF!</v>
      </c>
      <c r="J9" s="55" t="e">
        <f>COUNTIFS('Test Case Document'!C:C,"OOSA",'Test Case Document'!#REF!,"&lt;&gt;",'Test Case Document'!#REF!,"&lt;&gt;NA")</f>
        <v>#REF!</v>
      </c>
      <c r="K9" s="55" t="e">
        <f>COUNTIFS('Test Case Document'!C:C,"TBD",'Test Case Document'!#REF!,"&lt;&gt;",'Test Case Document'!#REF!,"&lt;&gt;NA")</f>
        <v>#REF!</v>
      </c>
      <c r="L9" s="55" t="e">
        <f>COUNTIFS('Test Case Document'!C:C,"",'Test Case Document'!#REF!,"&lt;&gt;",'Test Case Document'!#REF!,"&lt;&gt;NA")</f>
        <v>#REF!</v>
      </c>
      <c r="M9" s="58" t="e">
        <f t="shared" ref="M9:M10" si="0">SUM(D9:L9)</f>
        <v>#REF!</v>
      </c>
    </row>
    <row r="10" spans="2:15">
      <c r="B10" s="95" t="s">
        <v>542</v>
      </c>
      <c r="C10" s="97" t="e">
        <f>COUNTIF('Test Case Document'!#REF!,"Sprint 1")+COUNTIF('Test Case Document'!#REF!,"Sprint 2")+COUNTIF('Test Case Document'!#REF!,"Sprint 3")+COUNTIF('Test Case Document'!#REF!,"Sprint 4")+COUNTIF('Test Case Document'!#REF!,"Sprint 5")+COUNTIF('Test Case Document'!#REF!,"Sprint 6")+COUNTIF('Test Case Document'!#REF!,"Sprint 7")+COUNTIF('Test Case Document'!#REF!,"Sprint 8")+COUNTIF('Test Case Document'!#REF!,"Sprint 9")+COUNTIF('Test Case Document'!#REF!,"Sprint 10")+COUNTIF('Test Case Document'!#REF!,"Sprint 11")+COUNTIF('Test Case Document'!#REF!,"Sprint 12")+COUNTIF('Test Case Document'!#REF!,"Sprint 13")</f>
        <v>#REF!</v>
      </c>
      <c r="D10" s="97" t="e">
        <f>COUNTIFS('Test Case Document'!#REF!,"done",'Test Case Document'!#REF!,"&lt;&gt;",'Test Case Document'!#REF!,"&lt;&gt;NA")</f>
        <v>#REF!</v>
      </c>
      <c r="E10" s="97" t="e">
        <f>COUNTIFS('Test Case Document'!#REF!,"done(partially)",'Test Case Document'!#REF!,"&lt;&gt;",'Test Case Document'!#REF!,"&lt;&gt;NA")</f>
        <v>#REF!</v>
      </c>
      <c r="F10" s="97" t="e">
        <f>COUNTIFS('Test Case Document'!#REF!,"yes",'Test Case Document'!#REF!,"&lt;&gt;",'Test Case Document'!#REF!,"&lt;&gt;NA")</f>
        <v>#REF!</v>
      </c>
      <c r="G10" s="97" t="e">
        <f>COUNTIFS('Test Case Document'!#REF!,"yes(partially)",'Test Case Document'!#REF!,"&lt;&gt;",'Test Case Document'!#REF!,"&lt;&gt;NA")</f>
        <v>#REF!</v>
      </c>
      <c r="H10" s="97" t="e">
        <f>COUNTIFS('Test Case Document'!#REF!,"yes(NA)",'Test Case Document'!#REF!,"&lt;&gt;",'Test Case Document'!#REF!,"&lt;&gt;NA")</f>
        <v>#REF!</v>
      </c>
      <c r="I10" s="97" t="e">
        <f>COUNTIFS('Test Case Document'!#REF!,"no",'Test Case Document'!#REF!,"&lt;&gt;",'Test Case Document'!#REF!,"&lt;&gt;NA")</f>
        <v>#REF!</v>
      </c>
      <c r="J10" s="97" t="e">
        <f>COUNTIFS('Test Case Document'!#REF!,"OOSA",'Test Case Document'!#REF!,"&lt;&gt;",'Test Case Document'!#REF!,"&lt;&gt;NA")</f>
        <v>#REF!</v>
      </c>
      <c r="K10" s="97" t="e">
        <f>COUNTIFS('Test Case Document'!#REF!,"TBD",'Test Case Document'!#REF!,"&lt;&gt;",'Test Case Document'!#REF!,"&lt;&gt;NA")</f>
        <v>#REF!</v>
      </c>
      <c r="L10" s="87" t="e">
        <f>COUNTIFS('Test Case Document'!#REF!,"",'Test Case Document'!#REF!,"&lt;&gt;",'Test Case Document'!#REF!,"&lt;&gt;NA")</f>
        <v>#REF!</v>
      </c>
      <c r="M10" s="63" t="e">
        <f t="shared" si="0"/>
        <v>#REF!</v>
      </c>
    </row>
    <row r="11" spans="2:15">
      <c r="B11" s="48" t="s">
        <v>581</v>
      </c>
      <c r="C11" s="49" t="s">
        <v>582</v>
      </c>
      <c r="D11" s="49" t="s">
        <v>501</v>
      </c>
      <c r="E11" s="49" t="s">
        <v>502</v>
      </c>
      <c r="F11" s="49" t="s">
        <v>503</v>
      </c>
      <c r="G11" s="49" t="s">
        <v>504</v>
      </c>
      <c r="H11" s="49" t="s">
        <v>505</v>
      </c>
      <c r="I11" s="49" t="s">
        <v>506</v>
      </c>
      <c r="J11" s="49" t="s">
        <v>507</v>
      </c>
      <c r="K11" s="49" t="s">
        <v>320</v>
      </c>
      <c r="L11" s="65" t="s">
        <v>94</v>
      </c>
    </row>
    <row r="12" spans="2:15">
      <c r="B12" s="53" t="s">
        <v>511</v>
      </c>
      <c r="C12" s="66" t="e">
        <f t="shared" ref="C12:C13" si="1">SUM(D12:L12)</f>
        <v>#REF!</v>
      </c>
      <c r="D12" s="66" t="e">
        <f t="shared" ref="D12:D13" si="2">(D9/C9)*100</f>
        <v>#REF!</v>
      </c>
      <c r="E12" s="66" t="e">
        <f t="shared" ref="E12:E13" si="3">(E9/C9)*100</f>
        <v>#REF!</v>
      </c>
      <c r="F12" s="66" t="e">
        <f t="shared" ref="F12:F13" si="4">(F9/C9)*100</f>
        <v>#REF!</v>
      </c>
      <c r="G12" s="66" t="e">
        <f t="shared" ref="G12:G13" si="5">(G9/C9)*100</f>
        <v>#REF!</v>
      </c>
      <c r="H12" s="66" t="e">
        <f t="shared" ref="H12:H13" si="6">(H9/C9)*100</f>
        <v>#REF!</v>
      </c>
      <c r="I12" s="66" t="e">
        <f t="shared" ref="I12:I13" si="7">(I9/C9)*100</f>
        <v>#REF!</v>
      </c>
      <c r="J12" s="66" t="e">
        <f t="shared" ref="J12:J13" si="8">(J9/C9)*100</f>
        <v>#REF!</v>
      </c>
      <c r="K12" s="66" t="e">
        <f t="shared" ref="K12:K13" si="9">(K9/C9)*100</f>
        <v>#REF!</v>
      </c>
      <c r="L12" s="68" t="e">
        <f t="shared" ref="L12:L13" si="10">(L9/C9)*100</f>
        <v>#REF!</v>
      </c>
      <c r="O12" s="63"/>
    </row>
    <row r="13" spans="2:15">
      <c r="B13" s="59" t="s">
        <v>542</v>
      </c>
      <c r="C13" s="69" t="e">
        <f t="shared" si="1"/>
        <v>#REF!</v>
      </c>
      <c r="D13" s="69" t="e">
        <f t="shared" si="2"/>
        <v>#REF!</v>
      </c>
      <c r="E13" s="69" t="e">
        <f t="shared" si="3"/>
        <v>#REF!</v>
      </c>
      <c r="F13" s="69" t="e">
        <f t="shared" si="4"/>
        <v>#REF!</v>
      </c>
      <c r="G13" s="69" t="e">
        <f t="shared" si="5"/>
        <v>#REF!</v>
      </c>
      <c r="H13" s="69" t="e">
        <f t="shared" si="6"/>
        <v>#REF!</v>
      </c>
      <c r="I13" s="69" t="e">
        <f t="shared" si="7"/>
        <v>#REF!</v>
      </c>
      <c r="J13" s="69" t="e">
        <f t="shared" si="8"/>
        <v>#REF!</v>
      </c>
      <c r="K13" s="69" t="e">
        <f t="shared" si="9"/>
        <v>#REF!</v>
      </c>
      <c r="L13" s="72" t="e">
        <f t="shared" si="10"/>
        <v>#REF!</v>
      </c>
    </row>
    <row r="16" spans="2:15" ht="23.25">
      <c r="B16" s="286" t="s">
        <v>1264</v>
      </c>
      <c r="C16" s="287"/>
      <c r="D16" s="287"/>
      <c r="E16" s="287"/>
      <c r="F16" s="287"/>
      <c r="G16" s="287"/>
      <c r="H16" s="287"/>
      <c r="I16" s="287"/>
      <c r="J16" s="287"/>
      <c r="K16" s="287"/>
      <c r="L16" s="287"/>
      <c r="M16" s="288"/>
    </row>
    <row r="17" spans="2:13">
      <c r="B17" s="48" t="s">
        <v>499</v>
      </c>
      <c r="C17" s="49" t="s">
        <v>500</v>
      </c>
      <c r="D17" s="49" t="s">
        <v>501</v>
      </c>
      <c r="E17" s="49" t="s">
        <v>502</v>
      </c>
      <c r="F17" s="49" t="s">
        <v>503</v>
      </c>
      <c r="G17" s="49" t="s">
        <v>504</v>
      </c>
      <c r="H17" s="49" t="s">
        <v>505</v>
      </c>
      <c r="I17" s="49" t="s">
        <v>506</v>
      </c>
      <c r="J17" s="49" t="s">
        <v>507</v>
      </c>
      <c r="K17" s="49" t="s">
        <v>320</v>
      </c>
      <c r="L17" s="52" t="s">
        <v>94</v>
      </c>
      <c r="M17" s="52" t="s">
        <v>508</v>
      </c>
    </row>
    <row r="18" spans="2:13">
      <c r="B18" s="53" t="s">
        <v>511</v>
      </c>
      <c r="C18" s="54" t="e">
        <f>COUNTIFS('Test Case Document'!#REF!,"P1",'Test Case Document'!#REF!,"&lt;&gt;",'Test Case Document'!#REF!,"&lt;&gt;NA")</f>
        <v>#REF!</v>
      </c>
      <c r="D18" s="55" t="e">
        <f>COUNTIFS('Test Case Document'!#REF!,"P1",'Test Case Document'!#REF!,"&lt;&gt;",'Test Case Document'!#REF!,"&lt;&gt;NA",'Test Case Document'!C:C,"done")</f>
        <v>#REF!</v>
      </c>
      <c r="E18" s="55" t="e">
        <f>COUNTIFS('Test Case Document'!#REF!,"P1",'Test Case Document'!#REF!,"&lt;&gt;",'Test Case Document'!#REF!,"&lt;&gt;NA",'Test Case Document'!C:C,"done(partially)")</f>
        <v>#REF!</v>
      </c>
      <c r="F18" s="55" t="e">
        <f>COUNTIFS('Test Case Document'!#REF!,"P1",'Test Case Document'!#REF!,"&lt;&gt;",'Test Case Document'!#REF!,"&lt;&gt;NA",'Test Case Document'!C:C,"yes")</f>
        <v>#REF!</v>
      </c>
      <c r="G18" s="55" t="e">
        <f>COUNTIFS('Test Case Document'!#REF!,"P1",'Test Case Document'!#REF!,"&lt;&gt;",'Test Case Document'!#REF!,"&lt;&gt;NA",'Test Case Document'!C:C,"yes(partially)")</f>
        <v>#REF!</v>
      </c>
      <c r="H18" s="55" t="e">
        <f>COUNTIFS('Test Case Document'!#REF!,"P1",'Test Case Document'!#REF!,"&lt;&gt;",'Test Case Document'!#REF!,"&lt;&gt;NA",'Test Case Document'!C:C,"yes(NA)")</f>
        <v>#REF!</v>
      </c>
      <c r="I18" s="55" t="e">
        <f>COUNTIFS('Test Case Document'!#REF!,"P1",'Test Case Document'!#REF!,"&lt;&gt;",'Test Case Document'!#REF!,"&lt;&gt;NA",'Test Case Document'!C:C,"no")</f>
        <v>#REF!</v>
      </c>
      <c r="J18" s="55" t="e">
        <f>COUNTIFS('Test Case Document'!#REF!,"P1",'Test Case Document'!#REF!,"&lt;&gt;",'Test Case Document'!#REF!,"&lt;&gt;NA",'Test Case Document'!C:C,"OOSA")</f>
        <v>#REF!</v>
      </c>
      <c r="K18" s="55" t="e">
        <f>COUNTIFS('Test Case Document'!#REF!,"P1",'Test Case Document'!#REF!,"&lt;&gt;",'Test Case Document'!#REF!,"&lt;&gt;NA",'Test Case Document'!C:C,"TBD")</f>
        <v>#REF!</v>
      </c>
      <c r="L18" s="55" t="e">
        <f>COUNTIFS('Test Case Document'!#REF!,"P1",'Test Case Document'!#REF!,"&lt;&gt;",'Test Case Document'!#REF!,"&lt;&gt;NA",'Test Case Document'!C:C,"")</f>
        <v>#REF!</v>
      </c>
      <c r="M18" s="103" t="e">
        <f t="shared" ref="M18:M19" si="11">SUM(D18:L18)</f>
        <v>#REF!</v>
      </c>
    </row>
    <row r="19" spans="2:13">
      <c r="B19" s="59" t="s">
        <v>542</v>
      </c>
      <c r="C19" s="60" t="e">
        <f>COUNTIFS('Test Case Document'!#REF!,"P1",'Test Case Document'!#REF!,"&lt;&gt;",'Test Case Document'!#REF!,"&lt;&gt;NA")</f>
        <v>#REF!</v>
      </c>
      <c r="D19" s="60" t="e">
        <f>COUNTIFS('Test Case Document'!#REF!,"P1",'Test Case Document'!#REF!,"&lt;&gt;",'Test Case Document'!#REF!,"&lt;&gt;NA",'Test Case Document'!#REF!,"done")</f>
        <v>#REF!</v>
      </c>
      <c r="E19" s="60" t="e">
        <f>COUNTIFS('Test Case Document'!#REF!,"P1",'Test Case Document'!#REF!,"&lt;&gt;",'Test Case Document'!#REF!,"&lt;&gt;NA",'Test Case Document'!#REF!,"done(partially)")</f>
        <v>#REF!</v>
      </c>
      <c r="F19" s="60" t="e">
        <f>COUNTIFS('Test Case Document'!#REF!,"P1",'Test Case Document'!#REF!,"&lt;&gt;",'Test Case Document'!#REF!,"&lt;&gt;NA",'Test Case Document'!#REF!,"yes")</f>
        <v>#REF!</v>
      </c>
      <c r="G19" s="60" t="e">
        <f>COUNTIFS('Test Case Document'!#REF!,"P1",'Test Case Document'!#REF!,"&lt;&gt;",'Test Case Document'!#REF!,"&lt;&gt;NA",'Test Case Document'!#REF!,"yes(partially)")</f>
        <v>#REF!</v>
      </c>
      <c r="H19" s="60" t="e">
        <f>COUNTIFS('Test Case Document'!#REF!,"P1",'Test Case Document'!#REF!,"&lt;&gt;",'Test Case Document'!#REF!,"&lt;&gt;NA",'Test Case Document'!#REF!,"yes(NA)")</f>
        <v>#REF!</v>
      </c>
      <c r="I19" s="60" t="e">
        <f>COUNTIFS('Test Case Document'!#REF!,"P1",'Test Case Document'!#REF!,"&lt;&gt;",'Test Case Document'!#REF!,"&lt;&gt;NA",'Test Case Document'!#REF!,"no")</f>
        <v>#REF!</v>
      </c>
      <c r="J19" s="60" t="e">
        <f>COUNTIFS('Test Case Document'!#REF!,"P1",'Test Case Document'!#REF!,"&lt;&gt;",'Test Case Document'!#REF!,"&lt;&gt;NA",'Test Case Document'!#REF!,"OOSA")</f>
        <v>#REF!</v>
      </c>
      <c r="K19" s="60" t="e">
        <f>COUNTIFS('Test Case Document'!#REF!,"P1",'Test Case Document'!#REF!,"&lt;&gt;",'Test Case Document'!#REF!,"&lt;&gt;NA",'Test Case Document'!#REF!,"TBD")</f>
        <v>#REF!</v>
      </c>
      <c r="L19" s="60" t="e">
        <f>COUNTIFS('Test Case Document'!#REF!,"P1",'Test Case Document'!#REF!,"&lt;&gt;",'Test Case Document'!#REF!,"&lt;&gt;NA",'Test Case Document'!#REF!,"")</f>
        <v>#REF!</v>
      </c>
      <c r="M19" s="63" t="e">
        <f t="shared" si="11"/>
        <v>#REF!</v>
      </c>
    </row>
    <row r="20" spans="2:13">
      <c r="B20" s="104" t="s">
        <v>581</v>
      </c>
      <c r="C20" s="105" t="s">
        <v>582</v>
      </c>
      <c r="D20" s="105" t="s">
        <v>501</v>
      </c>
      <c r="E20" s="105" t="s">
        <v>502</v>
      </c>
      <c r="F20" s="105" t="s">
        <v>503</v>
      </c>
      <c r="G20" s="105" t="s">
        <v>504</v>
      </c>
      <c r="H20" s="105" t="s">
        <v>505</v>
      </c>
      <c r="I20" s="105" t="s">
        <v>506</v>
      </c>
      <c r="J20" s="105" t="s">
        <v>507</v>
      </c>
      <c r="K20" s="106" t="s">
        <v>320</v>
      </c>
      <c r="L20" s="65" t="s">
        <v>94</v>
      </c>
      <c r="M20" s="47"/>
    </row>
    <row r="21" spans="2:13" ht="15.75" customHeight="1">
      <c r="B21" s="104" t="s">
        <v>511</v>
      </c>
      <c r="C21" s="107" t="e">
        <f t="shared" ref="C21:C22" si="12">SUM(D21:L21)</f>
        <v>#REF!</v>
      </c>
      <c r="D21" s="107" t="e">
        <f t="shared" ref="D21:D22" si="13">(D18/C18)*100</f>
        <v>#REF!</v>
      </c>
      <c r="E21" s="107" t="e">
        <f t="shared" ref="E21:E22" si="14">(E18/C18)*100</f>
        <v>#REF!</v>
      </c>
      <c r="F21" s="107" t="e">
        <f t="shared" ref="F21:F22" si="15">(F18/C18)*100</f>
        <v>#REF!</v>
      </c>
      <c r="G21" s="107" t="e">
        <f t="shared" ref="G21:G22" si="16">(G18/C18)*100</f>
        <v>#REF!</v>
      </c>
      <c r="H21" s="107" t="e">
        <f t="shared" ref="H21:H22" si="17">(H18/C18)*100</f>
        <v>#REF!</v>
      </c>
      <c r="I21" s="107" t="e">
        <f t="shared" ref="I21:I22" si="18">(I18/C18)*100</f>
        <v>#REF!</v>
      </c>
      <c r="J21" s="107" t="e">
        <f t="shared" ref="J21:J22" si="19">(J18/C18)*100</f>
        <v>#REF!</v>
      </c>
      <c r="K21" s="108" t="e">
        <f t="shared" ref="K21:K22" si="20">(K18/C18)*100</f>
        <v>#REF!</v>
      </c>
      <c r="L21" s="68" t="e">
        <f t="shared" ref="L21:L22" si="21">(L18/C18)*100</f>
        <v>#REF!</v>
      </c>
      <c r="M21" s="47"/>
    </row>
    <row r="22" spans="2:13" ht="15.75" customHeight="1">
      <c r="B22" s="109" t="s">
        <v>542</v>
      </c>
      <c r="C22" s="110" t="e">
        <f t="shared" si="12"/>
        <v>#REF!</v>
      </c>
      <c r="D22" s="110" t="e">
        <f t="shared" si="13"/>
        <v>#REF!</v>
      </c>
      <c r="E22" s="110" t="e">
        <f t="shared" si="14"/>
        <v>#REF!</v>
      </c>
      <c r="F22" s="110" t="e">
        <f t="shared" si="15"/>
        <v>#REF!</v>
      </c>
      <c r="G22" s="110" t="e">
        <f t="shared" si="16"/>
        <v>#REF!</v>
      </c>
      <c r="H22" s="110" t="e">
        <f t="shared" si="17"/>
        <v>#REF!</v>
      </c>
      <c r="I22" s="110" t="e">
        <f t="shared" si="18"/>
        <v>#REF!</v>
      </c>
      <c r="J22" s="110" t="e">
        <f t="shared" si="19"/>
        <v>#REF!</v>
      </c>
      <c r="K22" s="111" t="e">
        <f t="shared" si="20"/>
        <v>#REF!</v>
      </c>
      <c r="L22" s="72" t="e">
        <f t="shared" si="21"/>
        <v>#REF!</v>
      </c>
      <c r="M22" s="47"/>
    </row>
    <row r="23" spans="2:13" ht="15.75" customHeight="1"/>
    <row r="24" spans="2:13" ht="15.75" customHeight="1"/>
    <row r="25" spans="2:13" ht="30" customHeight="1">
      <c r="B25" s="286" t="s">
        <v>1386</v>
      </c>
      <c r="C25" s="287"/>
      <c r="D25" s="287"/>
      <c r="E25" s="287"/>
      <c r="F25" s="287"/>
      <c r="G25" s="287"/>
      <c r="H25" s="287"/>
      <c r="I25" s="287"/>
      <c r="J25" s="287"/>
      <c r="K25" s="287"/>
      <c r="L25" s="287"/>
      <c r="M25" s="288"/>
    </row>
    <row r="26" spans="2:13" ht="15.75" customHeight="1">
      <c r="B26" s="48" t="s">
        <v>499</v>
      </c>
      <c r="C26" s="49" t="s">
        <v>500</v>
      </c>
      <c r="D26" s="49" t="s">
        <v>501</v>
      </c>
      <c r="E26" s="49" t="s">
        <v>502</v>
      </c>
      <c r="F26" s="49" t="s">
        <v>503</v>
      </c>
      <c r="G26" s="49" t="s">
        <v>504</v>
      </c>
      <c r="H26" s="49" t="s">
        <v>505</v>
      </c>
      <c r="I26" s="49" t="s">
        <v>506</v>
      </c>
      <c r="J26" s="49" t="s">
        <v>507</v>
      </c>
      <c r="K26" s="49" t="s">
        <v>320</v>
      </c>
      <c r="L26" s="52" t="s">
        <v>94</v>
      </c>
      <c r="M26" s="52" t="s">
        <v>508</v>
      </c>
    </row>
    <row r="27" spans="2:13" ht="15.75" customHeight="1">
      <c r="B27" s="53" t="s">
        <v>511</v>
      </c>
      <c r="C27" s="54" t="e">
        <f>COUNTIFS('Test Case Document'!#REF!,"P2",'Test Case Document'!#REF!,"&lt;&gt;",'Test Case Document'!#REF!,"&lt;&gt;NA")</f>
        <v>#REF!</v>
      </c>
      <c r="D27" s="55" t="e">
        <f>COUNTIFS('Test Case Document'!#REF!,"P2",'Test Case Document'!#REF!,"&lt;&gt;",'Test Case Document'!#REF!,"&lt;&gt;NA",'Test Case Document'!C:C,"done")</f>
        <v>#REF!</v>
      </c>
      <c r="E27" s="55" t="e">
        <f>COUNTIFS('Test Case Document'!#REF!,"P2",'Test Case Document'!#REF!,"&lt;&gt;",'Test Case Document'!#REF!,"&lt;&gt;NA",'Test Case Document'!C:C,"done(partially)")</f>
        <v>#REF!</v>
      </c>
      <c r="F27" s="55" t="e">
        <f>COUNTIFS('Test Case Document'!#REF!,"P2",'Test Case Document'!#REF!,"&lt;&gt;",'Test Case Document'!#REF!,"&lt;&gt;NA",'Test Case Document'!C:C,"yes")</f>
        <v>#REF!</v>
      </c>
      <c r="G27" s="55" t="e">
        <f>COUNTIFS('Test Case Document'!#REF!,"P2",'Test Case Document'!#REF!,"&lt;&gt;",'Test Case Document'!#REF!,"&lt;&gt;NA",'Test Case Document'!C:C,"yes(partially)")</f>
        <v>#REF!</v>
      </c>
      <c r="H27" s="55" t="e">
        <f>COUNTIFS('Test Case Document'!#REF!,"P2",'Test Case Document'!#REF!,"&lt;&gt;",'Test Case Document'!#REF!,"&lt;&gt;NA",'Test Case Document'!C:C,"yes(NA)")</f>
        <v>#REF!</v>
      </c>
      <c r="I27" s="55" t="e">
        <f>COUNTIFS('Test Case Document'!#REF!,"P2",'Test Case Document'!#REF!,"&lt;&gt;",'Test Case Document'!#REF!,"&lt;&gt;NA",'Test Case Document'!C:C,"no")</f>
        <v>#REF!</v>
      </c>
      <c r="J27" s="55" t="e">
        <f>COUNTIFS('Test Case Document'!#REF!,"P2",'Test Case Document'!#REF!,"&lt;&gt;",'Test Case Document'!#REF!,"&lt;&gt;NA",'Test Case Document'!C:C,"OOSA")</f>
        <v>#REF!</v>
      </c>
      <c r="K27" s="55" t="e">
        <f>COUNTIFS('Test Case Document'!#REF!,"P2",'Test Case Document'!#REF!,"&lt;&gt;",'Test Case Document'!#REF!,"&lt;&gt;NA",'Test Case Document'!C:C,"TBD")</f>
        <v>#REF!</v>
      </c>
      <c r="L27" s="55" t="e">
        <f>COUNTIFS('Test Case Document'!#REF!,"P2",'Test Case Document'!#REF!,"&lt;&gt;",'Test Case Document'!#REF!,"&lt;&gt;NA",'Test Case Document'!C:C,"")</f>
        <v>#REF!</v>
      </c>
      <c r="M27" s="103" t="e">
        <f t="shared" ref="M27:M28" si="22">SUM(D27:L27)</f>
        <v>#REF!</v>
      </c>
    </row>
    <row r="28" spans="2:13" ht="15.75" customHeight="1">
      <c r="B28" s="59" t="s">
        <v>542</v>
      </c>
      <c r="C28" s="60" t="e">
        <f>COUNTIFS('Test Case Document'!#REF!,"P2",'Test Case Document'!#REF!,"&lt;&gt;",'Test Case Document'!#REF!,"&lt;&gt;NA")</f>
        <v>#REF!</v>
      </c>
      <c r="D28" s="60" t="e">
        <f>COUNTIFS('Test Case Document'!#REF!,"P2",'Test Case Document'!#REF!,"&lt;&gt;",'Test Case Document'!#REF!,"&lt;&gt;NA",'Test Case Document'!#REF!,"done")</f>
        <v>#REF!</v>
      </c>
      <c r="E28" s="60" t="e">
        <f>COUNTIFS('Test Case Document'!#REF!,"P2",'Test Case Document'!#REF!,"&lt;&gt;",'Test Case Document'!#REF!,"&lt;&gt;NA",'Test Case Document'!#REF!,"done(partially)")</f>
        <v>#REF!</v>
      </c>
      <c r="F28" s="60" t="e">
        <f>COUNTIFS('Test Case Document'!#REF!,"P2",'Test Case Document'!#REF!,"&lt;&gt;",'Test Case Document'!#REF!,"&lt;&gt;NA",'Test Case Document'!#REF!,"yes")</f>
        <v>#REF!</v>
      </c>
      <c r="G28" s="60" t="e">
        <f>COUNTIFS('Test Case Document'!#REF!,"P2",'Test Case Document'!#REF!,"&lt;&gt;",'Test Case Document'!#REF!,"&lt;&gt;NA",'Test Case Document'!#REF!,"yes(partially)")</f>
        <v>#REF!</v>
      </c>
      <c r="H28" s="60" t="e">
        <f>COUNTIFS('Test Case Document'!#REF!,"P2",'Test Case Document'!#REF!,"&lt;&gt;",'Test Case Document'!#REF!,"&lt;&gt;NA",'Test Case Document'!#REF!,"yes(NA)")</f>
        <v>#REF!</v>
      </c>
      <c r="I28" s="60" t="e">
        <f>COUNTIFS('Test Case Document'!#REF!,"P2",'Test Case Document'!#REF!,"&lt;&gt;",'Test Case Document'!#REF!,"&lt;&gt;NA",'Test Case Document'!#REF!,"no")</f>
        <v>#REF!</v>
      </c>
      <c r="J28" s="60" t="e">
        <f>COUNTIFS('Test Case Document'!#REF!,"P2",'Test Case Document'!#REF!,"&lt;&gt;",'Test Case Document'!#REF!,"&lt;&gt;NA",'Test Case Document'!#REF!,"OOSA")</f>
        <v>#REF!</v>
      </c>
      <c r="K28" s="60" t="e">
        <f>COUNTIFS('Test Case Document'!#REF!,"P2",'Test Case Document'!#REF!,"&lt;&gt;",'Test Case Document'!#REF!,"&lt;&gt;NA",'Test Case Document'!#REF!,"TBD")</f>
        <v>#REF!</v>
      </c>
      <c r="L28" s="60" t="e">
        <f>COUNTIFS('Test Case Document'!#REF!,"P2",'Test Case Document'!#REF!,"&lt;&gt;",'Test Case Document'!#REF!,"&lt;&gt;NA",'Test Case Document'!#REF!,"")</f>
        <v>#REF!</v>
      </c>
      <c r="M28" s="63" t="e">
        <f t="shared" si="22"/>
        <v>#REF!</v>
      </c>
    </row>
    <row r="29" spans="2:13" ht="15.75" customHeight="1">
      <c r="B29" s="104" t="s">
        <v>581</v>
      </c>
      <c r="C29" s="105" t="s">
        <v>582</v>
      </c>
      <c r="D29" s="105" t="s">
        <v>501</v>
      </c>
      <c r="E29" s="105" t="s">
        <v>502</v>
      </c>
      <c r="F29" s="105" t="s">
        <v>503</v>
      </c>
      <c r="G29" s="105" t="s">
        <v>504</v>
      </c>
      <c r="H29" s="105" t="s">
        <v>505</v>
      </c>
      <c r="I29" s="105" t="s">
        <v>506</v>
      </c>
      <c r="J29" s="105" t="s">
        <v>507</v>
      </c>
      <c r="K29" s="106" t="s">
        <v>320</v>
      </c>
      <c r="L29" s="65" t="s">
        <v>94</v>
      </c>
      <c r="M29" s="47"/>
    </row>
    <row r="30" spans="2:13" ht="15.75" customHeight="1">
      <c r="B30" s="104" t="s">
        <v>511</v>
      </c>
      <c r="C30" s="107" t="e">
        <f t="shared" ref="C30:C31" si="23">SUM(D30:L30)</f>
        <v>#REF!</v>
      </c>
      <c r="D30" s="107" t="e">
        <f t="shared" ref="D30:D31" si="24">(D27/C27)*100</f>
        <v>#REF!</v>
      </c>
      <c r="E30" s="107" t="e">
        <f t="shared" ref="E30:E31" si="25">(E27/C27)*100</f>
        <v>#REF!</v>
      </c>
      <c r="F30" s="107" t="e">
        <f t="shared" ref="F30:F31" si="26">(F27/C27)*100</f>
        <v>#REF!</v>
      </c>
      <c r="G30" s="107" t="e">
        <f t="shared" ref="G30:G31" si="27">(G27/C27)*100</f>
        <v>#REF!</v>
      </c>
      <c r="H30" s="107" t="e">
        <f t="shared" ref="H30:H31" si="28">(H27/C27)*100</f>
        <v>#REF!</v>
      </c>
      <c r="I30" s="107" t="e">
        <f t="shared" ref="I30:I31" si="29">(I27/C27)*100</f>
        <v>#REF!</v>
      </c>
      <c r="J30" s="107" t="e">
        <f t="shared" ref="J30:J31" si="30">(J27/C27)*100</f>
        <v>#REF!</v>
      </c>
      <c r="K30" s="108" t="e">
        <f t="shared" ref="K30:K31" si="31">(K27/C27)*100</f>
        <v>#REF!</v>
      </c>
      <c r="L30" s="68" t="e">
        <f t="shared" ref="L30:L31" si="32">(L27/C27)*100</f>
        <v>#REF!</v>
      </c>
      <c r="M30" s="47"/>
    </row>
    <row r="31" spans="2:13" ht="15.75" customHeight="1">
      <c r="B31" s="109" t="s">
        <v>542</v>
      </c>
      <c r="C31" s="110" t="e">
        <f t="shared" si="23"/>
        <v>#REF!</v>
      </c>
      <c r="D31" s="110" t="e">
        <f t="shared" si="24"/>
        <v>#REF!</v>
      </c>
      <c r="E31" s="110" t="e">
        <f t="shared" si="25"/>
        <v>#REF!</v>
      </c>
      <c r="F31" s="110" t="e">
        <f t="shared" si="26"/>
        <v>#REF!</v>
      </c>
      <c r="G31" s="110" t="e">
        <f t="shared" si="27"/>
        <v>#REF!</v>
      </c>
      <c r="H31" s="110" t="e">
        <f t="shared" si="28"/>
        <v>#REF!</v>
      </c>
      <c r="I31" s="110" t="e">
        <f t="shared" si="29"/>
        <v>#REF!</v>
      </c>
      <c r="J31" s="110" t="e">
        <f t="shared" si="30"/>
        <v>#REF!</v>
      </c>
      <c r="K31" s="111" t="e">
        <f t="shared" si="31"/>
        <v>#REF!</v>
      </c>
      <c r="L31" s="72" t="e">
        <f t="shared" si="32"/>
        <v>#REF!</v>
      </c>
      <c r="M31" s="47"/>
    </row>
    <row r="32" spans="2:13" ht="15.75" customHeight="1"/>
    <row r="33" spans="2:13" ht="15.75" customHeight="1"/>
    <row r="34" spans="2:13" ht="25.5" customHeight="1">
      <c r="B34" s="286" t="s">
        <v>1452</v>
      </c>
      <c r="C34" s="287"/>
      <c r="D34" s="287"/>
      <c r="E34" s="287"/>
      <c r="F34" s="287"/>
      <c r="G34" s="287"/>
      <c r="H34" s="287"/>
      <c r="I34" s="287"/>
      <c r="J34" s="287"/>
      <c r="K34" s="287"/>
      <c r="L34" s="287"/>
      <c r="M34" s="288"/>
    </row>
    <row r="35" spans="2:13" ht="15.75" customHeight="1">
      <c r="B35" s="48" t="s">
        <v>499</v>
      </c>
      <c r="C35" s="49" t="s">
        <v>500</v>
      </c>
      <c r="D35" s="49" t="s">
        <v>501</v>
      </c>
      <c r="E35" s="49" t="s">
        <v>502</v>
      </c>
      <c r="F35" s="49" t="s">
        <v>503</v>
      </c>
      <c r="G35" s="49" t="s">
        <v>504</v>
      </c>
      <c r="H35" s="49" t="s">
        <v>505</v>
      </c>
      <c r="I35" s="49" t="s">
        <v>506</v>
      </c>
      <c r="J35" s="49" t="s">
        <v>507</v>
      </c>
      <c r="K35" s="49" t="s">
        <v>320</v>
      </c>
      <c r="L35" s="52" t="s">
        <v>94</v>
      </c>
      <c r="M35" s="52" t="s">
        <v>508</v>
      </c>
    </row>
    <row r="36" spans="2:13" ht="15.75" customHeight="1">
      <c r="B36" s="53" t="s">
        <v>511</v>
      </c>
      <c r="C36" s="54" t="e">
        <f>COUNTIFS('Test Case Document'!#REF!,"P3",'Test Case Document'!#REF!,"&lt;&gt;",'Test Case Document'!#REF!,"&lt;&gt;NA")</f>
        <v>#REF!</v>
      </c>
      <c r="D36" s="55" t="e">
        <f>COUNTIFS('Test Case Document'!#REF!,"P3",'Test Case Document'!#REF!,"&lt;&gt;",'Test Case Document'!#REF!,"&lt;&gt;NA",'Test Case Document'!C:C,"done")</f>
        <v>#REF!</v>
      </c>
      <c r="E36" s="55" t="e">
        <f>COUNTIFS('Test Case Document'!#REF!,"P3",'Test Case Document'!#REF!,"&lt;&gt;",'Test Case Document'!#REF!,"&lt;&gt;NA",'Test Case Document'!C:C,"done(partially)")</f>
        <v>#REF!</v>
      </c>
      <c r="F36" s="55" t="e">
        <f>COUNTIFS('Test Case Document'!#REF!,"P3",'Test Case Document'!#REF!,"&lt;&gt;",'Test Case Document'!#REF!,"&lt;&gt;NA",'Test Case Document'!C:C,"yes")</f>
        <v>#REF!</v>
      </c>
      <c r="G36" s="55" t="e">
        <f>COUNTIFS('Test Case Document'!#REF!,"P3",'Test Case Document'!#REF!,"&lt;&gt;",'Test Case Document'!#REF!,"&lt;&gt;NA",'Test Case Document'!C:C,"yes(partially)")</f>
        <v>#REF!</v>
      </c>
      <c r="H36" s="55" t="e">
        <f>COUNTIFS('Test Case Document'!#REF!,"P3",'Test Case Document'!#REF!,"&lt;&gt;",'Test Case Document'!#REF!,"&lt;&gt;NA",'Test Case Document'!C:C,"yes(NA)")</f>
        <v>#REF!</v>
      </c>
      <c r="I36" s="55" t="e">
        <f>COUNTIFS('Test Case Document'!#REF!,"P3",'Test Case Document'!#REF!,"&lt;&gt;",'Test Case Document'!#REF!,"&lt;&gt;NA",'Test Case Document'!C:C,"no")</f>
        <v>#REF!</v>
      </c>
      <c r="J36" s="55" t="e">
        <f>COUNTIFS('Test Case Document'!#REF!,"P3",'Test Case Document'!#REF!,"&lt;&gt;",'Test Case Document'!#REF!,"&lt;&gt;NA",'Test Case Document'!C:C,"OOSA")</f>
        <v>#REF!</v>
      </c>
      <c r="K36" s="55" t="e">
        <f>COUNTIFS('Test Case Document'!#REF!,"P3",'Test Case Document'!#REF!,"&lt;&gt;",'Test Case Document'!#REF!,"&lt;&gt;NA",'Test Case Document'!C:C,"TBD")</f>
        <v>#REF!</v>
      </c>
      <c r="L36" s="55" t="e">
        <f>COUNTIFS('Test Case Document'!#REF!,"P3",'Test Case Document'!#REF!,"&lt;&gt;",'Test Case Document'!#REF!,"&lt;&gt;NA",'Test Case Document'!C:C,"")</f>
        <v>#REF!</v>
      </c>
      <c r="M36" s="103" t="e">
        <f t="shared" ref="M36:M37" si="33">SUM(D36:L36)</f>
        <v>#REF!</v>
      </c>
    </row>
    <row r="37" spans="2:13" ht="15.75" customHeight="1">
      <c r="B37" s="59" t="s">
        <v>542</v>
      </c>
      <c r="C37" s="60" t="e">
        <f>COUNTIFS('Test Case Document'!#REF!,"P3",'Test Case Document'!#REF!,"&lt;&gt;",'Test Case Document'!#REF!,"&lt;&gt;NA")</f>
        <v>#REF!</v>
      </c>
      <c r="D37" s="60" t="e">
        <f>COUNTIFS('Test Case Document'!#REF!,"P3",'Test Case Document'!#REF!,"&lt;&gt;",'Test Case Document'!#REF!,"&lt;&gt;NA",'Test Case Document'!#REF!,"done")</f>
        <v>#REF!</v>
      </c>
      <c r="E37" s="60" t="e">
        <f>COUNTIFS('Test Case Document'!#REF!,"P3",'Test Case Document'!#REF!,"&lt;&gt;",'Test Case Document'!#REF!,"&lt;&gt;NA",'Test Case Document'!#REF!,"done(partially)")</f>
        <v>#REF!</v>
      </c>
      <c r="F37" s="60" t="e">
        <f>COUNTIFS('Test Case Document'!#REF!,"P3",'Test Case Document'!#REF!,"&lt;&gt;",'Test Case Document'!#REF!,"&lt;&gt;NA",'Test Case Document'!#REF!,"yes")</f>
        <v>#REF!</v>
      </c>
      <c r="G37" s="60" t="e">
        <f>COUNTIFS('Test Case Document'!#REF!,"P3",'Test Case Document'!#REF!,"&lt;&gt;",'Test Case Document'!#REF!,"&lt;&gt;NA",'Test Case Document'!#REF!,"yes(partially)")</f>
        <v>#REF!</v>
      </c>
      <c r="H37" s="60" t="e">
        <f>COUNTIFS('Test Case Document'!#REF!,"P3",'Test Case Document'!#REF!,"&lt;&gt;",'Test Case Document'!#REF!,"&lt;&gt;NA",'Test Case Document'!#REF!,"yes(NA)")</f>
        <v>#REF!</v>
      </c>
      <c r="I37" s="60" t="e">
        <f>COUNTIFS('Test Case Document'!#REF!,"P3",'Test Case Document'!#REF!,"&lt;&gt;",'Test Case Document'!#REF!,"&lt;&gt;NA",'Test Case Document'!#REF!,"no")</f>
        <v>#REF!</v>
      </c>
      <c r="J37" s="60" t="e">
        <f>COUNTIFS('Test Case Document'!#REF!,"P3",'Test Case Document'!#REF!,"&lt;&gt;",'Test Case Document'!#REF!,"&lt;&gt;NA",'Test Case Document'!#REF!,"OOSA")</f>
        <v>#REF!</v>
      </c>
      <c r="K37" s="60" t="e">
        <f>COUNTIFS('Test Case Document'!#REF!,"P3",'Test Case Document'!#REF!,"&lt;&gt;",'Test Case Document'!#REF!,"&lt;&gt;NA",'Test Case Document'!#REF!,"TBD")</f>
        <v>#REF!</v>
      </c>
      <c r="L37" s="60" t="e">
        <f>COUNTIFS('Test Case Document'!#REF!,"P3",'Test Case Document'!#REF!,"&lt;&gt;",'Test Case Document'!#REF!,"&lt;&gt;NA",'Test Case Document'!#REF!,"")</f>
        <v>#REF!</v>
      </c>
      <c r="M37" s="63" t="e">
        <f t="shared" si="33"/>
        <v>#REF!</v>
      </c>
    </row>
    <row r="38" spans="2:13" ht="15.75" customHeight="1">
      <c r="B38" s="104" t="s">
        <v>581</v>
      </c>
      <c r="C38" s="105" t="s">
        <v>582</v>
      </c>
      <c r="D38" s="105" t="s">
        <v>501</v>
      </c>
      <c r="E38" s="105" t="s">
        <v>502</v>
      </c>
      <c r="F38" s="105" t="s">
        <v>503</v>
      </c>
      <c r="G38" s="105" t="s">
        <v>504</v>
      </c>
      <c r="H38" s="105" t="s">
        <v>505</v>
      </c>
      <c r="I38" s="105" t="s">
        <v>506</v>
      </c>
      <c r="J38" s="105" t="s">
        <v>507</v>
      </c>
      <c r="K38" s="106" t="s">
        <v>320</v>
      </c>
      <c r="L38" s="65" t="s">
        <v>94</v>
      </c>
      <c r="M38" s="47"/>
    </row>
    <row r="39" spans="2:13" ht="15.75" customHeight="1">
      <c r="B39" s="104" t="s">
        <v>511</v>
      </c>
      <c r="C39" s="107" t="e">
        <f t="shared" ref="C39:C40" si="34">SUM(D39:L39)</f>
        <v>#REF!</v>
      </c>
      <c r="D39" s="107" t="e">
        <f t="shared" ref="D39:D40" si="35">(D36/C36)*100</f>
        <v>#REF!</v>
      </c>
      <c r="E39" s="107" t="e">
        <f t="shared" ref="E39:E40" si="36">(E36/C36)*100</f>
        <v>#REF!</v>
      </c>
      <c r="F39" s="107" t="e">
        <f t="shared" ref="F39:F40" si="37">(F36/C36)*100</f>
        <v>#REF!</v>
      </c>
      <c r="G39" s="107" t="e">
        <f t="shared" ref="G39:G40" si="38">(G36/C36)*100</f>
        <v>#REF!</v>
      </c>
      <c r="H39" s="107" t="e">
        <f t="shared" ref="H39:H40" si="39">(H36/C36)*100</f>
        <v>#REF!</v>
      </c>
      <c r="I39" s="107" t="e">
        <f t="shared" ref="I39:I40" si="40">(I36/C36)*100</f>
        <v>#REF!</v>
      </c>
      <c r="J39" s="107" t="e">
        <f t="shared" ref="J39:J40" si="41">(J36/C36)*100</f>
        <v>#REF!</v>
      </c>
      <c r="K39" s="108" t="e">
        <f t="shared" ref="K39:K40" si="42">(K36/C36)*100</f>
        <v>#REF!</v>
      </c>
      <c r="L39" s="68" t="e">
        <f t="shared" ref="L39:L40" si="43">(L36/C36)*100</f>
        <v>#REF!</v>
      </c>
      <c r="M39" s="47"/>
    </row>
    <row r="40" spans="2:13" ht="15.75" customHeight="1">
      <c r="B40" s="109" t="s">
        <v>542</v>
      </c>
      <c r="C40" s="110" t="e">
        <f t="shared" si="34"/>
        <v>#REF!</v>
      </c>
      <c r="D40" s="110" t="e">
        <f t="shared" si="35"/>
        <v>#REF!</v>
      </c>
      <c r="E40" s="110" t="e">
        <f t="shared" si="36"/>
        <v>#REF!</v>
      </c>
      <c r="F40" s="110" t="e">
        <f t="shared" si="37"/>
        <v>#REF!</v>
      </c>
      <c r="G40" s="110" t="e">
        <f t="shared" si="38"/>
        <v>#REF!</v>
      </c>
      <c r="H40" s="110" t="e">
        <f t="shared" si="39"/>
        <v>#REF!</v>
      </c>
      <c r="I40" s="110" t="e">
        <f t="shared" si="40"/>
        <v>#REF!</v>
      </c>
      <c r="J40" s="110" t="e">
        <f t="shared" si="41"/>
        <v>#REF!</v>
      </c>
      <c r="K40" s="111" t="e">
        <f t="shared" si="42"/>
        <v>#REF!</v>
      </c>
      <c r="L40" s="72" t="e">
        <f t="shared" si="43"/>
        <v>#REF!</v>
      </c>
      <c r="M40" s="47"/>
    </row>
    <row r="41" spans="2:13" ht="15.75" customHeight="1"/>
    <row r="42" spans="2:13" ht="15.75" customHeight="1"/>
    <row r="43" spans="2:13" ht="25.5" customHeight="1">
      <c r="B43" s="295" t="s">
        <v>1482</v>
      </c>
      <c r="C43" s="293"/>
      <c r="D43" s="293"/>
      <c r="E43" s="293"/>
      <c r="F43" s="293"/>
      <c r="G43" s="293"/>
      <c r="H43" s="293"/>
      <c r="I43" s="293"/>
      <c r="J43" s="293"/>
      <c r="K43" s="293"/>
      <c r="L43" s="293"/>
      <c r="M43" s="294"/>
    </row>
    <row r="44" spans="2:13" ht="30" customHeight="1">
      <c r="B44" s="104" t="s">
        <v>499</v>
      </c>
      <c r="C44" s="112" t="s">
        <v>500</v>
      </c>
      <c r="D44" s="112" t="s">
        <v>501</v>
      </c>
      <c r="E44" s="112" t="s">
        <v>502</v>
      </c>
      <c r="F44" s="112" t="s">
        <v>503</v>
      </c>
      <c r="G44" s="112" t="s">
        <v>504</v>
      </c>
      <c r="H44" s="112" t="s">
        <v>505</v>
      </c>
      <c r="I44" s="112" t="s">
        <v>506</v>
      </c>
      <c r="J44" s="112" t="s">
        <v>507</v>
      </c>
      <c r="K44" s="112" t="s">
        <v>320</v>
      </c>
      <c r="L44" s="113" t="s">
        <v>94</v>
      </c>
      <c r="M44" s="113" t="s">
        <v>508</v>
      </c>
    </row>
    <row r="45" spans="2:13" ht="15.75" customHeight="1">
      <c r="B45" s="53" t="s">
        <v>511</v>
      </c>
      <c r="C45" s="54" t="e">
        <f>COUNTIF('Test Case Document'!#REF!,"Yes")</f>
        <v>#REF!</v>
      </c>
      <c r="D45" s="55" t="e">
        <f>COUNTIFS('Test Case Document'!#REF!,"Yes",'Test Case Document'!C:C,"done")</f>
        <v>#REF!</v>
      </c>
      <c r="E45" s="55" t="e">
        <f>COUNTIFS('Test Case Document'!#REF!,"Yes",'Test Case Document'!C:C,"done(partially)")</f>
        <v>#REF!</v>
      </c>
      <c r="F45" s="55" t="e">
        <f>COUNTIFS('Test Case Document'!#REF!,"Yes",'Test Case Document'!C:C,"yes")</f>
        <v>#REF!</v>
      </c>
      <c r="G45" s="55" t="e">
        <f>COUNTIFS('Test Case Document'!#REF!,"Yes",'Test Case Document'!C:C,"yes(partially)")</f>
        <v>#REF!</v>
      </c>
      <c r="H45" s="55" t="e">
        <f>COUNTIFS('Test Case Document'!#REF!,"Yes",'Test Case Document'!C:C,"yes(NA)")</f>
        <v>#REF!</v>
      </c>
      <c r="I45" s="55" t="e">
        <f>COUNTIFS('Test Case Document'!#REF!,"Yes",'Test Case Document'!C:C,"no")</f>
        <v>#REF!</v>
      </c>
      <c r="J45" s="55" t="e">
        <f>COUNTIFS('Test Case Document'!#REF!,"Yes",'Test Case Document'!C:C,"OOSA")</f>
        <v>#REF!</v>
      </c>
      <c r="K45" s="55" t="e">
        <f>COUNTIFS('Test Case Document'!#REF!,"Yes",'Test Case Document'!C:C,"TBD")</f>
        <v>#REF!</v>
      </c>
      <c r="L45" s="58" t="e">
        <f>COUNTIFS('Test Case Document'!#REF!,"Yes",'Test Case Document'!C:C,"")</f>
        <v>#REF!</v>
      </c>
      <c r="M45" s="58" t="e">
        <f>SUM(D45:K45)</f>
        <v>#REF!</v>
      </c>
    </row>
    <row r="46" spans="2:13" ht="15.75" customHeight="1">
      <c r="B46" s="59" t="s">
        <v>542</v>
      </c>
      <c r="C46" s="60" t="e">
        <f>COUNTIF('Test Case Document'!#REF!,"Yes")</f>
        <v>#REF!</v>
      </c>
      <c r="D46" s="60" t="e">
        <f>COUNTIFS('Test Case Document'!#REF!,"Yes",'Test Case Document'!#REF!,"done")</f>
        <v>#REF!</v>
      </c>
      <c r="E46" s="60" t="e">
        <f>COUNTIFS('Test Case Document'!#REF!,"Yes",'Test Case Document'!#REF!,"done(partially)")</f>
        <v>#REF!</v>
      </c>
      <c r="F46" s="60" t="e">
        <f>COUNTIFS('Test Case Document'!#REF!,"Yes",'Test Case Document'!#REF!,"yes")</f>
        <v>#REF!</v>
      </c>
      <c r="G46" s="60" t="e">
        <f>COUNTIFS('Test Case Document'!#REF!,"Yes",'Test Case Document'!#REF!,"yes(partially)")</f>
        <v>#REF!</v>
      </c>
      <c r="H46" s="60" t="e">
        <f>COUNTIFS('Test Case Document'!#REF!,"Yes",'Test Case Document'!#REF!,"yes(NA)")</f>
        <v>#REF!</v>
      </c>
      <c r="I46" s="60" t="e">
        <f>COUNTIFS('Test Case Document'!#REF!,"Yes",'Test Case Document'!#REF!,"no")</f>
        <v>#REF!</v>
      </c>
      <c r="J46" s="60" t="e">
        <f>COUNTIFS('Test Case Document'!#REF!,"Yes",'Test Case Document'!#REF!,"OOSA")</f>
        <v>#REF!</v>
      </c>
      <c r="K46" s="60" t="e">
        <f>COUNTIFS('Test Case Document'!#REF!,"Yes",'Test Case Document'!#REF!,"TBD")</f>
        <v>#REF!</v>
      </c>
      <c r="L46" s="63" t="e">
        <f>COUNTIFS('Test Case Document'!#REF!,"Yes",'Test Case Document'!#REF!,"")</f>
        <v>#REF!</v>
      </c>
      <c r="M46" s="63" t="e">
        <f>SUM(D46:L46)</f>
        <v>#REF!</v>
      </c>
    </row>
    <row r="47" spans="2:13" ht="15.75" customHeight="1">
      <c r="B47" s="104" t="s">
        <v>581</v>
      </c>
      <c r="C47" s="105" t="s">
        <v>582</v>
      </c>
      <c r="D47" s="105" t="s">
        <v>501</v>
      </c>
      <c r="E47" s="105" t="s">
        <v>502</v>
      </c>
      <c r="F47" s="105" t="s">
        <v>503</v>
      </c>
      <c r="G47" s="105" t="s">
        <v>504</v>
      </c>
      <c r="H47" s="105" t="s">
        <v>505</v>
      </c>
      <c r="I47" s="105" t="s">
        <v>506</v>
      </c>
      <c r="J47" s="105" t="s">
        <v>507</v>
      </c>
      <c r="K47" s="106" t="s">
        <v>320</v>
      </c>
      <c r="L47" s="65" t="s">
        <v>94</v>
      </c>
      <c r="M47" s="47"/>
    </row>
    <row r="48" spans="2:13" ht="15.75" customHeight="1">
      <c r="B48" s="104" t="s">
        <v>511</v>
      </c>
      <c r="C48" s="107" t="e">
        <f t="shared" ref="C48:C49" si="44">SUM(D48:L48)</f>
        <v>#REF!</v>
      </c>
      <c r="D48" s="107" t="e">
        <f t="shared" ref="D48:D49" si="45">(D45/C45)*100</f>
        <v>#REF!</v>
      </c>
      <c r="E48" s="107" t="e">
        <f t="shared" ref="E48:E49" si="46">(E45/C45)*100</f>
        <v>#REF!</v>
      </c>
      <c r="F48" s="107" t="e">
        <f t="shared" ref="F48:F49" si="47">(F45/C45)*100</f>
        <v>#REF!</v>
      </c>
      <c r="G48" s="107" t="e">
        <f t="shared" ref="G48:G49" si="48">(G45/C45)*100</f>
        <v>#REF!</v>
      </c>
      <c r="H48" s="107" t="e">
        <f t="shared" ref="H48:H49" si="49">(H45/C45)*100</f>
        <v>#REF!</v>
      </c>
      <c r="I48" s="107" t="e">
        <f t="shared" ref="I48:I49" si="50">(I45/C45)*100</f>
        <v>#REF!</v>
      </c>
      <c r="J48" s="107" t="e">
        <f t="shared" ref="J48:J49" si="51">(J45/C45)*100</f>
        <v>#REF!</v>
      </c>
      <c r="K48" s="108" t="e">
        <f t="shared" ref="K48:K49" si="52">(K45/C45)*100</f>
        <v>#REF!</v>
      </c>
      <c r="L48" s="68" t="e">
        <f t="shared" ref="L48:L49" si="53">(L45/C45)*100</f>
        <v>#REF!</v>
      </c>
      <c r="M48" s="47"/>
    </row>
    <row r="49" spans="2:13" ht="15.75" customHeight="1">
      <c r="B49" s="109" t="s">
        <v>542</v>
      </c>
      <c r="C49" s="110" t="e">
        <f t="shared" si="44"/>
        <v>#REF!</v>
      </c>
      <c r="D49" s="110" t="e">
        <f t="shared" si="45"/>
        <v>#REF!</v>
      </c>
      <c r="E49" s="110" t="e">
        <f t="shared" si="46"/>
        <v>#REF!</v>
      </c>
      <c r="F49" s="110" t="e">
        <f t="shared" si="47"/>
        <v>#REF!</v>
      </c>
      <c r="G49" s="110" t="e">
        <f t="shared" si="48"/>
        <v>#REF!</v>
      </c>
      <c r="H49" s="110" t="e">
        <f t="shared" si="49"/>
        <v>#REF!</v>
      </c>
      <c r="I49" s="110" t="e">
        <f t="shared" si="50"/>
        <v>#REF!</v>
      </c>
      <c r="J49" s="110" t="e">
        <f t="shared" si="51"/>
        <v>#REF!</v>
      </c>
      <c r="K49" s="111" t="e">
        <f t="shared" si="52"/>
        <v>#REF!</v>
      </c>
      <c r="L49" s="72" t="e">
        <f t="shared" si="53"/>
        <v>#REF!</v>
      </c>
      <c r="M49" s="47"/>
    </row>
    <row r="50" spans="2:13" ht="15.75" customHeight="1"/>
    <row r="51" spans="2:13" ht="15.75" customHeight="1"/>
    <row r="52" spans="2:13" ht="42" customHeight="1">
      <c r="B52" s="286" t="s">
        <v>1555</v>
      </c>
      <c r="C52" s="287"/>
      <c r="D52" s="287"/>
      <c r="E52" s="287"/>
      <c r="F52" s="287"/>
      <c r="G52" s="287"/>
      <c r="H52" s="287"/>
      <c r="I52" s="287"/>
      <c r="J52" s="287"/>
      <c r="K52" s="287"/>
      <c r="L52" s="287"/>
      <c r="M52" s="288"/>
    </row>
    <row r="53" spans="2:13" ht="15.75" customHeight="1">
      <c r="B53" s="104" t="s">
        <v>499</v>
      </c>
      <c r="C53" s="112" t="s">
        <v>500</v>
      </c>
      <c r="D53" s="49" t="s">
        <v>501</v>
      </c>
      <c r="E53" s="49" t="s">
        <v>502</v>
      </c>
      <c r="F53" s="49" t="s">
        <v>503</v>
      </c>
      <c r="G53" s="49" t="s">
        <v>504</v>
      </c>
      <c r="H53" s="49" t="s">
        <v>505</v>
      </c>
      <c r="I53" s="49" t="s">
        <v>506</v>
      </c>
      <c r="J53" s="49" t="s">
        <v>507</v>
      </c>
      <c r="K53" s="49" t="s">
        <v>320</v>
      </c>
      <c r="L53" s="113" t="s">
        <v>94</v>
      </c>
      <c r="M53" s="113" t="s">
        <v>508</v>
      </c>
    </row>
    <row r="54" spans="2:13" ht="15.75" customHeight="1">
      <c r="B54" s="53" t="s">
        <v>511</v>
      </c>
      <c r="C54" s="54" t="e">
        <f>COUNTIFS('Test Case Document'!#REF!,"P1",'Test Case Document'!#REF!,"Yes")</f>
        <v>#REF!</v>
      </c>
      <c r="D54" s="55" t="e">
        <f>COUNTIFS('Test Case Document'!#REF!,"Yes",'Test Case Document'!C:C,"done",'Test Case Document'!#REF!,"P1")</f>
        <v>#REF!</v>
      </c>
      <c r="E54" s="55" t="e">
        <f>COUNTIFS('Test Case Document'!#REF!,"Yes",'Test Case Document'!C:C,"done(partially)",'Test Case Document'!#REF!,"P1")</f>
        <v>#REF!</v>
      </c>
      <c r="F54" s="55" t="e">
        <f>COUNTIFS('Test Case Document'!#REF!,"Yes",'Test Case Document'!C:C,"yes",'Test Case Document'!#REF!,"P1")</f>
        <v>#REF!</v>
      </c>
      <c r="G54" s="55" t="e">
        <f>COUNTIFS('Test Case Document'!#REF!,"Yes",'Test Case Document'!C:C,"yes(partially)",'Test Case Document'!#REF!,"P1")</f>
        <v>#REF!</v>
      </c>
      <c r="H54" s="55" t="e">
        <f>COUNTIFS('Test Case Document'!#REF!,"Yes",'Test Case Document'!C:C,"yes(NA)",'Test Case Document'!#REF!,"P1")</f>
        <v>#REF!</v>
      </c>
      <c r="I54" s="55" t="e">
        <f>COUNTIFS('Test Case Document'!#REF!,"Yes",'Test Case Document'!C:C,"no",'Test Case Document'!#REF!,"P1")</f>
        <v>#REF!</v>
      </c>
      <c r="J54" s="55" t="e">
        <f>COUNTIFS('Test Case Document'!#REF!,"Yes",'Test Case Document'!C:C,"OOSA",'Test Case Document'!#REF!,"P1")</f>
        <v>#REF!</v>
      </c>
      <c r="K54" s="55" t="e">
        <f>COUNTIFS('Test Case Document'!#REF!,"Yes",'Test Case Document'!C:C,"TBD",'Test Case Document'!#REF!,"P1")</f>
        <v>#REF!</v>
      </c>
      <c r="L54" s="58" t="e">
        <f>COUNTIFS('Test Case Document'!#REF!,"Yes",'Test Case Document'!C:C,"",'Test Case Document'!#REF!,"P1")</f>
        <v>#REF!</v>
      </c>
      <c r="M54" s="58" t="e">
        <f>SUM(D54:K54)</f>
        <v>#REF!</v>
      </c>
    </row>
    <row r="55" spans="2:13" ht="15.75" customHeight="1">
      <c r="B55" s="59" t="s">
        <v>542</v>
      </c>
      <c r="C55" s="60" t="e">
        <f>COUNTIFS('Test Case Document'!#REF!,"P1",'Test Case Document'!#REF!,"Yes")</f>
        <v>#REF!</v>
      </c>
      <c r="D55" s="60" t="e">
        <f>COUNTIFS('Test Case Document'!#REF!,"Yes",'Test Case Document'!#REF!,"done",'Test Case Document'!#REF!,"P1")</f>
        <v>#REF!</v>
      </c>
      <c r="E55" s="60" t="e">
        <f>COUNTIFS('Test Case Document'!#REF!,"Yes",'Test Case Document'!#REF!,"done(partially)",'Test Case Document'!#REF!,"P1")</f>
        <v>#REF!</v>
      </c>
      <c r="F55" s="60" t="e">
        <f>COUNTIFS('Test Case Document'!#REF!,"Yes",'Test Case Document'!#REF!,"yes",'Test Case Document'!#REF!,"P1")</f>
        <v>#REF!</v>
      </c>
      <c r="G55" s="60" t="e">
        <f>COUNTIFS('Test Case Document'!#REF!,"Yes",'Test Case Document'!#REF!,"yes(partially)",'Test Case Document'!#REF!,"P1")</f>
        <v>#REF!</v>
      </c>
      <c r="H55" s="60" t="e">
        <f>COUNTIFS('Test Case Document'!#REF!,"Yes",'Test Case Document'!#REF!,"yes(NA)",'Test Case Document'!#REF!,"P1")</f>
        <v>#REF!</v>
      </c>
      <c r="I55" s="60" t="e">
        <f>COUNTIFS('Test Case Document'!#REF!,"Yes",'Test Case Document'!#REF!,"no",'Test Case Document'!#REF!,"P1")</f>
        <v>#REF!</v>
      </c>
      <c r="J55" s="60" t="e">
        <f>COUNTIFS('Test Case Document'!#REF!,"Yes",'Test Case Document'!#REF!,"OOSA",'Test Case Document'!#REF!,"P1")</f>
        <v>#REF!</v>
      </c>
      <c r="K55" s="60" t="e">
        <f>COUNTIFS('Test Case Document'!#REF!,"Yes",'Test Case Document'!#REF!,"TBD",'Test Case Document'!#REF!,"P1")</f>
        <v>#REF!</v>
      </c>
      <c r="L55" s="63" t="e">
        <f>COUNTIFS('Test Case Document'!#REF!,"Yes",'Test Case Document'!#REF!,"",'Test Case Document'!#REF!,"P1")</f>
        <v>#REF!</v>
      </c>
      <c r="M55" s="63" t="e">
        <f>SUM(D55:L55)</f>
        <v>#REF!</v>
      </c>
    </row>
    <row r="56" spans="2:13" ht="15.75" customHeight="1">
      <c r="B56" s="104" t="s">
        <v>581</v>
      </c>
      <c r="C56" s="105" t="s">
        <v>582</v>
      </c>
      <c r="D56" s="105" t="s">
        <v>501</v>
      </c>
      <c r="E56" s="105" t="s">
        <v>502</v>
      </c>
      <c r="F56" s="105" t="s">
        <v>503</v>
      </c>
      <c r="G56" s="105" t="s">
        <v>504</v>
      </c>
      <c r="H56" s="105" t="s">
        <v>505</v>
      </c>
      <c r="I56" s="105" t="s">
        <v>506</v>
      </c>
      <c r="J56" s="105" t="s">
        <v>507</v>
      </c>
      <c r="K56" s="106" t="s">
        <v>320</v>
      </c>
      <c r="L56" s="65" t="s">
        <v>94</v>
      </c>
      <c r="M56" s="47"/>
    </row>
    <row r="57" spans="2:13" ht="15.75" customHeight="1">
      <c r="B57" s="104" t="s">
        <v>511</v>
      </c>
      <c r="C57" s="107" t="e">
        <f t="shared" ref="C57:C58" si="54">SUM(D57:L57)</f>
        <v>#REF!</v>
      </c>
      <c r="D57" s="107" t="e">
        <f t="shared" ref="D57:D58" si="55">(D54/C54)*100</f>
        <v>#REF!</v>
      </c>
      <c r="E57" s="107" t="e">
        <f t="shared" ref="E57:E58" si="56">(E54/C54)*100</f>
        <v>#REF!</v>
      </c>
      <c r="F57" s="107" t="e">
        <f t="shared" ref="F57:F58" si="57">(F54/C54)*100</f>
        <v>#REF!</v>
      </c>
      <c r="G57" s="107" t="e">
        <f t="shared" ref="G57:G58" si="58">(G54/C54)*100</f>
        <v>#REF!</v>
      </c>
      <c r="H57" s="107" t="e">
        <f t="shared" ref="H57:H58" si="59">(H54/C54)*100</f>
        <v>#REF!</v>
      </c>
      <c r="I57" s="107" t="e">
        <f t="shared" ref="I57:I58" si="60">(I54/C54)*100</f>
        <v>#REF!</v>
      </c>
      <c r="J57" s="107" t="e">
        <f t="shared" ref="J57:J58" si="61">(J54/C54)*100</f>
        <v>#REF!</v>
      </c>
      <c r="K57" s="108" t="e">
        <f t="shared" ref="K57:K58" si="62">(K54/C54)*100</f>
        <v>#REF!</v>
      </c>
      <c r="L57" s="68" t="e">
        <f t="shared" ref="L57:L58" si="63">(L54/C54)*100</f>
        <v>#REF!</v>
      </c>
      <c r="M57" s="47"/>
    </row>
    <row r="58" spans="2:13" ht="15.75" customHeight="1">
      <c r="B58" s="109" t="s">
        <v>542</v>
      </c>
      <c r="C58" s="110" t="e">
        <f t="shared" si="54"/>
        <v>#REF!</v>
      </c>
      <c r="D58" s="110" t="e">
        <f t="shared" si="55"/>
        <v>#REF!</v>
      </c>
      <c r="E58" s="110" t="e">
        <f t="shared" si="56"/>
        <v>#REF!</v>
      </c>
      <c r="F58" s="110" t="e">
        <f t="shared" si="57"/>
        <v>#REF!</v>
      </c>
      <c r="G58" s="110" t="e">
        <f t="shared" si="58"/>
        <v>#REF!</v>
      </c>
      <c r="H58" s="110" t="e">
        <f t="shared" si="59"/>
        <v>#REF!</v>
      </c>
      <c r="I58" s="110" t="e">
        <f t="shared" si="60"/>
        <v>#REF!</v>
      </c>
      <c r="J58" s="110" t="e">
        <f t="shared" si="61"/>
        <v>#REF!</v>
      </c>
      <c r="K58" s="111" t="e">
        <f t="shared" si="62"/>
        <v>#REF!</v>
      </c>
      <c r="L58" s="72" t="e">
        <f t="shared" si="63"/>
        <v>#REF!</v>
      </c>
      <c r="M58" s="47"/>
    </row>
    <row r="59" spans="2:13" ht="15.75" customHeight="1"/>
    <row r="60" spans="2:13" ht="15.75" customHeight="1"/>
    <row r="61" spans="2:13" ht="31.5" customHeight="1">
      <c r="B61" s="286" t="s">
        <v>1631</v>
      </c>
      <c r="C61" s="287"/>
      <c r="D61" s="287"/>
      <c r="E61" s="287"/>
      <c r="F61" s="287"/>
      <c r="G61" s="287"/>
      <c r="H61" s="287"/>
      <c r="I61" s="287"/>
      <c r="J61" s="287"/>
      <c r="K61" s="287"/>
      <c r="L61" s="287"/>
      <c r="M61" s="288"/>
    </row>
    <row r="62" spans="2:13" ht="15.75" customHeight="1">
      <c r="B62" s="104" t="s">
        <v>499</v>
      </c>
      <c r="C62" s="112" t="s">
        <v>500</v>
      </c>
      <c r="D62" s="49" t="s">
        <v>501</v>
      </c>
      <c r="E62" s="49" t="s">
        <v>502</v>
      </c>
      <c r="F62" s="49" t="s">
        <v>503</v>
      </c>
      <c r="G62" s="49" t="s">
        <v>504</v>
      </c>
      <c r="H62" s="49" t="s">
        <v>505</v>
      </c>
      <c r="I62" s="49" t="s">
        <v>506</v>
      </c>
      <c r="J62" s="49" t="s">
        <v>507</v>
      </c>
      <c r="K62" s="49" t="s">
        <v>320</v>
      </c>
      <c r="L62" s="113" t="s">
        <v>94</v>
      </c>
      <c r="M62" s="113" t="s">
        <v>508</v>
      </c>
    </row>
    <row r="63" spans="2:13" ht="15.75" customHeight="1">
      <c r="B63" s="53" t="s">
        <v>511</v>
      </c>
      <c r="C63" s="54" t="e">
        <f>COUNTIFS('Test Case Document'!#REF!,"P2",'Test Case Document'!#REF!,"Yes")</f>
        <v>#REF!</v>
      </c>
      <c r="D63" s="55" t="e">
        <f>COUNTIFS('Test Case Document'!#REF!,"Yes",'Test Case Document'!C:C,"done",'Test Case Document'!#REF!,"P2")</f>
        <v>#REF!</v>
      </c>
      <c r="E63" s="55" t="e">
        <f>COUNTIFS('Test Case Document'!#REF!,"Yes",'Test Case Document'!C:C,"done(partially)",'Test Case Document'!#REF!,"P2")</f>
        <v>#REF!</v>
      </c>
      <c r="F63" s="55" t="e">
        <f>COUNTIFS('Test Case Document'!#REF!,"Yes",'Test Case Document'!C:C,"yes",'Test Case Document'!#REF!,"P2")</f>
        <v>#REF!</v>
      </c>
      <c r="G63" s="55" t="e">
        <f>COUNTIFS('Test Case Document'!#REF!,"Yes",'Test Case Document'!C:C,"yes(partially)",'Test Case Document'!#REF!,"P2")</f>
        <v>#REF!</v>
      </c>
      <c r="H63" s="55" t="e">
        <f>COUNTIFS('Test Case Document'!#REF!,"Yes",'Test Case Document'!C:C,"yes(NA)",'Test Case Document'!#REF!,"P2")</f>
        <v>#REF!</v>
      </c>
      <c r="I63" s="55" t="e">
        <f>COUNTIFS('Test Case Document'!#REF!,"Yes",'Test Case Document'!C:C,"no",'Test Case Document'!#REF!,"P2")</f>
        <v>#REF!</v>
      </c>
      <c r="J63" s="55" t="e">
        <f>COUNTIFS('Test Case Document'!#REF!,"Yes",'Test Case Document'!C:C,"OOSA",'Test Case Document'!#REF!,"P2")</f>
        <v>#REF!</v>
      </c>
      <c r="K63" s="55" t="e">
        <f>COUNTIFS('Test Case Document'!#REF!,"Yes",'Test Case Document'!C:C,"TBD",'Test Case Document'!#REF!,"P2")</f>
        <v>#REF!</v>
      </c>
      <c r="L63" s="58" t="e">
        <f>COUNTIFS('Test Case Document'!#REF!,"Yes",'Test Case Document'!C:C,"",'Test Case Document'!#REF!,"P2")</f>
        <v>#REF!</v>
      </c>
      <c r="M63" s="58" t="e">
        <f t="shared" ref="M63:M64" si="64">SUM(D63:L63)</f>
        <v>#REF!</v>
      </c>
    </row>
    <row r="64" spans="2:13" ht="15.75" customHeight="1">
      <c r="B64" s="59" t="s">
        <v>542</v>
      </c>
      <c r="C64" s="60" t="e">
        <f>COUNTIFS('Test Case Document'!#REF!,"P2",'Test Case Document'!#REF!,"Yes")</f>
        <v>#REF!</v>
      </c>
      <c r="D64" s="60" t="e">
        <f>COUNTIFS('Test Case Document'!#REF!,"Yes",'Test Case Document'!#REF!,"done",'Test Case Document'!#REF!,"P2")</f>
        <v>#REF!</v>
      </c>
      <c r="E64" s="60" t="e">
        <f>COUNTIFS('Test Case Document'!#REF!,"Yes",'Test Case Document'!#REF!,"done(partially)",'Test Case Document'!#REF!,"P2")</f>
        <v>#REF!</v>
      </c>
      <c r="F64" s="60" t="e">
        <f>COUNTIFS('Test Case Document'!#REF!,"Yes",'Test Case Document'!#REF!,"yes",'Test Case Document'!#REF!,"P2")</f>
        <v>#REF!</v>
      </c>
      <c r="G64" s="60" t="e">
        <f>COUNTIFS('Test Case Document'!#REF!,"Yes",'Test Case Document'!#REF!,"yes(partially)",'Test Case Document'!#REF!,"P2")</f>
        <v>#REF!</v>
      </c>
      <c r="H64" s="60" t="e">
        <f>COUNTIFS('Test Case Document'!#REF!,"Yes",'Test Case Document'!#REF!,"yes(NA)",'Test Case Document'!#REF!,"P2")</f>
        <v>#REF!</v>
      </c>
      <c r="I64" s="60" t="e">
        <f>COUNTIFS('Test Case Document'!#REF!,"Yes",'Test Case Document'!#REF!,"no",'Test Case Document'!#REF!,"P2")</f>
        <v>#REF!</v>
      </c>
      <c r="J64" s="60" t="e">
        <f>COUNTIFS('Test Case Document'!#REF!,"Yes",'Test Case Document'!#REF!,"OOSA",'Test Case Document'!#REF!,"P2")</f>
        <v>#REF!</v>
      </c>
      <c r="K64" s="60" t="e">
        <f>COUNTIFS('Test Case Document'!#REF!,"Yes",'Test Case Document'!#REF!,"TBD",'Test Case Document'!#REF!,"P2")</f>
        <v>#REF!</v>
      </c>
      <c r="L64" s="63" t="e">
        <f>COUNTIFS('Test Case Document'!#REF!,"Yes",'Test Case Document'!#REF!,"",'Test Case Document'!#REF!,"P2")</f>
        <v>#REF!</v>
      </c>
      <c r="M64" s="63" t="e">
        <f t="shared" si="64"/>
        <v>#REF!</v>
      </c>
    </row>
    <row r="65" spans="2:13" ht="15.75" customHeight="1">
      <c r="B65" s="104" t="s">
        <v>581</v>
      </c>
      <c r="C65" s="105" t="s">
        <v>582</v>
      </c>
      <c r="D65" s="105" t="s">
        <v>501</v>
      </c>
      <c r="E65" s="105" t="s">
        <v>502</v>
      </c>
      <c r="F65" s="105" t="s">
        <v>503</v>
      </c>
      <c r="G65" s="105" t="s">
        <v>504</v>
      </c>
      <c r="H65" s="105" t="s">
        <v>505</v>
      </c>
      <c r="I65" s="105" t="s">
        <v>506</v>
      </c>
      <c r="J65" s="105" t="s">
        <v>507</v>
      </c>
      <c r="K65" s="106" t="s">
        <v>320</v>
      </c>
      <c r="L65" s="65" t="s">
        <v>94</v>
      </c>
      <c r="M65" s="47"/>
    </row>
    <row r="66" spans="2:13" ht="15.75" customHeight="1">
      <c r="B66" s="104" t="s">
        <v>511</v>
      </c>
      <c r="C66" s="107" t="e">
        <f t="shared" ref="C66:C67" si="65">SUM(D66:L66)</f>
        <v>#REF!</v>
      </c>
      <c r="D66" s="107" t="e">
        <f t="shared" ref="D66:D67" si="66">(D63/C63)*100</f>
        <v>#REF!</v>
      </c>
      <c r="E66" s="107" t="e">
        <f t="shared" ref="E66:E67" si="67">(E63/C63)*100</f>
        <v>#REF!</v>
      </c>
      <c r="F66" s="107" t="e">
        <f t="shared" ref="F66:F67" si="68">(F63/C63)*100</f>
        <v>#REF!</v>
      </c>
      <c r="G66" s="107" t="e">
        <f t="shared" ref="G66:G67" si="69">(G63/C63)*100</f>
        <v>#REF!</v>
      </c>
      <c r="H66" s="107" t="e">
        <f t="shared" ref="H66:H67" si="70">(H63/C63)*100</f>
        <v>#REF!</v>
      </c>
      <c r="I66" s="107" t="e">
        <f t="shared" ref="I66:I67" si="71">(I63/C63)*100</f>
        <v>#REF!</v>
      </c>
      <c r="J66" s="107" t="e">
        <f t="shared" ref="J66:J67" si="72">(J63/C63)*100</f>
        <v>#REF!</v>
      </c>
      <c r="K66" s="108" t="e">
        <f t="shared" ref="K66:K67" si="73">(K63/C63)*100</f>
        <v>#REF!</v>
      </c>
      <c r="L66" s="68" t="e">
        <f t="shared" ref="L66:L67" si="74">(L63/C63)*100</f>
        <v>#REF!</v>
      </c>
      <c r="M66" s="47"/>
    </row>
    <row r="67" spans="2:13" ht="15.75" customHeight="1">
      <c r="B67" s="109" t="s">
        <v>542</v>
      </c>
      <c r="C67" s="110" t="e">
        <f t="shared" si="65"/>
        <v>#REF!</v>
      </c>
      <c r="D67" s="110" t="e">
        <f t="shared" si="66"/>
        <v>#REF!</v>
      </c>
      <c r="E67" s="110" t="e">
        <f t="shared" si="67"/>
        <v>#REF!</v>
      </c>
      <c r="F67" s="110" t="e">
        <f t="shared" si="68"/>
        <v>#REF!</v>
      </c>
      <c r="G67" s="110" t="e">
        <f t="shared" si="69"/>
        <v>#REF!</v>
      </c>
      <c r="H67" s="110" t="e">
        <f t="shared" si="70"/>
        <v>#REF!</v>
      </c>
      <c r="I67" s="110" t="e">
        <f t="shared" si="71"/>
        <v>#REF!</v>
      </c>
      <c r="J67" s="110" t="e">
        <f t="shared" si="72"/>
        <v>#REF!</v>
      </c>
      <c r="K67" s="111" t="e">
        <f t="shared" si="73"/>
        <v>#REF!</v>
      </c>
      <c r="L67" s="72" t="e">
        <f t="shared" si="74"/>
        <v>#REF!</v>
      </c>
      <c r="M67" s="47"/>
    </row>
    <row r="68" spans="2:13" ht="15.75" customHeight="1"/>
    <row r="69" spans="2:13" ht="15.75" customHeight="1"/>
    <row r="70" spans="2:13" ht="29.25" customHeight="1">
      <c r="B70" s="286" t="s">
        <v>1685</v>
      </c>
      <c r="C70" s="287"/>
      <c r="D70" s="287"/>
      <c r="E70" s="287"/>
      <c r="F70" s="287"/>
      <c r="G70" s="287"/>
      <c r="H70" s="287"/>
      <c r="I70" s="287"/>
      <c r="J70" s="287"/>
      <c r="K70" s="287"/>
      <c r="L70" s="287"/>
      <c r="M70" s="288"/>
    </row>
    <row r="71" spans="2:13" ht="15.75" customHeight="1">
      <c r="B71" s="104" t="s">
        <v>499</v>
      </c>
      <c r="C71" s="112" t="s">
        <v>500</v>
      </c>
      <c r="D71" s="49" t="s">
        <v>501</v>
      </c>
      <c r="E71" s="49" t="s">
        <v>502</v>
      </c>
      <c r="F71" s="49" t="s">
        <v>503</v>
      </c>
      <c r="G71" s="49" t="s">
        <v>504</v>
      </c>
      <c r="H71" s="49" t="s">
        <v>505</v>
      </c>
      <c r="I71" s="49" t="s">
        <v>506</v>
      </c>
      <c r="J71" s="49" t="s">
        <v>507</v>
      </c>
      <c r="K71" s="49" t="s">
        <v>320</v>
      </c>
      <c r="L71" s="113" t="s">
        <v>94</v>
      </c>
      <c r="M71" s="113" t="s">
        <v>508</v>
      </c>
    </row>
    <row r="72" spans="2:13" ht="15.75" customHeight="1">
      <c r="B72" s="53" t="s">
        <v>511</v>
      </c>
      <c r="C72" s="54" t="e">
        <f>COUNTIFS('Test Case Document'!#REF!,"P3",'Test Case Document'!#REF!,"Yes")</f>
        <v>#REF!</v>
      </c>
      <c r="D72" s="55" t="e">
        <f>COUNTIFS('Test Case Document'!#REF!,"Yes",'Test Case Document'!C:C,"done",'Test Case Document'!#REF!,"P3")</f>
        <v>#REF!</v>
      </c>
      <c r="E72" s="55" t="e">
        <f>COUNTIFS('Test Case Document'!#REF!,"Yes",'Test Case Document'!C:C,"done(partially)",'Test Case Document'!#REF!,"P3")</f>
        <v>#REF!</v>
      </c>
      <c r="F72" s="55" t="e">
        <f>COUNTIFS('Test Case Document'!#REF!,"Yes",'Test Case Document'!C:C,"yes",'Test Case Document'!#REF!,"P3")</f>
        <v>#REF!</v>
      </c>
      <c r="G72" s="55" t="e">
        <f>COUNTIFS('Test Case Document'!#REF!,"Yes",'Test Case Document'!C:C,"yes(partially)",'Test Case Document'!#REF!,"P3")</f>
        <v>#REF!</v>
      </c>
      <c r="H72" s="55" t="e">
        <f>COUNTIFS('Test Case Document'!#REF!,"Yes",'Test Case Document'!C:C,"yes(NA)",'Test Case Document'!#REF!,"P3")</f>
        <v>#REF!</v>
      </c>
      <c r="I72" s="55" t="e">
        <f>COUNTIFS('Test Case Document'!#REF!,"Yes",'Test Case Document'!C:C,"no",'Test Case Document'!#REF!,"P3")</f>
        <v>#REF!</v>
      </c>
      <c r="J72" s="55" t="e">
        <f>COUNTIFS('Test Case Document'!#REF!,"Yes",'Test Case Document'!C:C,"OOSA",'Test Case Document'!#REF!,"P3")</f>
        <v>#REF!</v>
      </c>
      <c r="K72" s="55" t="e">
        <f>COUNTIFS('Test Case Document'!#REF!,"Yes",'Test Case Document'!C:C,"TBD",'Test Case Document'!#REF!,"P3")</f>
        <v>#REF!</v>
      </c>
      <c r="L72" s="58" t="e">
        <f>COUNTIFS('Test Case Document'!#REF!,"Yes",'Test Case Document'!C:C,"",'Test Case Document'!#REF!,"P3")</f>
        <v>#REF!</v>
      </c>
      <c r="M72" s="58" t="e">
        <f t="shared" ref="M72:M73" si="75">SUM(D72:L72)</f>
        <v>#REF!</v>
      </c>
    </row>
    <row r="73" spans="2:13" ht="15.75" customHeight="1">
      <c r="B73" s="59" t="s">
        <v>542</v>
      </c>
      <c r="C73" s="60" t="e">
        <f>COUNTIFS('Test Case Document'!#REF!,"P3",'Test Case Document'!#REF!,"Yes")</f>
        <v>#REF!</v>
      </c>
      <c r="D73" s="60" t="e">
        <f>COUNTIFS('Test Case Document'!#REF!,"Yes",'Test Case Document'!#REF!,"done",'Test Case Document'!#REF!,"P3")</f>
        <v>#REF!</v>
      </c>
      <c r="E73" s="60" t="e">
        <f>COUNTIFS('Test Case Document'!#REF!,"Yes",'Test Case Document'!#REF!,"done(partially)",'Test Case Document'!#REF!,"P3")</f>
        <v>#REF!</v>
      </c>
      <c r="F73" s="60" t="e">
        <f>COUNTIFS('Test Case Document'!#REF!,"Yes",'Test Case Document'!#REF!,"yes",'Test Case Document'!#REF!,"P3")</f>
        <v>#REF!</v>
      </c>
      <c r="G73" s="60" t="e">
        <f>COUNTIFS('Test Case Document'!#REF!,"Yes",'Test Case Document'!#REF!,"yes(partially)",'Test Case Document'!#REF!,"P3")</f>
        <v>#REF!</v>
      </c>
      <c r="H73" s="60" t="e">
        <f>COUNTIFS('Test Case Document'!#REF!,"Yes",'Test Case Document'!#REF!,"yes(NA)",'Test Case Document'!#REF!,"P3")</f>
        <v>#REF!</v>
      </c>
      <c r="I73" s="60" t="e">
        <f>COUNTIFS('Test Case Document'!#REF!,"Yes",'Test Case Document'!#REF!,"no",'Test Case Document'!#REF!,"P3")</f>
        <v>#REF!</v>
      </c>
      <c r="J73" s="60" t="e">
        <f>COUNTIFS('Test Case Document'!#REF!,"Yes",'Test Case Document'!#REF!,"OOSA",'Test Case Document'!#REF!,"P3")</f>
        <v>#REF!</v>
      </c>
      <c r="K73" s="60" t="e">
        <f>COUNTIFS('Test Case Document'!#REF!,"Yes",'Test Case Document'!#REF!,"TBD",'Test Case Document'!#REF!,"P3")</f>
        <v>#REF!</v>
      </c>
      <c r="L73" s="63" t="e">
        <f>COUNTIFS('Test Case Document'!#REF!,"Yes",'Test Case Document'!#REF!,"",'Test Case Document'!#REF!,"P3")</f>
        <v>#REF!</v>
      </c>
      <c r="M73" s="63" t="e">
        <f t="shared" si="75"/>
        <v>#REF!</v>
      </c>
    </row>
    <row r="74" spans="2:13" ht="15.75" customHeight="1">
      <c r="B74" s="104" t="s">
        <v>581</v>
      </c>
      <c r="C74" s="105" t="s">
        <v>582</v>
      </c>
      <c r="D74" s="105" t="s">
        <v>501</v>
      </c>
      <c r="E74" s="105" t="s">
        <v>502</v>
      </c>
      <c r="F74" s="105" t="s">
        <v>503</v>
      </c>
      <c r="G74" s="105" t="s">
        <v>504</v>
      </c>
      <c r="H74" s="105" t="s">
        <v>505</v>
      </c>
      <c r="I74" s="105" t="s">
        <v>506</v>
      </c>
      <c r="J74" s="105" t="s">
        <v>507</v>
      </c>
      <c r="K74" s="106" t="s">
        <v>320</v>
      </c>
      <c r="L74" s="65" t="s">
        <v>94</v>
      </c>
      <c r="M74" s="47"/>
    </row>
    <row r="75" spans="2:13" ht="15.75" customHeight="1">
      <c r="B75" s="104" t="s">
        <v>511</v>
      </c>
      <c r="C75" s="107" t="e">
        <f t="shared" ref="C75:C76" si="76">SUM(D75:L75)</f>
        <v>#REF!</v>
      </c>
      <c r="D75" s="107" t="e">
        <f t="shared" ref="D75:D76" si="77">(D72/C72)*100</f>
        <v>#REF!</v>
      </c>
      <c r="E75" s="107" t="e">
        <f t="shared" ref="E75:E76" si="78">(E72/C72)*100</f>
        <v>#REF!</v>
      </c>
      <c r="F75" s="107" t="e">
        <f t="shared" ref="F75:F76" si="79">(F72/C72)*100</f>
        <v>#REF!</v>
      </c>
      <c r="G75" s="107" t="e">
        <f t="shared" ref="G75:G76" si="80">(G72/C72)*100</f>
        <v>#REF!</v>
      </c>
      <c r="H75" s="107" t="e">
        <f t="shared" ref="H75:H76" si="81">(H72/C72)*100</f>
        <v>#REF!</v>
      </c>
      <c r="I75" s="107" t="e">
        <f t="shared" ref="I75:I76" si="82">(I72/C72)*100</f>
        <v>#REF!</v>
      </c>
      <c r="J75" s="107" t="e">
        <f t="shared" ref="J75:J76" si="83">(J72/C72)*100</f>
        <v>#REF!</v>
      </c>
      <c r="K75" s="108" t="e">
        <f t="shared" ref="K75:K76" si="84">(K72/C72)*100</f>
        <v>#REF!</v>
      </c>
      <c r="L75" s="68" t="e">
        <f t="shared" ref="L75:L76" si="85">(L72/C72)*100</f>
        <v>#REF!</v>
      </c>
      <c r="M75" s="47"/>
    </row>
    <row r="76" spans="2:13" ht="15.75" customHeight="1">
      <c r="B76" s="109" t="s">
        <v>542</v>
      </c>
      <c r="C76" s="110" t="e">
        <f t="shared" si="76"/>
        <v>#REF!</v>
      </c>
      <c r="D76" s="110" t="e">
        <f t="shared" si="77"/>
        <v>#REF!</v>
      </c>
      <c r="E76" s="110" t="e">
        <f t="shared" si="78"/>
        <v>#REF!</v>
      </c>
      <c r="F76" s="110" t="e">
        <f t="shared" si="79"/>
        <v>#REF!</v>
      </c>
      <c r="G76" s="110" t="e">
        <f t="shared" si="80"/>
        <v>#REF!</v>
      </c>
      <c r="H76" s="110" t="e">
        <f t="shared" si="81"/>
        <v>#REF!</v>
      </c>
      <c r="I76" s="110" t="e">
        <f t="shared" si="82"/>
        <v>#REF!</v>
      </c>
      <c r="J76" s="110" t="e">
        <f t="shared" si="83"/>
        <v>#REF!</v>
      </c>
      <c r="K76" s="111" t="e">
        <f t="shared" si="84"/>
        <v>#REF!</v>
      </c>
      <c r="L76" s="72" t="e">
        <f t="shared" si="85"/>
        <v>#REF!</v>
      </c>
      <c r="M76" s="47"/>
    </row>
    <row r="77" spans="2:13" ht="15.75" customHeight="1"/>
    <row r="78" spans="2:13" ht="15.75" customHeight="1"/>
    <row r="79" spans="2:13" ht="15.75" customHeight="1"/>
    <row r="80" spans="2: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43:M43"/>
    <mergeCell ref="B52:M52"/>
    <mergeCell ref="B61:M61"/>
    <mergeCell ref="B70:M70"/>
    <mergeCell ref="B7:M7"/>
    <mergeCell ref="B2:E2"/>
    <mergeCell ref="B16:M16"/>
    <mergeCell ref="B25:M25"/>
    <mergeCell ref="B34:M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4.42578125" defaultRowHeight="15" customHeight="1"/>
  <cols>
    <col min="1" max="1" customWidth="true" width="3.85546875" collapsed="true"/>
    <col min="3" max="3" customWidth="true" width="65.42578125" collapsed="true"/>
    <col min="4" max="6" customWidth="true" width="17.28515625" collapsed="true"/>
    <col min="7" max="7" customWidth="true" width="44.7109375" collapsed="true"/>
  </cols>
  <sheetData>
    <row r="1" spans="1:7">
      <c r="A1" s="7" t="s">
        <v>1868</v>
      </c>
      <c r="E1" s="120"/>
      <c r="F1" s="120"/>
      <c r="G1" s="121"/>
    </row>
    <row r="2" spans="1:7" ht="51" customHeight="1">
      <c r="B2" s="122" t="s">
        <v>1872</v>
      </c>
      <c r="C2" s="122" t="s">
        <v>1876</v>
      </c>
      <c r="D2" s="123" t="s">
        <v>1878</v>
      </c>
      <c r="E2" s="124" t="s">
        <v>1879</v>
      </c>
      <c r="F2" s="124" t="s">
        <v>1880</v>
      </c>
      <c r="G2" s="122" t="s">
        <v>1881</v>
      </c>
    </row>
    <row r="3" spans="1:7" ht="30">
      <c r="B3" s="126" t="s">
        <v>1882</v>
      </c>
      <c r="C3" s="128" t="s">
        <v>1884</v>
      </c>
      <c r="D3" s="129" t="s">
        <v>1887</v>
      </c>
      <c r="E3" s="126" t="s">
        <v>65</v>
      </c>
      <c r="F3" s="126" t="s">
        <v>101</v>
      </c>
      <c r="G3" s="130" t="s">
        <v>1889</v>
      </c>
    </row>
    <row r="4" spans="1:7" ht="30">
      <c r="B4" s="126" t="s">
        <v>1891</v>
      </c>
      <c r="C4" s="128" t="s">
        <v>1892</v>
      </c>
      <c r="D4" s="129" t="s">
        <v>1887</v>
      </c>
      <c r="E4" s="126" t="s">
        <v>65</v>
      </c>
      <c r="F4" s="126" t="s">
        <v>101</v>
      </c>
      <c r="G4" s="131" t="s">
        <v>1893</v>
      </c>
    </row>
    <row r="5" spans="1:7" ht="30">
      <c r="B5" s="126" t="s">
        <v>1894</v>
      </c>
      <c r="C5" s="128" t="s">
        <v>1896</v>
      </c>
      <c r="D5" s="129" t="s">
        <v>1887</v>
      </c>
      <c r="E5" s="126" t="s">
        <v>65</v>
      </c>
      <c r="F5" s="126" t="s">
        <v>101</v>
      </c>
      <c r="G5" s="130" t="s">
        <v>1889</v>
      </c>
    </row>
    <row r="6" spans="1:7" ht="30">
      <c r="B6" s="126" t="s">
        <v>1898</v>
      </c>
      <c r="C6" s="128" t="s">
        <v>1899</v>
      </c>
      <c r="D6" s="129" t="s">
        <v>1900</v>
      </c>
      <c r="E6" s="126" t="s">
        <v>65</v>
      </c>
      <c r="F6" s="126" t="s">
        <v>101</v>
      </c>
      <c r="G6" s="130" t="s">
        <v>1903</v>
      </c>
    </row>
    <row r="7" spans="1:7" ht="30">
      <c r="B7" s="126" t="s">
        <v>1904</v>
      </c>
      <c r="C7" s="128" t="s">
        <v>1905</v>
      </c>
      <c r="D7" s="129" t="s">
        <v>1900</v>
      </c>
      <c r="E7" s="126" t="s">
        <v>76</v>
      </c>
      <c r="F7" s="126" t="s">
        <v>65</v>
      </c>
      <c r="G7" s="130" t="s">
        <v>1906</v>
      </c>
    </row>
    <row r="8" spans="1:7" ht="30">
      <c r="B8" s="126" t="s">
        <v>1907</v>
      </c>
      <c r="C8" s="128" t="s">
        <v>1908</v>
      </c>
      <c r="D8" s="129" t="s">
        <v>1900</v>
      </c>
      <c r="E8" s="126" t="s">
        <v>65</v>
      </c>
      <c r="F8" s="126" t="s">
        <v>101</v>
      </c>
      <c r="G8" s="130" t="s">
        <v>1889</v>
      </c>
    </row>
    <row r="9" spans="1:7" ht="30">
      <c r="B9" s="126" t="s">
        <v>1909</v>
      </c>
      <c r="C9" s="128" t="s">
        <v>1911</v>
      </c>
      <c r="D9" s="129" t="s">
        <v>1900</v>
      </c>
      <c r="E9" s="126" t="s">
        <v>65</v>
      </c>
      <c r="F9" s="126" t="s">
        <v>101</v>
      </c>
      <c r="G9" s="130" t="s">
        <v>1889</v>
      </c>
    </row>
    <row r="10" spans="1:7" ht="30">
      <c r="B10" s="126" t="s">
        <v>1913</v>
      </c>
      <c r="C10" s="128" t="s">
        <v>1914</v>
      </c>
      <c r="D10" s="129" t="s">
        <v>1900</v>
      </c>
      <c r="E10" s="126" t="s">
        <v>65</v>
      </c>
      <c r="F10" s="126" t="s">
        <v>101</v>
      </c>
      <c r="G10" s="130" t="s">
        <v>1916</v>
      </c>
    </row>
    <row r="11" spans="1:7" ht="30">
      <c r="B11" s="126" t="s">
        <v>1918</v>
      </c>
      <c r="C11" s="128" t="s">
        <v>1919</v>
      </c>
      <c r="D11" s="129" t="s">
        <v>1900</v>
      </c>
      <c r="E11" s="126" t="s">
        <v>65</v>
      </c>
      <c r="F11" s="126" t="s">
        <v>101</v>
      </c>
      <c r="G11" s="131" t="s">
        <v>1920</v>
      </c>
    </row>
    <row r="12" spans="1:7" ht="30">
      <c r="B12" s="126" t="s">
        <v>1921</v>
      </c>
      <c r="C12" s="128" t="s">
        <v>1922</v>
      </c>
      <c r="D12" s="129" t="s">
        <v>1900</v>
      </c>
      <c r="E12" s="126" t="s">
        <v>65</v>
      </c>
      <c r="F12" s="126" t="s">
        <v>101</v>
      </c>
      <c r="G12" s="130" t="s">
        <v>1903</v>
      </c>
    </row>
    <row r="13" spans="1:7" ht="30">
      <c r="B13" s="126" t="s">
        <v>1923</v>
      </c>
      <c r="C13" s="128" t="s">
        <v>1924</v>
      </c>
      <c r="D13" s="129" t="s">
        <v>1900</v>
      </c>
      <c r="E13" s="126" t="s">
        <v>65</v>
      </c>
      <c r="F13" s="126" t="s">
        <v>101</v>
      </c>
      <c r="G13" s="130" t="s">
        <v>1903</v>
      </c>
    </row>
    <row r="14" spans="1:7" ht="30">
      <c r="B14" s="126" t="s">
        <v>1926</v>
      </c>
      <c r="C14" s="128" t="s">
        <v>1928</v>
      </c>
      <c r="D14" s="129" t="s">
        <v>1900</v>
      </c>
      <c r="E14" s="126" t="s">
        <v>65</v>
      </c>
      <c r="F14" s="126" t="s">
        <v>101</v>
      </c>
      <c r="G14" s="131" t="s">
        <v>1929</v>
      </c>
    </row>
    <row r="15" spans="1:7" ht="30">
      <c r="B15" s="126" t="s">
        <v>1930</v>
      </c>
      <c r="C15" s="128" t="s">
        <v>1932</v>
      </c>
      <c r="D15" s="129" t="s">
        <v>1900</v>
      </c>
      <c r="E15" s="126" t="s">
        <v>65</v>
      </c>
      <c r="F15" s="126" t="s">
        <v>101</v>
      </c>
      <c r="G15" s="130" t="s">
        <v>1903</v>
      </c>
    </row>
    <row r="16" spans="1:7" ht="30">
      <c r="B16" s="126" t="s">
        <v>1934</v>
      </c>
      <c r="C16" s="128" t="s">
        <v>1935</v>
      </c>
      <c r="D16" s="129" t="s">
        <v>1900</v>
      </c>
      <c r="E16" s="126" t="s">
        <v>65</v>
      </c>
      <c r="F16" s="126" t="s">
        <v>101</v>
      </c>
      <c r="G16" s="130" t="s">
        <v>1936</v>
      </c>
    </row>
    <row r="17" spans="2:7">
      <c r="B17" s="132"/>
      <c r="C17" s="133"/>
      <c r="D17" s="132"/>
      <c r="E17" s="134"/>
      <c r="F17" s="134"/>
      <c r="G17" s="135"/>
    </row>
    <row r="18" spans="2:7">
      <c r="B18" s="132"/>
      <c r="C18" s="132"/>
      <c r="D18" s="132"/>
      <c r="E18" s="134"/>
      <c r="F18" s="134"/>
      <c r="G18" s="135"/>
    </row>
    <row r="19" spans="2:7">
      <c r="B19" s="132"/>
      <c r="C19" s="132"/>
      <c r="D19" s="132"/>
      <c r="E19" s="134"/>
      <c r="F19" s="134"/>
      <c r="G19" s="135"/>
    </row>
    <row r="20" spans="2:7">
      <c r="B20" s="132"/>
      <c r="C20" s="132"/>
      <c r="D20" s="132"/>
      <c r="E20" s="134"/>
      <c r="F20" s="134"/>
      <c r="G20" s="135"/>
    </row>
    <row r="21" spans="2:7">
      <c r="E21" s="120"/>
      <c r="F21" s="120"/>
      <c r="G21" s="121"/>
    </row>
    <row r="22" spans="2:7">
      <c r="E22" s="120"/>
      <c r="F22" s="120"/>
      <c r="G22" s="121"/>
    </row>
    <row r="23" spans="2:7">
      <c r="E23" s="120"/>
      <c r="F23" s="120"/>
      <c r="G23" s="121"/>
    </row>
    <row r="24" spans="2:7">
      <c r="E24" s="120"/>
      <c r="F24" s="120"/>
      <c r="G24" s="121"/>
    </row>
    <row r="25" spans="2:7">
      <c r="E25" s="120"/>
      <c r="F25" s="120"/>
      <c r="G25" s="121"/>
    </row>
    <row r="26" spans="2:7">
      <c r="E26" s="120"/>
      <c r="F26" s="120"/>
      <c r="G26" s="121"/>
    </row>
    <row r="27" spans="2:7">
      <c r="E27" s="120"/>
      <c r="F27" s="120"/>
      <c r="G27" s="121"/>
    </row>
    <row r="28" spans="2:7">
      <c r="E28" s="120"/>
      <c r="F28" s="120"/>
      <c r="G28" s="121"/>
    </row>
    <row r="29" spans="2:7">
      <c r="E29" s="120"/>
      <c r="F29" s="120"/>
      <c r="G29" s="121"/>
    </row>
    <row r="30" spans="2:7">
      <c r="E30" s="120"/>
      <c r="F30" s="120"/>
      <c r="G30" s="121"/>
    </row>
    <row r="31" spans="2:7">
      <c r="E31" s="120"/>
      <c r="F31" s="120"/>
      <c r="G31" s="121"/>
    </row>
    <row r="32" spans="2:7">
      <c r="E32" s="120"/>
      <c r="F32" s="120"/>
      <c r="G32" s="121"/>
    </row>
    <row r="33" spans="5:7">
      <c r="E33" s="120"/>
      <c r="F33" s="120"/>
      <c r="G33" s="121"/>
    </row>
    <row r="34" spans="5:7">
      <c r="E34" s="120"/>
      <c r="F34" s="120"/>
      <c r="G34" s="121"/>
    </row>
    <row r="35" spans="5:7">
      <c r="E35" s="120"/>
      <c r="F35" s="120"/>
      <c r="G35" s="121"/>
    </row>
    <row r="36" spans="5:7">
      <c r="E36" s="120"/>
      <c r="F36" s="120"/>
      <c r="G36" s="121"/>
    </row>
    <row r="37" spans="5:7">
      <c r="E37" s="120"/>
      <c r="F37" s="120"/>
      <c r="G37" s="121"/>
    </row>
    <row r="38" spans="5:7">
      <c r="E38" s="120"/>
      <c r="F38" s="120"/>
      <c r="G38" s="121"/>
    </row>
    <row r="39" spans="5:7">
      <c r="E39" s="120"/>
      <c r="F39" s="120"/>
      <c r="G39" s="121"/>
    </row>
    <row r="40" spans="5:7">
      <c r="E40" s="120"/>
      <c r="F40" s="120"/>
      <c r="G40" s="121"/>
    </row>
    <row r="41" spans="5:7">
      <c r="E41" s="120"/>
      <c r="F41" s="120"/>
      <c r="G41" s="121"/>
    </row>
    <row r="42" spans="5:7">
      <c r="E42" s="120"/>
      <c r="F42" s="120"/>
      <c r="G42" s="121"/>
    </row>
    <row r="43" spans="5:7">
      <c r="E43" s="120"/>
      <c r="F43" s="120"/>
      <c r="G43" s="121"/>
    </row>
    <row r="44" spans="5:7">
      <c r="E44" s="120"/>
      <c r="F44" s="120"/>
      <c r="G44" s="121"/>
    </row>
    <row r="45" spans="5:7">
      <c r="E45" s="120"/>
      <c r="F45" s="120"/>
      <c r="G45" s="121"/>
    </row>
    <row r="46" spans="5:7">
      <c r="E46" s="120"/>
      <c r="F46" s="120"/>
      <c r="G46" s="121"/>
    </row>
    <row r="47" spans="5:7">
      <c r="E47" s="120"/>
      <c r="F47" s="120"/>
      <c r="G47" s="121"/>
    </row>
    <row r="48" spans="5:7">
      <c r="E48" s="120"/>
      <c r="F48" s="120"/>
      <c r="G48" s="121"/>
    </row>
    <row r="49" spans="5:7">
      <c r="E49" s="120"/>
      <c r="F49" s="120"/>
      <c r="G49" s="121"/>
    </row>
    <row r="50" spans="5:7">
      <c r="E50" s="120"/>
      <c r="F50" s="120"/>
      <c r="G50" s="121"/>
    </row>
    <row r="51" spans="5:7">
      <c r="E51" s="120"/>
      <c r="F51" s="120"/>
      <c r="G51" s="121"/>
    </row>
    <row r="52" spans="5:7">
      <c r="E52" s="120"/>
      <c r="F52" s="120"/>
      <c r="G52" s="121"/>
    </row>
    <row r="53" spans="5:7">
      <c r="E53" s="120"/>
      <c r="F53" s="120"/>
      <c r="G53" s="121"/>
    </row>
    <row r="54" spans="5:7">
      <c r="E54" s="120"/>
      <c r="F54" s="120"/>
      <c r="G54" s="121"/>
    </row>
    <row r="55" spans="5:7">
      <c r="E55" s="120"/>
      <c r="F55" s="120"/>
      <c r="G55" s="121"/>
    </row>
    <row r="56" spans="5:7">
      <c r="E56" s="120"/>
      <c r="F56" s="120"/>
      <c r="G56" s="121"/>
    </row>
    <row r="57" spans="5:7">
      <c r="E57" s="120"/>
      <c r="F57" s="120"/>
      <c r="G57" s="121"/>
    </row>
    <row r="58" spans="5:7">
      <c r="E58" s="120"/>
      <c r="F58" s="120"/>
      <c r="G58" s="121"/>
    </row>
    <row r="59" spans="5:7">
      <c r="E59" s="120"/>
      <c r="F59" s="120"/>
      <c r="G59" s="121"/>
    </row>
    <row r="60" spans="5:7">
      <c r="E60" s="120"/>
      <c r="F60" s="120"/>
      <c r="G60" s="121"/>
    </row>
    <row r="61" spans="5:7">
      <c r="E61" s="120"/>
      <c r="F61" s="120"/>
      <c r="G61" s="121"/>
    </row>
    <row r="62" spans="5:7">
      <c r="E62" s="120"/>
      <c r="F62" s="120"/>
      <c r="G62" s="121"/>
    </row>
    <row r="63" spans="5:7">
      <c r="E63" s="120"/>
      <c r="F63" s="120"/>
      <c r="G63" s="121"/>
    </row>
    <row r="64" spans="5:7">
      <c r="E64" s="120"/>
      <c r="F64" s="120"/>
      <c r="G64" s="121"/>
    </row>
    <row r="65" spans="5:7">
      <c r="E65" s="120"/>
      <c r="F65" s="120"/>
      <c r="G65" s="121"/>
    </row>
    <row r="66" spans="5:7">
      <c r="E66" s="120"/>
      <c r="F66" s="120"/>
      <c r="G66" s="121"/>
    </row>
    <row r="67" spans="5:7">
      <c r="E67" s="120"/>
      <c r="F67" s="120"/>
      <c r="G67" s="121"/>
    </row>
    <row r="68" spans="5:7">
      <c r="E68" s="120"/>
      <c r="F68" s="120"/>
      <c r="G68" s="121"/>
    </row>
    <row r="69" spans="5:7">
      <c r="E69" s="120"/>
      <c r="F69" s="120"/>
      <c r="G69" s="121"/>
    </row>
    <row r="70" spans="5:7">
      <c r="E70" s="120"/>
      <c r="F70" s="120"/>
      <c r="G70" s="121"/>
    </row>
    <row r="71" spans="5:7">
      <c r="E71" s="120"/>
      <c r="F71" s="120"/>
      <c r="G71" s="121"/>
    </row>
    <row r="72" spans="5:7">
      <c r="E72" s="120"/>
      <c r="F72" s="120"/>
      <c r="G72" s="121"/>
    </row>
    <row r="73" spans="5:7">
      <c r="E73" s="120"/>
      <c r="F73" s="120"/>
      <c r="G73" s="121"/>
    </row>
    <row r="74" spans="5:7">
      <c r="E74" s="120"/>
      <c r="F74" s="120"/>
      <c r="G74" s="121"/>
    </row>
    <row r="75" spans="5:7">
      <c r="E75" s="120"/>
      <c r="F75" s="120"/>
      <c r="G75" s="121"/>
    </row>
    <row r="76" spans="5:7">
      <c r="E76" s="120"/>
      <c r="F76" s="120"/>
      <c r="G76" s="121"/>
    </row>
    <row r="77" spans="5:7">
      <c r="E77" s="120"/>
      <c r="F77" s="120"/>
      <c r="G77" s="121"/>
    </row>
    <row r="78" spans="5:7">
      <c r="E78" s="120"/>
      <c r="F78" s="120"/>
      <c r="G78" s="121"/>
    </row>
    <row r="79" spans="5:7">
      <c r="E79" s="120"/>
      <c r="F79" s="120"/>
      <c r="G79" s="121"/>
    </row>
    <row r="80" spans="5:7">
      <c r="E80" s="120"/>
      <c r="F80" s="120"/>
      <c r="G80" s="121"/>
    </row>
    <row r="81" spans="5:7">
      <c r="E81" s="120"/>
      <c r="F81" s="120"/>
      <c r="G81" s="121"/>
    </row>
    <row r="82" spans="5:7">
      <c r="E82" s="120"/>
      <c r="F82" s="120"/>
      <c r="G82" s="121"/>
    </row>
    <row r="83" spans="5:7">
      <c r="E83" s="120"/>
      <c r="F83" s="120"/>
      <c r="G83" s="121"/>
    </row>
    <row r="84" spans="5:7">
      <c r="E84" s="120"/>
      <c r="F84" s="120"/>
      <c r="G84" s="121"/>
    </row>
    <row r="85" spans="5:7">
      <c r="E85" s="120"/>
      <c r="F85" s="120"/>
      <c r="G85" s="121"/>
    </row>
    <row r="86" spans="5:7">
      <c r="E86" s="120"/>
      <c r="F86" s="120"/>
      <c r="G86" s="121"/>
    </row>
    <row r="87" spans="5:7">
      <c r="E87" s="120"/>
      <c r="F87" s="120"/>
      <c r="G87" s="121"/>
    </row>
    <row r="88" spans="5:7">
      <c r="E88" s="120"/>
      <c r="F88" s="120"/>
      <c r="G88" s="121"/>
    </row>
    <row r="89" spans="5:7">
      <c r="E89" s="120"/>
      <c r="F89" s="120"/>
      <c r="G89" s="121"/>
    </row>
    <row r="90" spans="5:7">
      <c r="E90" s="120"/>
      <c r="F90" s="120"/>
      <c r="G90" s="121"/>
    </row>
    <row r="91" spans="5:7">
      <c r="E91" s="120"/>
      <c r="F91" s="120"/>
      <c r="G91" s="121"/>
    </row>
    <row r="92" spans="5:7">
      <c r="E92" s="120"/>
      <c r="F92" s="120"/>
      <c r="G92" s="121"/>
    </row>
    <row r="93" spans="5:7">
      <c r="E93" s="120"/>
      <c r="F93" s="120"/>
      <c r="G93" s="121"/>
    </row>
    <row r="94" spans="5:7">
      <c r="E94" s="120"/>
      <c r="F94" s="120"/>
      <c r="G94" s="121"/>
    </row>
    <row r="95" spans="5:7">
      <c r="E95" s="120"/>
      <c r="F95" s="120"/>
      <c r="G95" s="121"/>
    </row>
    <row r="96" spans="5:7">
      <c r="E96" s="120"/>
      <c r="F96" s="120"/>
      <c r="G96" s="121"/>
    </row>
    <row r="97" spans="5:7">
      <c r="E97" s="120"/>
      <c r="F97" s="120"/>
      <c r="G97" s="121"/>
    </row>
    <row r="98" spans="5:7">
      <c r="E98" s="120"/>
      <c r="F98" s="120"/>
      <c r="G98" s="121"/>
    </row>
    <row r="99" spans="5:7">
      <c r="E99" s="120"/>
      <c r="F99" s="120"/>
      <c r="G99" s="121"/>
    </row>
    <row r="100" spans="5:7">
      <c r="E100" s="120"/>
      <c r="F100" s="120"/>
      <c r="G100" s="121"/>
    </row>
    <row r="101" spans="5:7">
      <c r="E101" s="120"/>
      <c r="F101" s="120"/>
      <c r="G101" s="121"/>
    </row>
    <row r="102" spans="5:7">
      <c r="E102" s="120"/>
      <c r="F102" s="120"/>
      <c r="G102" s="121"/>
    </row>
    <row r="103" spans="5:7">
      <c r="E103" s="120"/>
      <c r="F103" s="120"/>
      <c r="G103" s="121"/>
    </row>
    <row r="104" spans="5:7">
      <c r="E104" s="120"/>
      <c r="F104" s="120"/>
      <c r="G104" s="121"/>
    </row>
    <row r="105" spans="5:7">
      <c r="E105" s="120"/>
      <c r="F105" s="120"/>
      <c r="G105" s="121"/>
    </row>
    <row r="106" spans="5:7">
      <c r="E106" s="120"/>
      <c r="F106" s="120"/>
      <c r="G106" s="121"/>
    </row>
    <row r="107" spans="5:7">
      <c r="E107" s="120"/>
      <c r="F107" s="120"/>
      <c r="G107" s="121"/>
    </row>
    <row r="108" spans="5:7">
      <c r="E108" s="120"/>
      <c r="F108" s="120"/>
      <c r="G108" s="121"/>
    </row>
    <row r="109" spans="5:7">
      <c r="E109" s="120"/>
      <c r="F109" s="120"/>
      <c r="G109" s="121"/>
    </row>
    <row r="110" spans="5:7">
      <c r="E110" s="120"/>
      <c r="F110" s="120"/>
      <c r="G110" s="121"/>
    </row>
    <row r="111" spans="5:7">
      <c r="E111" s="120"/>
      <c r="F111" s="120"/>
      <c r="G111" s="121"/>
    </row>
    <row r="112" spans="5:7">
      <c r="E112" s="120"/>
      <c r="F112" s="120"/>
      <c r="G112" s="121"/>
    </row>
    <row r="113" spans="5:7">
      <c r="E113" s="120"/>
      <c r="F113" s="120"/>
      <c r="G113" s="121"/>
    </row>
    <row r="114" spans="5:7">
      <c r="E114" s="120"/>
      <c r="F114" s="120"/>
      <c r="G114" s="121"/>
    </row>
    <row r="115" spans="5:7">
      <c r="E115" s="120"/>
      <c r="F115" s="120"/>
      <c r="G115" s="121"/>
    </row>
    <row r="116" spans="5:7">
      <c r="E116" s="120"/>
      <c r="F116" s="120"/>
      <c r="G116" s="121"/>
    </row>
    <row r="117" spans="5:7">
      <c r="E117" s="120"/>
      <c r="F117" s="120"/>
      <c r="G117" s="121"/>
    </row>
    <row r="118" spans="5:7">
      <c r="E118" s="120"/>
      <c r="F118" s="120"/>
      <c r="G118" s="121"/>
    </row>
    <row r="119" spans="5:7">
      <c r="E119" s="120"/>
      <c r="F119" s="120"/>
      <c r="G119" s="121"/>
    </row>
    <row r="120" spans="5:7">
      <c r="E120" s="120"/>
      <c r="F120" s="120"/>
      <c r="G120" s="121"/>
    </row>
    <row r="121" spans="5:7">
      <c r="E121" s="120"/>
      <c r="F121" s="120"/>
      <c r="G121" s="121"/>
    </row>
    <row r="122" spans="5:7">
      <c r="E122" s="120"/>
      <c r="F122" s="120"/>
      <c r="G122" s="121"/>
    </row>
    <row r="123" spans="5:7">
      <c r="E123" s="120"/>
      <c r="F123" s="120"/>
      <c r="G123" s="121"/>
    </row>
    <row r="124" spans="5:7">
      <c r="E124" s="120"/>
      <c r="F124" s="120"/>
      <c r="G124" s="121"/>
    </row>
    <row r="125" spans="5:7">
      <c r="E125" s="120"/>
      <c r="F125" s="120"/>
      <c r="G125" s="121"/>
    </row>
    <row r="126" spans="5:7">
      <c r="E126" s="120"/>
      <c r="F126" s="120"/>
      <c r="G126" s="121"/>
    </row>
    <row r="127" spans="5:7">
      <c r="E127" s="120"/>
      <c r="F127" s="120"/>
      <c r="G127" s="121"/>
    </row>
    <row r="128" spans="5:7">
      <c r="E128" s="120"/>
      <c r="F128" s="120"/>
      <c r="G128" s="121"/>
    </row>
    <row r="129" spans="5:7">
      <c r="E129" s="120"/>
      <c r="F129" s="120"/>
      <c r="G129" s="121"/>
    </row>
    <row r="130" spans="5:7">
      <c r="E130" s="120"/>
      <c r="F130" s="120"/>
      <c r="G130" s="121"/>
    </row>
    <row r="131" spans="5:7">
      <c r="E131" s="120"/>
      <c r="F131" s="120"/>
      <c r="G131" s="121"/>
    </row>
    <row r="132" spans="5:7">
      <c r="E132" s="120"/>
      <c r="F132" s="120"/>
      <c r="G132" s="121"/>
    </row>
    <row r="133" spans="5:7">
      <c r="E133" s="120"/>
      <c r="F133" s="120"/>
      <c r="G133" s="121"/>
    </row>
    <row r="134" spans="5:7">
      <c r="E134" s="120"/>
      <c r="F134" s="120"/>
      <c r="G134" s="121"/>
    </row>
    <row r="135" spans="5:7">
      <c r="E135" s="120"/>
      <c r="F135" s="120"/>
      <c r="G135" s="121"/>
    </row>
    <row r="136" spans="5:7">
      <c r="E136" s="120"/>
      <c r="F136" s="120"/>
      <c r="G136" s="121"/>
    </row>
    <row r="137" spans="5:7">
      <c r="E137" s="120"/>
      <c r="F137" s="120"/>
      <c r="G137" s="121"/>
    </row>
    <row r="138" spans="5:7">
      <c r="E138" s="120"/>
      <c r="F138" s="120"/>
      <c r="G138" s="121"/>
    </row>
    <row r="139" spans="5:7">
      <c r="E139" s="120"/>
      <c r="F139" s="120"/>
      <c r="G139" s="121"/>
    </row>
    <row r="140" spans="5:7">
      <c r="E140" s="120"/>
      <c r="F140" s="120"/>
      <c r="G140" s="121"/>
    </row>
    <row r="141" spans="5:7">
      <c r="E141" s="120"/>
      <c r="F141" s="120"/>
      <c r="G141" s="121"/>
    </row>
    <row r="142" spans="5:7">
      <c r="E142" s="120"/>
      <c r="F142" s="120"/>
      <c r="G142" s="121"/>
    </row>
    <row r="143" spans="5:7">
      <c r="E143" s="120"/>
      <c r="F143" s="120"/>
      <c r="G143" s="121"/>
    </row>
    <row r="144" spans="5:7">
      <c r="E144" s="120"/>
      <c r="F144" s="120"/>
      <c r="G144" s="121"/>
    </row>
    <row r="145" spans="5:7">
      <c r="E145" s="120"/>
      <c r="F145" s="120"/>
      <c r="G145" s="121"/>
    </row>
    <row r="146" spans="5:7">
      <c r="E146" s="120"/>
      <c r="F146" s="120"/>
      <c r="G146" s="121"/>
    </row>
    <row r="147" spans="5:7">
      <c r="E147" s="120"/>
      <c r="F147" s="120"/>
      <c r="G147" s="121"/>
    </row>
    <row r="148" spans="5:7">
      <c r="E148" s="120"/>
      <c r="F148" s="120"/>
      <c r="G148" s="121"/>
    </row>
    <row r="149" spans="5:7">
      <c r="E149" s="120"/>
      <c r="F149" s="120"/>
      <c r="G149" s="121"/>
    </row>
    <row r="150" spans="5:7">
      <c r="E150" s="120"/>
      <c r="F150" s="120"/>
      <c r="G150" s="121"/>
    </row>
    <row r="151" spans="5:7">
      <c r="E151" s="120"/>
      <c r="F151" s="120"/>
      <c r="G151" s="121"/>
    </row>
    <row r="152" spans="5:7">
      <c r="E152" s="120"/>
      <c r="F152" s="120"/>
      <c r="G152" s="121"/>
    </row>
    <row r="153" spans="5:7">
      <c r="E153" s="120"/>
      <c r="F153" s="120"/>
      <c r="G153" s="121"/>
    </row>
    <row r="154" spans="5:7">
      <c r="E154" s="120"/>
      <c r="F154" s="120"/>
      <c r="G154" s="121"/>
    </row>
    <row r="155" spans="5:7">
      <c r="E155" s="120"/>
      <c r="F155" s="120"/>
      <c r="G155" s="121"/>
    </row>
    <row r="156" spans="5:7">
      <c r="E156" s="120"/>
      <c r="F156" s="120"/>
      <c r="G156" s="121"/>
    </row>
    <row r="157" spans="5:7">
      <c r="E157" s="120"/>
      <c r="F157" s="120"/>
      <c r="G157" s="121"/>
    </row>
    <row r="158" spans="5:7">
      <c r="E158" s="120"/>
      <c r="F158" s="120"/>
      <c r="G158" s="121"/>
    </row>
    <row r="159" spans="5:7">
      <c r="E159" s="120"/>
      <c r="F159" s="120"/>
      <c r="G159" s="121"/>
    </row>
    <row r="160" spans="5:7">
      <c r="E160" s="120"/>
      <c r="F160" s="120"/>
      <c r="G160" s="121"/>
    </row>
    <row r="161" spans="5:7">
      <c r="E161" s="120"/>
      <c r="F161" s="120"/>
      <c r="G161" s="121"/>
    </row>
    <row r="162" spans="5:7">
      <c r="E162" s="120"/>
      <c r="F162" s="120"/>
      <c r="G162" s="121"/>
    </row>
    <row r="163" spans="5:7">
      <c r="E163" s="120"/>
      <c r="F163" s="120"/>
      <c r="G163" s="121"/>
    </row>
    <row r="164" spans="5:7">
      <c r="E164" s="120"/>
      <c r="F164" s="120"/>
      <c r="G164" s="121"/>
    </row>
    <row r="165" spans="5:7">
      <c r="E165" s="120"/>
      <c r="F165" s="120"/>
      <c r="G165" s="121"/>
    </row>
    <row r="166" spans="5:7">
      <c r="E166" s="120"/>
      <c r="F166" s="120"/>
      <c r="G166" s="121"/>
    </row>
    <row r="167" spans="5:7">
      <c r="E167" s="120"/>
      <c r="F167" s="120"/>
      <c r="G167" s="121"/>
    </row>
    <row r="168" spans="5:7">
      <c r="E168" s="120"/>
      <c r="F168" s="120"/>
      <c r="G168" s="121"/>
    </row>
    <row r="169" spans="5:7">
      <c r="E169" s="120"/>
      <c r="F169" s="120"/>
      <c r="G169" s="121"/>
    </row>
    <row r="170" spans="5:7">
      <c r="E170" s="120"/>
      <c r="F170" s="120"/>
      <c r="G170" s="121"/>
    </row>
    <row r="171" spans="5:7">
      <c r="E171" s="120"/>
      <c r="F171" s="120"/>
      <c r="G171" s="121"/>
    </row>
    <row r="172" spans="5:7">
      <c r="E172" s="120"/>
      <c r="F172" s="120"/>
      <c r="G172" s="121"/>
    </row>
    <row r="173" spans="5:7">
      <c r="E173" s="120"/>
      <c r="F173" s="120"/>
      <c r="G173" s="121"/>
    </row>
    <row r="174" spans="5:7">
      <c r="E174" s="120"/>
      <c r="F174" s="120"/>
      <c r="G174" s="121"/>
    </row>
    <row r="175" spans="5:7">
      <c r="E175" s="120"/>
      <c r="F175" s="120"/>
      <c r="G175" s="121"/>
    </row>
    <row r="176" spans="5:7">
      <c r="E176" s="120"/>
      <c r="F176" s="120"/>
      <c r="G176" s="121"/>
    </row>
    <row r="177" spans="5:7">
      <c r="E177" s="120"/>
      <c r="F177" s="120"/>
      <c r="G177" s="121"/>
    </row>
    <row r="178" spans="5:7">
      <c r="E178" s="120"/>
      <c r="F178" s="120"/>
      <c r="G178" s="121"/>
    </row>
    <row r="179" spans="5:7">
      <c r="E179" s="120"/>
      <c r="F179" s="120"/>
      <c r="G179" s="121"/>
    </row>
    <row r="180" spans="5:7">
      <c r="E180" s="120"/>
      <c r="F180" s="120"/>
      <c r="G180" s="121"/>
    </row>
    <row r="181" spans="5:7">
      <c r="E181" s="120"/>
      <c r="F181" s="120"/>
      <c r="G181" s="121"/>
    </row>
    <row r="182" spans="5:7">
      <c r="E182" s="120"/>
      <c r="F182" s="120"/>
      <c r="G182" s="121"/>
    </row>
    <row r="183" spans="5:7">
      <c r="E183" s="120"/>
      <c r="F183" s="120"/>
      <c r="G183" s="121"/>
    </row>
    <row r="184" spans="5:7">
      <c r="E184" s="120"/>
      <c r="F184" s="120"/>
      <c r="G184" s="121"/>
    </row>
    <row r="185" spans="5:7">
      <c r="E185" s="120"/>
      <c r="F185" s="120"/>
      <c r="G185" s="121"/>
    </row>
    <row r="186" spans="5:7">
      <c r="E186" s="120"/>
      <c r="F186" s="120"/>
      <c r="G186" s="121"/>
    </row>
    <row r="187" spans="5:7">
      <c r="E187" s="120"/>
      <c r="F187" s="120"/>
      <c r="G187" s="121"/>
    </row>
    <row r="188" spans="5:7">
      <c r="E188" s="120"/>
      <c r="F188" s="120"/>
      <c r="G188" s="121"/>
    </row>
    <row r="189" spans="5:7">
      <c r="E189" s="120"/>
      <c r="F189" s="120"/>
      <c r="G189" s="121"/>
    </row>
    <row r="190" spans="5:7">
      <c r="E190" s="120"/>
      <c r="F190" s="120"/>
      <c r="G190" s="121"/>
    </row>
    <row r="191" spans="5:7">
      <c r="E191" s="120"/>
      <c r="F191" s="120"/>
      <c r="G191" s="121"/>
    </row>
    <row r="192" spans="5:7">
      <c r="E192" s="120"/>
      <c r="F192" s="120"/>
      <c r="G192" s="121"/>
    </row>
    <row r="193" spans="5:7">
      <c r="E193" s="120"/>
      <c r="F193" s="120"/>
      <c r="G193" s="121"/>
    </row>
    <row r="194" spans="5:7">
      <c r="E194" s="120"/>
      <c r="F194" s="120"/>
      <c r="G194" s="121"/>
    </row>
    <row r="195" spans="5:7">
      <c r="E195" s="120"/>
      <c r="F195" s="120"/>
      <c r="G195" s="121"/>
    </row>
    <row r="196" spans="5:7">
      <c r="E196" s="120"/>
      <c r="F196" s="120"/>
      <c r="G196" s="121"/>
    </row>
    <row r="197" spans="5:7">
      <c r="E197" s="120"/>
      <c r="F197" s="120"/>
      <c r="G197" s="121"/>
    </row>
    <row r="198" spans="5:7">
      <c r="E198" s="120"/>
      <c r="F198" s="120"/>
      <c r="G198" s="121"/>
    </row>
    <row r="199" spans="5:7">
      <c r="E199" s="120"/>
      <c r="F199" s="120"/>
      <c r="G199" s="121"/>
    </row>
    <row r="200" spans="5:7">
      <c r="E200" s="120"/>
      <c r="F200" s="120"/>
      <c r="G200" s="121"/>
    </row>
    <row r="201" spans="5:7">
      <c r="E201" s="120"/>
      <c r="F201" s="120"/>
      <c r="G201" s="121"/>
    </row>
    <row r="202" spans="5:7">
      <c r="E202" s="120"/>
      <c r="F202" s="120"/>
      <c r="G202" s="121"/>
    </row>
    <row r="203" spans="5:7">
      <c r="E203" s="120"/>
      <c r="F203" s="120"/>
      <c r="G203" s="121"/>
    </row>
    <row r="204" spans="5:7">
      <c r="E204" s="120"/>
      <c r="F204" s="120"/>
      <c r="G204" s="121"/>
    </row>
    <row r="205" spans="5:7">
      <c r="E205" s="120"/>
      <c r="F205" s="120"/>
      <c r="G205" s="121"/>
    </row>
    <row r="206" spans="5:7">
      <c r="E206" s="120"/>
      <c r="F206" s="120"/>
      <c r="G206" s="121"/>
    </row>
    <row r="207" spans="5:7">
      <c r="E207" s="120"/>
      <c r="F207" s="120"/>
      <c r="G207" s="121"/>
    </row>
    <row r="208" spans="5:7">
      <c r="E208" s="120"/>
      <c r="F208" s="120"/>
      <c r="G208" s="121"/>
    </row>
    <row r="209" spans="5:7">
      <c r="E209" s="120"/>
      <c r="F209" s="120"/>
      <c r="G209" s="121"/>
    </row>
    <row r="210" spans="5:7">
      <c r="E210" s="120"/>
      <c r="F210" s="120"/>
      <c r="G210" s="121"/>
    </row>
    <row r="211" spans="5:7">
      <c r="E211" s="120"/>
      <c r="F211" s="120"/>
      <c r="G211" s="121"/>
    </row>
    <row r="212" spans="5:7">
      <c r="E212" s="120"/>
      <c r="F212" s="120"/>
      <c r="G212" s="121"/>
    </row>
    <row r="213" spans="5:7">
      <c r="E213" s="120"/>
      <c r="F213" s="120"/>
      <c r="G213" s="121"/>
    </row>
    <row r="214" spans="5:7">
      <c r="E214" s="120"/>
      <c r="F214" s="120"/>
      <c r="G214" s="121"/>
    </row>
    <row r="215" spans="5:7">
      <c r="E215" s="120"/>
      <c r="F215" s="120"/>
      <c r="G215" s="121"/>
    </row>
    <row r="216" spans="5:7">
      <c r="E216" s="120"/>
      <c r="F216" s="120"/>
      <c r="G216" s="121"/>
    </row>
    <row r="217" spans="5:7">
      <c r="E217" s="120"/>
      <c r="F217" s="120"/>
      <c r="G217" s="121"/>
    </row>
    <row r="218" spans="5:7">
      <c r="E218" s="120"/>
      <c r="F218" s="120"/>
      <c r="G218" s="121"/>
    </row>
    <row r="219" spans="5:7">
      <c r="E219" s="120"/>
      <c r="F219" s="120"/>
      <c r="G219" s="121"/>
    </row>
    <row r="220" spans="5:7">
      <c r="E220" s="120"/>
      <c r="F220" s="120"/>
      <c r="G220" s="121"/>
    </row>
    <row r="221" spans="5:7">
      <c r="E221" s="120"/>
      <c r="F221" s="120"/>
      <c r="G221" s="121"/>
    </row>
    <row r="222" spans="5:7">
      <c r="E222" s="120"/>
      <c r="F222" s="120"/>
      <c r="G222" s="121"/>
    </row>
    <row r="223" spans="5:7">
      <c r="E223" s="120"/>
      <c r="F223" s="120"/>
      <c r="G223" s="121"/>
    </row>
    <row r="224" spans="5:7">
      <c r="E224" s="120"/>
      <c r="F224" s="120"/>
      <c r="G224" s="121"/>
    </row>
    <row r="225" spans="5:7">
      <c r="E225" s="120"/>
      <c r="F225" s="120"/>
      <c r="G225" s="121"/>
    </row>
    <row r="226" spans="5:7">
      <c r="E226" s="120"/>
      <c r="F226" s="120"/>
      <c r="G226" s="121"/>
    </row>
    <row r="227" spans="5:7">
      <c r="E227" s="120"/>
      <c r="F227" s="120"/>
      <c r="G227" s="121"/>
    </row>
    <row r="228" spans="5:7">
      <c r="E228" s="120"/>
      <c r="F228" s="120"/>
      <c r="G228" s="121"/>
    </row>
    <row r="229" spans="5:7">
      <c r="E229" s="120"/>
      <c r="F229" s="120"/>
      <c r="G229" s="121"/>
    </row>
    <row r="230" spans="5:7">
      <c r="E230" s="120"/>
      <c r="F230" s="120"/>
      <c r="G230" s="121"/>
    </row>
    <row r="231" spans="5:7">
      <c r="E231" s="120"/>
      <c r="F231" s="120"/>
      <c r="G231" s="121"/>
    </row>
    <row r="232" spans="5:7">
      <c r="E232" s="120"/>
      <c r="F232" s="120"/>
      <c r="G232" s="121"/>
    </row>
    <row r="233" spans="5:7">
      <c r="E233" s="120"/>
      <c r="F233" s="120"/>
      <c r="G233" s="121"/>
    </row>
    <row r="234" spans="5:7">
      <c r="E234" s="120"/>
      <c r="F234" s="120"/>
      <c r="G234" s="121"/>
    </row>
    <row r="235" spans="5:7">
      <c r="E235" s="120"/>
      <c r="F235" s="120"/>
      <c r="G235" s="121"/>
    </row>
    <row r="236" spans="5:7">
      <c r="E236" s="120"/>
      <c r="F236" s="120"/>
      <c r="G236" s="121"/>
    </row>
    <row r="237" spans="5:7">
      <c r="E237" s="120"/>
      <c r="F237" s="120"/>
      <c r="G237" s="121"/>
    </row>
    <row r="238" spans="5:7">
      <c r="E238" s="120"/>
      <c r="F238" s="120"/>
      <c r="G238" s="121"/>
    </row>
    <row r="239" spans="5:7">
      <c r="E239" s="120"/>
      <c r="F239" s="120"/>
      <c r="G239" s="121"/>
    </row>
    <row r="240" spans="5:7">
      <c r="E240" s="120"/>
      <c r="F240" s="120"/>
      <c r="G240" s="121"/>
    </row>
    <row r="241" spans="5:7">
      <c r="E241" s="120"/>
      <c r="F241" s="120"/>
      <c r="G241" s="121"/>
    </row>
    <row r="242" spans="5:7">
      <c r="E242" s="120"/>
      <c r="F242" s="120"/>
      <c r="G242" s="121"/>
    </row>
    <row r="243" spans="5:7">
      <c r="E243" s="120"/>
      <c r="F243" s="120"/>
      <c r="G243" s="121"/>
    </row>
    <row r="244" spans="5:7">
      <c r="E244" s="120"/>
      <c r="F244" s="120"/>
      <c r="G244" s="121"/>
    </row>
    <row r="245" spans="5:7">
      <c r="E245" s="120"/>
      <c r="F245" s="120"/>
      <c r="G245" s="121"/>
    </row>
    <row r="246" spans="5:7">
      <c r="E246" s="120"/>
      <c r="F246" s="120"/>
      <c r="G246" s="121"/>
    </row>
    <row r="247" spans="5:7">
      <c r="E247" s="120"/>
      <c r="F247" s="120"/>
      <c r="G247" s="121"/>
    </row>
    <row r="248" spans="5:7">
      <c r="E248" s="120"/>
      <c r="F248" s="120"/>
      <c r="G248" s="121"/>
    </row>
    <row r="249" spans="5:7">
      <c r="E249" s="120"/>
      <c r="F249" s="120"/>
      <c r="G249" s="121"/>
    </row>
    <row r="250" spans="5:7">
      <c r="E250" s="120"/>
      <c r="F250" s="120"/>
      <c r="G250" s="121"/>
    </row>
    <row r="251" spans="5:7">
      <c r="E251" s="120"/>
      <c r="F251" s="120"/>
      <c r="G251" s="121"/>
    </row>
    <row r="252" spans="5:7">
      <c r="E252" s="120"/>
      <c r="F252" s="120"/>
      <c r="G252" s="121"/>
    </row>
    <row r="253" spans="5:7">
      <c r="E253" s="120"/>
      <c r="F253" s="120"/>
      <c r="G253" s="121"/>
    </row>
    <row r="254" spans="5:7">
      <c r="E254" s="120"/>
      <c r="F254" s="120"/>
      <c r="G254" s="121"/>
    </row>
    <row r="255" spans="5:7">
      <c r="E255" s="120"/>
      <c r="F255" s="120"/>
      <c r="G255" s="121"/>
    </row>
    <row r="256" spans="5:7">
      <c r="E256" s="120"/>
      <c r="F256" s="120"/>
      <c r="G256" s="121"/>
    </row>
    <row r="257" spans="5:7">
      <c r="E257" s="120"/>
      <c r="F257" s="120"/>
      <c r="G257" s="121"/>
    </row>
    <row r="258" spans="5:7">
      <c r="E258" s="120"/>
      <c r="F258" s="120"/>
      <c r="G258" s="121"/>
    </row>
    <row r="259" spans="5:7">
      <c r="E259" s="120"/>
      <c r="F259" s="120"/>
      <c r="G259" s="121"/>
    </row>
    <row r="260" spans="5:7">
      <c r="E260" s="120"/>
      <c r="F260" s="120"/>
      <c r="G260" s="121"/>
    </row>
    <row r="261" spans="5:7">
      <c r="E261" s="120"/>
      <c r="F261" s="120"/>
      <c r="G261" s="121"/>
    </row>
    <row r="262" spans="5:7">
      <c r="E262" s="120"/>
      <c r="F262" s="120"/>
      <c r="G262" s="121"/>
    </row>
    <row r="263" spans="5:7">
      <c r="E263" s="120"/>
      <c r="F263" s="120"/>
      <c r="G263" s="121"/>
    </row>
    <row r="264" spans="5:7">
      <c r="E264" s="120"/>
      <c r="F264" s="120"/>
      <c r="G264" s="121"/>
    </row>
    <row r="265" spans="5:7">
      <c r="E265" s="120"/>
      <c r="F265" s="120"/>
      <c r="G265" s="121"/>
    </row>
    <row r="266" spans="5:7">
      <c r="E266" s="120"/>
      <c r="F266" s="120"/>
      <c r="G266" s="121"/>
    </row>
    <row r="267" spans="5:7">
      <c r="E267" s="120"/>
      <c r="F267" s="120"/>
      <c r="G267" s="121"/>
    </row>
    <row r="268" spans="5:7">
      <c r="E268" s="120"/>
      <c r="F268" s="120"/>
      <c r="G268" s="121"/>
    </row>
    <row r="269" spans="5:7">
      <c r="E269" s="120"/>
      <c r="F269" s="120"/>
      <c r="G269" s="121"/>
    </row>
    <row r="270" spans="5:7">
      <c r="E270" s="120"/>
      <c r="F270" s="120"/>
      <c r="G270" s="121"/>
    </row>
    <row r="271" spans="5:7">
      <c r="E271" s="120"/>
      <c r="F271" s="120"/>
      <c r="G271" s="121"/>
    </row>
    <row r="272" spans="5:7">
      <c r="E272" s="120"/>
      <c r="F272" s="120"/>
      <c r="G272" s="121"/>
    </row>
    <row r="273" spans="5:7">
      <c r="E273" s="120"/>
      <c r="F273" s="120"/>
      <c r="G273" s="121"/>
    </row>
    <row r="274" spans="5:7">
      <c r="E274" s="120"/>
      <c r="F274" s="120"/>
      <c r="G274" s="121"/>
    </row>
    <row r="275" spans="5:7">
      <c r="E275" s="120"/>
      <c r="F275" s="120"/>
      <c r="G275" s="121"/>
    </row>
    <row r="276" spans="5:7">
      <c r="E276" s="120"/>
      <c r="F276" s="120"/>
      <c r="G276" s="121"/>
    </row>
    <row r="277" spans="5:7">
      <c r="E277" s="120"/>
      <c r="F277" s="120"/>
      <c r="G277" s="121"/>
    </row>
    <row r="278" spans="5:7">
      <c r="E278" s="120"/>
      <c r="F278" s="120"/>
      <c r="G278" s="121"/>
    </row>
    <row r="279" spans="5:7">
      <c r="E279" s="120"/>
      <c r="F279" s="120"/>
      <c r="G279" s="121"/>
    </row>
    <row r="280" spans="5:7">
      <c r="E280" s="120"/>
      <c r="F280" s="120"/>
      <c r="G280" s="121"/>
    </row>
    <row r="281" spans="5:7">
      <c r="E281" s="120"/>
      <c r="F281" s="120"/>
      <c r="G281" s="121"/>
    </row>
    <row r="282" spans="5:7">
      <c r="E282" s="120"/>
      <c r="F282" s="120"/>
      <c r="G282" s="121"/>
    </row>
    <row r="283" spans="5:7">
      <c r="E283" s="120"/>
      <c r="F283" s="120"/>
      <c r="G283" s="121"/>
    </row>
    <row r="284" spans="5:7">
      <c r="E284" s="120"/>
      <c r="F284" s="120"/>
      <c r="G284" s="121"/>
    </row>
    <row r="285" spans="5:7">
      <c r="E285" s="120"/>
      <c r="F285" s="120"/>
      <c r="G285" s="121"/>
    </row>
    <row r="286" spans="5:7">
      <c r="E286" s="120"/>
      <c r="F286" s="120"/>
      <c r="G286" s="121"/>
    </row>
    <row r="287" spans="5:7">
      <c r="E287" s="120"/>
      <c r="F287" s="120"/>
      <c r="G287" s="121"/>
    </row>
    <row r="288" spans="5:7">
      <c r="E288" s="120"/>
      <c r="F288" s="120"/>
      <c r="G288" s="121"/>
    </row>
    <row r="289" spans="5:7">
      <c r="E289" s="120"/>
      <c r="F289" s="120"/>
      <c r="G289" s="121"/>
    </row>
    <row r="290" spans="5:7">
      <c r="E290" s="120"/>
      <c r="F290" s="120"/>
      <c r="G290" s="121"/>
    </row>
    <row r="291" spans="5:7">
      <c r="E291" s="120"/>
      <c r="F291" s="120"/>
      <c r="G291" s="121"/>
    </row>
    <row r="292" spans="5:7">
      <c r="E292" s="120"/>
      <c r="F292" s="120"/>
      <c r="G292" s="121"/>
    </row>
    <row r="293" spans="5:7">
      <c r="E293" s="120"/>
      <c r="F293" s="120"/>
      <c r="G293" s="121"/>
    </row>
    <row r="294" spans="5:7">
      <c r="E294" s="120"/>
      <c r="F294" s="120"/>
      <c r="G294" s="121"/>
    </row>
    <row r="295" spans="5:7">
      <c r="E295" s="120"/>
      <c r="F295" s="120"/>
      <c r="G295" s="121"/>
    </row>
    <row r="296" spans="5:7">
      <c r="E296" s="120"/>
      <c r="F296" s="120"/>
      <c r="G296" s="121"/>
    </row>
    <row r="297" spans="5:7">
      <c r="E297" s="120"/>
      <c r="F297" s="120"/>
      <c r="G297" s="121"/>
    </row>
    <row r="298" spans="5:7">
      <c r="E298" s="120"/>
      <c r="F298" s="120"/>
      <c r="G298" s="121"/>
    </row>
    <row r="299" spans="5:7">
      <c r="E299" s="120"/>
      <c r="F299" s="120"/>
      <c r="G299" s="121"/>
    </row>
    <row r="300" spans="5:7">
      <c r="E300" s="120"/>
      <c r="F300" s="120"/>
      <c r="G300" s="121"/>
    </row>
    <row r="301" spans="5:7">
      <c r="E301" s="120"/>
      <c r="F301" s="120"/>
      <c r="G301" s="121"/>
    </row>
    <row r="302" spans="5:7">
      <c r="E302" s="120"/>
      <c r="F302" s="120"/>
      <c r="G302" s="121"/>
    </row>
    <row r="303" spans="5:7">
      <c r="E303" s="120"/>
      <c r="F303" s="120"/>
      <c r="G303" s="121"/>
    </row>
    <row r="304" spans="5:7">
      <c r="E304" s="120"/>
      <c r="F304" s="120"/>
      <c r="G304" s="121"/>
    </row>
    <row r="305" spans="5:7">
      <c r="E305" s="120"/>
      <c r="F305" s="120"/>
      <c r="G305" s="121"/>
    </row>
    <row r="306" spans="5:7">
      <c r="E306" s="120"/>
      <c r="F306" s="120"/>
      <c r="G306" s="121"/>
    </row>
    <row r="307" spans="5:7">
      <c r="E307" s="120"/>
      <c r="F307" s="120"/>
      <c r="G307" s="121"/>
    </row>
    <row r="308" spans="5:7">
      <c r="E308" s="120"/>
      <c r="F308" s="120"/>
      <c r="G308" s="121"/>
    </row>
    <row r="309" spans="5:7">
      <c r="E309" s="120"/>
      <c r="F309" s="120"/>
      <c r="G309" s="121"/>
    </row>
    <row r="310" spans="5:7">
      <c r="E310" s="120"/>
      <c r="F310" s="120"/>
      <c r="G310" s="121"/>
    </row>
    <row r="311" spans="5:7">
      <c r="E311" s="120"/>
      <c r="F311" s="120"/>
      <c r="G311" s="121"/>
    </row>
    <row r="312" spans="5:7">
      <c r="E312" s="120"/>
      <c r="F312" s="120"/>
      <c r="G312" s="121"/>
    </row>
    <row r="313" spans="5:7">
      <c r="E313" s="120"/>
      <c r="F313" s="120"/>
      <c r="G313" s="121"/>
    </row>
    <row r="314" spans="5:7">
      <c r="E314" s="120"/>
      <c r="F314" s="120"/>
      <c r="G314" s="121"/>
    </row>
    <row r="315" spans="5:7">
      <c r="E315" s="120"/>
      <c r="F315" s="120"/>
      <c r="G315" s="121"/>
    </row>
    <row r="316" spans="5:7">
      <c r="E316" s="120"/>
      <c r="F316" s="120"/>
      <c r="G316" s="121"/>
    </row>
    <row r="317" spans="5:7">
      <c r="E317" s="120"/>
      <c r="F317" s="120"/>
      <c r="G317" s="121"/>
    </row>
    <row r="318" spans="5:7">
      <c r="E318" s="120"/>
      <c r="F318" s="120"/>
      <c r="G318" s="121"/>
    </row>
    <row r="319" spans="5:7">
      <c r="E319" s="120"/>
      <c r="F319" s="120"/>
      <c r="G319" s="121"/>
    </row>
    <row r="320" spans="5:7">
      <c r="E320" s="120"/>
      <c r="F320" s="120"/>
      <c r="G320" s="121"/>
    </row>
    <row r="321" spans="5:7">
      <c r="E321" s="120"/>
      <c r="F321" s="120"/>
      <c r="G321" s="121"/>
    </row>
    <row r="322" spans="5:7">
      <c r="E322" s="120"/>
      <c r="F322" s="120"/>
      <c r="G322" s="121"/>
    </row>
    <row r="323" spans="5:7">
      <c r="E323" s="120"/>
      <c r="F323" s="120"/>
      <c r="G323" s="121"/>
    </row>
    <row r="324" spans="5:7">
      <c r="E324" s="120"/>
      <c r="F324" s="120"/>
      <c r="G324" s="121"/>
    </row>
    <row r="325" spans="5:7">
      <c r="E325" s="120"/>
      <c r="F325" s="120"/>
      <c r="G325" s="121"/>
    </row>
    <row r="326" spans="5:7">
      <c r="E326" s="120"/>
      <c r="F326" s="120"/>
      <c r="G326" s="121"/>
    </row>
    <row r="327" spans="5:7">
      <c r="E327" s="120"/>
      <c r="F327" s="120"/>
      <c r="G327" s="121"/>
    </row>
    <row r="328" spans="5:7">
      <c r="E328" s="120"/>
      <c r="F328" s="120"/>
      <c r="G328" s="121"/>
    </row>
    <row r="329" spans="5:7">
      <c r="E329" s="120"/>
      <c r="F329" s="120"/>
      <c r="G329" s="121"/>
    </row>
    <row r="330" spans="5:7">
      <c r="E330" s="120"/>
      <c r="F330" s="120"/>
      <c r="G330" s="121"/>
    </row>
    <row r="331" spans="5:7">
      <c r="E331" s="120"/>
      <c r="F331" s="120"/>
      <c r="G331" s="121"/>
    </row>
    <row r="332" spans="5:7">
      <c r="E332" s="120"/>
      <c r="F332" s="120"/>
      <c r="G332" s="121"/>
    </row>
    <row r="333" spans="5:7">
      <c r="E333" s="120"/>
      <c r="F333" s="120"/>
      <c r="G333" s="121"/>
    </row>
    <row r="334" spans="5:7">
      <c r="E334" s="120"/>
      <c r="F334" s="120"/>
      <c r="G334" s="121"/>
    </row>
    <row r="335" spans="5:7">
      <c r="E335" s="120"/>
      <c r="F335" s="120"/>
      <c r="G335" s="121"/>
    </row>
    <row r="336" spans="5:7">
      <c r="E336" s="120"/>
      <c r="F336" s="120"/>
      <c r="G336" s="121"/>
    </row>
    <row r="337" spans="5:7">
      <c r="E337" s="120"/>
      <c r="F337" s="120"/>
      <c r="G337" s="121"/>
    </row>
    <row r="338" spans="5:7">
      <c r="E338" s="120"/>
      <c r="F338" s="120"/>
      <c r="G338" s="121"/>
    </row>
    <row r="339" spans="5:7">
      <c r="E339" s="120"/>
      <c r="F339" s="120"/>
      <c r="G339" s="121"/>
    </row>
    <row r="340" spans="5:7">
      <c r="E340" s="120"/>
      <c r="F340" s="120"/>
      <c r="G340" s="121"/>
    </row>
    <row r="341" spans="5:7">
      <c r="E341" s="120"/>
      <c r="F341" s="120"/>
      <c r="G341" s="121"/>
    </row>
    <row r="342" spans="5:7">
      <c r="E342" s="120"/>
      <c r="F342" s="120"/>
      <c r="G342" s="121"/>
    </row>
    <row r="343" spans="5:7">
      <c r="E343" s="120"/>
      <c r="F343" s="120"/>
      <c r="G343" s="121"/>
    </row>
    <row r="344" spans="5:7">
      <c r="E344" s="120"/>
      <c r="F344" s="120"/>
      <c r="G344" s="121"/>
    </row>
    <row r="345" spans="5:7">
      <c r="E345" s="120"/>
      <c r="F345" s="120"/>
      <c r="G345" s="121"/>
    </row>
    <row r="346" spans="5:7">
      <c r="E346" s="120"/>
      <c r="F346" s="120"/>
      <c r="G346" s="121"/>
    </row>
    <row r="347" spans="5:7">
      <c r="E347" s="120"/>
      <c r="F347" s="120"/>
      <c r="G347" s="121"/>
    </row>
    <row r="348" spans="5:7">
      <c r="E348" s="120"/>
      <c r="F348" s="120"/>
      <c r="G348" s="121"/>
    </row>
    <row r="349" spans="5:7">
      <c r="E349" s="120"/>
      <c r="F349" s="120"/>
      <c r="G349" s="121"/>
    </row>
    <row r="350" spans="5:7">
      <c r="E350" s="120"/>
      <c r="F350" s="120"/>
      <c r="G350" s="121"/>
    </row>
    <row r="351" spans="5:7">
      <c r="E351" s="120"/>
      <c r="F351" s="120"/>
      <c r="G351" s="121"/>
    </row>
    <row r="352" spans="5:7">
      <c r="E352" s="120"/>
      <c r="F352" s="120"/>
      <c r="G352" s="121"/>
    </row>
    <row r="353" spans="5:7">
      <c r="E353" s="120"/>
      <c r="F353" s="120"/>
      <c r="G353" s="121"/>
    </row>
    <row r="354" spans="5:7">
      <c r="E354" s="120"/>
      <c r="F354" s="120"/>
      <c r="G354" s="121"/>
    </row>
    <row r="355" spans="5:7">
      <c r="E355" s="120"/>
      <c r="F355" s="120"/>
      <c r="G355" s="121"/>
    </row>
    <row r="356" spans="5:7">
      <c r="E356" s="120"/>
      <c r="F356" s="120"/>
      <c r="G356" s="121"/>
    </row>
    <row r="357" spans="5:7">
      <c r="E357" s="120"/>
      <c r="F357" s="120"/>
      <c r="G357" s="121"/>
    </row>
    <row r="358" spans="5:7">
      <c r="E358" s="120"/>
      <c r="F358" s="120"/>
      <c r="G358" s="121"/>
    </row>
    <row r="359" spans="5:7">
      <c r="E359" s="120"/>
      <c r="F359" s="120"/>
      <c r="G359" s="121"/>
    </row>
    <row r="360" spans="5:7">
      <c r="E360" s="120"/>
      <c r="F360" s="120"/>
      <c r="G360" s="121"/>
    </row>
    <row r="361" spans="5:7">
      <c r="E361" s="120"/>
      <c r="F361" s="120"/>
      <c r="G361" s="121"/>
    </row>
    <row r="362" spans="5:7">
      <c r="E362" s="120"/>
      <c r="F362" s="120"/>
      <c r="G362" s="121"/>
    </row>
    <row r="363" spans="5:7">
      <c r="E363" s="120"/>
      <c r="F363" s="120"/>
      <c r="G363" s="121"/>
    </row>
    <row r="364" spans="5:7">
      <c r="E364" s="120"/>
      <c r="F364" s="120"/>
      <c r="G364" s="121"/>
    </row>
    <row r="365" spans="5:7">
      <c r="E365" s="120"/>
      <c r="F365" s="120"/>
      <c r="G365" s="121"/>
    </row>
    <row r="366" spans="5:7">
      <c r="E366" s="120"/>
      <c r="F366" s="120"/>
      <c r="G366" s="121"/>
    </row>
    <row r="367" spans="5:7">
      <c r="E367" s="120"/>
      <c r="F367" s="120"/>
      <c r="G367" s="121"/>
    </row>
    <row r="368" spans="5:7">
      <c r="E368" s="120"/>
      <c r="F368" s="120"/>
      <c r="G368" s="121"/>
    </row>
    <row r="369" spans="5:7">
      <c r="E369" s="120"/>
      <c r="F369" s="120"/>
      <c r="G369" s="121"/>
    </row>
    <row r="370" spans="5:7">
      <c r="E370" s="120"/>
      <c r="F370" s="120"/>
      <c r="G370" s="121"/>
    </row>
    <row r="371" spans="5:7">
      <c r="E371" s="120"/>
      <c r="F371" s="120"/>
      <c r="G371" s="121"/>
    </row>
    <row r="372" spans="5:7">
      <c r="E372" s="120"/>
      <c r="F372" s="120"/>
      <c r="G372" s="121"/>
    </row>
    <row r="373" spans="5:7">
      <c r="E373" s="120"/>
      <c r="F373" s="120"/>
      <c r="G373" s="121"/>
    </row>
    <row r="374" spans="5:7">
      <c r="E374" s="120"/>
      <c r="F374" s="120"/>
      <c r="G374" s="121"/>
    </row>
    <row r="375" spans="5:7">
      <c r="E375" s="120"/>
      <c r="F375" s="120"/>
      <c r="G375" s="121"/>
    </row>
    <row r="376" spans="5:7">
      <c r="E376" s="120"/>
      <c r="F376" s="120"/>
      <c r="G376" s="121"/>
    </row>
    <row r="377" spans="5:7">
      <c r="E377" s="120"/>
      <c r="F377" s="120"/>
      <c r="G377" s="121"/>
    </row>
    <row r="378" spans="5:7">
      <c r="E378" s="120"/>
      <c r="F378" s="120"/>
      <c r="G378" s="121"/>
    </row>
    <row r="379" spans="5:7">
      <c r="E379" s="120"/>
      <c r="F379" s="120"/>
      <c r="G379" s="121"/>
    </row>
    <row r="380" spans="5:7">
      <c r="E380" s="120"/>
      <c r="F380" s="120"/>
      <c r="G380" s="121"/>
    </row>
    <row r="381" spans="5:7">
      <c r="E381" s="120"/>
      <c r="F381" s="120"/>
      <c r="G381" s="121"/>
    </row>
    <row r="382" spans="5:7">
      <c r="E382" s="120"/>
      <c r="F382" s="120"/>
      <c r="G382" s="121"/>
    </row>
    <row r="383" spans="5:7">
      <c r="E383" s="120"/>
      <c r="F383" s="120"/>
      <c r="G383" s="121"/>
    </row>
    <row r="384" spans="5:7">
      <c r="E384" s="120"/>
      <c r="F384" s="120"/>
      <c r="G384" s="121"/>
    </row>
    <row r="385" spans="5:7">
      <c r="E385" s="120"/>
      <c r="F385" s="120"/>
      <c r="G385" s="121"/>
    </row>
    <row r="386" spans="5:7">
      <c r="E386" s="120"/>
      <c r="F386" s="120"/>
      <c r="G386" s="121"/>
    </row>
    <row r="387" spans="5:7">
      <c r="E387" s="120"/>
      <c r="F387" s="120"/>
      <c r="G387" s="121"/>
    </row>
    <row r="388" spans="5:7">
      <c r="E388" s="120"/>
      <c r="F388" s="120"/>
      <c r="G388" s="121"/>
    </row>
    <row r="389" spans="5:7">
      <c r="E389" s="120"/>
      <c r="F389" s="120"/>
      <c r="G389" s="121"/>
    </row>
    <row r="390" spans="5:7">
      <c r="E390" s="120"/>
      <c r="F390" s="120"/>
      <c r="G390" s="121"/>
    </row>
    <row r="391" spans="5:7">
      <c r="E391" s="120"/>
      <c r="F391" s="120"/>
      <c r="G391" s="121"/>
    </row>
    <row r="392" spans="5:7">
      <c r="E392" s="120"/>
      <c r="F392" s="120"/>
      <c r="G392" s="121"/>
    </row>
    <row r="393" spans="5:7">
      <c r="E393" s="120"/>
      <c r="F393" s="120"/>
      <c r="G393" s="121"/>
    </row>
    <row r="394" spans="5:7">
      <c r="E394" s="120"/>
      <c r="F394" s="120"/>
      <c r="G394" s="121"/>
    </row>
    <row r="395" spans="5:7">
      <c r="E395" s="120"/>
      <c r="F395" s="120"/>
      <c r="G395" s="121"/>
    </row>
    <row r="396" spans="5:7">
      <c r="E396" s="120"/>
      <c r="F396" s="120"/>
      <c r="G396" s="121"/>
    </row>
    <row r="397" spans="5:7">
      <c r="E397" s="120"/>
      <c r="F397" s="120"/>
      <c r="G397" s="121"/>
    </row>
    <row r="398" spans="5:7">
      <c r="E398" s="120"/>
      <c r="F398" s="120"/>
      <c r="G398" s="121"/>
    </row>
    <row r="399" spans="5:7">
      <c r="E399" s="120"/>
      <c r="F399" s="120"/>
      <c r="G399" s="121"/>
    </row>
    <row r="400" spans="5:7">
      <c r="E400" s="120"/>
      <c r="F400" s="120"/>
      <c r="G400" s="121"/>
    </row>
    <row r="401" spans="5:7">
      <c r="E401" s="120"/>
      <c r="F401" s="120"/>
      <c r="G401" s="121"/>
    </row>
    <row r="402" spans="5:7">
      <c r="E402" s="120"/>
      <c r="F402" s="120"/>
      <c r="G402" s="121"/>
    </row>
    <row r="403" spans="5:7">
      <c r="E403" s="120"/>
      <c r="F403" s="120"/>
      <c r="G403" s="121"/>
    </row>
    <row r="404" spans="5:7">
      <c r="E404" s="120"/>
      <c r="F404" s="120"/>
      <c r="G404" s="121"/>
    </row>
    <row r="405" spans="5:7">
      <c r="E405" s="120"/>
      <c r="F405" s="120"/>
      <c r="G405" s="121"/>
    </row>
    <row r="406" spans="5:7">
      <c r="E406" s="120"/>
      <c r="F406" s="120"/>
      <c r="G406" s="121"/>
    </row>
    <row r="407" spans="5:7">
      <c r="E407" s="120"/>
      <c r="F407" s="120"/>
      <c r="G407" s="121"/>
    </row>
    <row r="408" spans="5:7">
      <c r="E408" s="120"/>
      <c r="F408" s="120"/>
      <c r="G408" s="121"/>
    </row>
    <row r="409" spans="5:7">
      <c r="E409" s="120"/>
      <c r="F409" s="120"/>
      <c r="G409" s="121"/>
    </row>
    <row r="410" spans="5:7">
      <c r="E410" s="120"/>
      <c r="F410" s="120"/>
      <c r="G410" s="121"/>
    </row>
    <row r="411" spans="5:7">
      <c r="E411" s="120"/>
      <c r="F411" s="120"/>
      <c r="G411" s="121"/>
    </row>
    <row r="412" spans="5:7">
      <c r="E412" s="120"/>
      <c r="F412" s="120"/>
      <c r="G412" s="121"/>
    </row>
    <row r="413" spans="5:7">
      <c r="E413" s="120"/>
      <c r="F413" s="120"/>
      <c r="G413" s="121"/>
    </row>
    <row r="414" spans="5:7">
      <c r="E414" s="120"/>
      <c r="F414" s="120"/>
      <c r="G414" s="121"/>
    </row>
    <row r="415" spans="5:7">
      <c r="E415" s="120"/>
      <c r="F415" s="120"/>
      <c r="G415" s="121"/>
    </row>
    <row r="416" spans="5:7">
      <c r="E416" s="120"/>
      <c r="F416" s="120"/>
      <c r="G416" s="121"/>
    </row>
    <row r="417" spans="5:7">
      <c r="E417" s="120"/>
      <c r="F417" s="120"/>
      <c r="G417" s="121"/>
    </row>
    <row r="418" spans="5:7">
      <c r="E418" s="120"/>
      <c r="F418" s="120"/>
      <c r="G418" s="121"/>
    </row>
    <row r="419" spans="5:7">
      <c r="E419" s="120"/>
      <c r="F419" s="120"/>
      <c r="G419" s="121"/>
    </row>
    <row r="420" spans="5:7">
      <c r="E420" s="120"/>
      <c r="F420" s="120"/>
      <c r="G420" s="121"/>
    </row>
    <row r="421" spans="5:7">
      <c r="E421" s="120"/>
      <c r="F421" s="120"/>
      <c r="G421" s="121"/>
    </row>
    <row r="422" spans="5:7">
      <c r="E422" s="120"/>
      <c r="F422" s="120"/>
      <c r="G422" s="121"/>
    </row>
    <row r="423" spans="5:7">
      <c r="E423" s="120"/>
      <c r="F423" s="120"/>
      <c r="G423" s="121"/>
    </row>
    <row r="424" spans="5:7">
      <c r="E424" s="120"/>
      <c r="F424" s="120"/>
      <c r="G424" s="121"/>
    </row>
    <row r="425" spans="5:7">
      <c r="E425" s="120"/>
      <c r="F425" s="120"/>
      <c r="G425" s="121"/>
    </row>
    <row r="426" spans="5:7">
      <c r="E426" s="120"/>
      <c r="F426" s="120"/>
      <c r="G426" s="121"/>
    </row>
    <row r="427" spans="5:7">
      <c r="E427" s="120"/>
      <c r="F427" s="120"/>
      <c r="G427" s="121"/>
    </row>
    <row r="428" spans="5:7">
      <c r="E428" s="120"/>
      <c r="F428" s="120"/>
      <c r="G428" s="121"/>
    </row>
    <row r="429" spans="5:7">
      <c r="E429" s="120"/>
      <c r="F429" s="120"/>
      <c r="G429" s="121"/>
    </row>
    <row r="430" spans="5:7">
      <c r="E430" s="120"/>
      <c r="F430" s="120"/>
      <c r="G430" s="121"/>
    </row>
    <row r="431" spans="5:7">
      <c r="E431" s="120"/>
      <c r="F431" s="120"/>
      <c r="G431" s="121"/>
    </row>
    <row r="432" spans="5:7">
      <c r="E432" s="120"/>
      <c r="F432" s="120"/>
      <c r="G432" s="121"/>
    </row>
    <row r="433" spans="5:7">
      <c r="E433" s="120"/>
      <c r="F433" s="120"/>
      <c r="G433" s="121"/>
    </row>
    <row r="434" spans="5:7">
      <c r="E434" s="120"/>
      <c r="F434" s="120"/>
      <c r="G434" s="121"/>
    </row>
    <row r="435" spans="5:7">
      <c r="E435" s="120"/>
      <c r="F435" s="120"/>
      <c r="G435" s="121"/>
    </row>
    <row r="436" spans="5:7">
      <c r="E436" s="120"/>
      <c r="F436" s="120"/>
      <c r="G436" s="121"/>
    </row>
    <row r="437" spans="5:7">
      <c r="E437" s="120"/>
      <c r="F437" s="120"/>
      <c r="G437" s="121"/>
    </row>
    <row r="438" spans="5:7">
      <c r="E438" s="120"/>
      <c r="F438" s="120"/>
      <c r="G438" s="121"/>
    </row>
    <row r="439" spans="5:7">
      <c r="E439" s="120"/>
      <c r="F439" s="120"/>
      <c r="G439" s="121"/>
    </row>
    <row r="440" spans="5:7">
      <c r="E440" s="120"/>
      <c r="F440" s="120"/>
      <c r="G440" s="121"/>
    </row>
    <row r="441" spans="5:7">
      <c r="E441" s="120"/>
      <c r="F441" s="120"/>
      <c r="G441" s="121"/>
    </row>
    <row r="442" spans="5:7">
      <c r="E442" s="120"/>
      <c r="F442" s="120"/>
      <c r="G442" s="121"/>
    </row>
    <row r="443" spans="5:7">
      <c r="E443" s="120"/>
      <c r="F443" s="120"/>
      <c r="G443" s="121"/>
    </row>
    <row r="444" spans="5:7">
      <c r="E444" s="120"/>
      <c r="F444" s="120"/>
      <c r="G444" s="121"/>
    </row>
    <row r="445" spans="5:7">
      <c r="E445" s="120"/>
      <c r="F445" s="120"/>
      <c r="G445" s="121"/>
    </row>
    <row r="446" spans="5:7">
      <c r="E446" s="120"/>
      <c r="F446" s="120"/>
      <c r="G446" s="121"/>
    </row>
    <row r="447" spans="5:7">
      <c r="E447" s="120"/>
      <c r="F447" s="120"/>
      <c r="G447" s="121"/>
    </row>
    <row r="448" spans="5:7">
      <c r="E448" s="120"/>
      <c r="F448" s="120"/>
      <c r="G448" s="121"/>
    </row>
    <row r="449" spans="5:7">
      <c r="E449" s="120"/>
      <c r="F449" s="120"/>
      <c r="G449" s="121"/>
    </row>
    <row r="450" spans="5:7">
      <c r="E450" s="120"/>
      <c r="F450" s="120"/>
      <c r="G450" s="121"/>
    </row>
    <row r="451" spans="5:7">
      <c r="E451" s="120"/>
      <c r="F451" s="120"/>
      <c r="G451" s="121"/>
    </row>
    <row r="452" spans="5:7">
      <c r="E452" s="120"/>
      <c r="F452" s="120"/>
      <c r="G452" s="121"/>
    </row>
    <row r="453" spans="5:7">
      <c r="E453" s="120"/>
      <c r="F453" s="120"/>
      <c r="G453" s="121"/>
    </row>
    <row r="454" spans="5:7">
      <c r="E454" s="120"/>
      <c r="F454" s="120"/>
      <c r="G454" s="121"/>
    </row>
    <row r="455" spans="5:7">
      <c r="E455" s="120"/>
      <c r="F455" s="120"/>
      <c r="G455" s="121"/>
    </row>
    <row r="456" spans="5:7">
      <c r="E456" s="120"/>
      <c r="F456" s="120"/>
      <c r="G456" s="121"/>
    </row>
    <row r="457" spans="5:7">
      <c r="E457" s="120"/>
      <c r="F457" s="120"/>
      <c r="G457" s="121"/>
    </row>
    <row r="458" spans="5:7">
      <c r="E458" s="120"/>
      <c r="F458" s="120"/>
      <c r="G458" s="121"/>
    </row>
    <row r="459" spans="5:7">
      <c r="E459" s="120"/>
      <c r="F459" s="120"/>
      <c r="G459" s="121"/>
    </row>
    <row r="460" spans="5:7">
      <c r="E460" s="120"/>
      <c r="F460" s="120"/>
      <c r="G460" s="121"/>
    </row>
    <row r="461" spans="5:7">
      <c r="E461" s="120"/>
      <c r="F461" s="120"/>
      <c r="G461" s="121"/>
    </row>
    <row r="462" spans="5:7">
      <c r="E462" s="120"/>
      <c r="F462" s="120"/>
      <c r="G462" s="121"/>
    </row>
    <row r="463" spans="5:7">
      <c r="E463" s="120"/>
      <c r="F463" s="120"/>
      <c r="G463" s="121"/>
    </row>
    <row r="464" spans="5:7">
      <c r="E464" s="120"/>
      <c r="F464" s="120"/>
      <c r="G464" s="121"/>
    </row>
    <row r="465" spans="5:7">
      <c r="E465" s="120"/>
      <c r="F465" s="120"/>
      <c r="G465" s="121"/>
    </row>
    <row r="466" spans="5:7">
      <c r="E466" s="120"/>
      <c r="F466" s="120"/>
      <c r="G466" s="121"/>
    </row>
    <row r="467" spans="5:7">
      <c r="E467" s="120"/>
      <c r="F467" s="120"/>
      <c r="G467" s="121"/>
    </row>
    <row r="468" spans="5:7">
      <c r="E468" s="120"/>
      <c r="F468" s="120"/>
      <c r="G468" s="121"/>
    </row>
    <row r="469" spans="5:7">
      <c r="E469" s="120"/>
      <c r="F469" s="120"/>
      <c r="G469" s="121"/>
    </row>
    <row r="470" spans="5:7">
      <c r="E470" s="120"/>
      <c r="F470" s="120"/>
      <c r="G470" s="121"/>
    </row>
    <row r="471" spans="5:7">
      <c r="E471" s="120"/>
      <c r="F471" s="120"/>
      <c r="G471" s="121"/>
    </row>
    <row r="472" spans="5:7">
      <c r="E472" s="120"/>
      <c r="F472" s="120"/>
      <c r="G472" s="121"/>
    </row>
    <row r="473" spans="5:7">
      <c r="E473" s="120"/>
      <c r="F473" s="120"/>
      <c r="G473" s="121"/>
    </row>
    <row r="474" spans="5:7">
      <c r="E474" s="120"/>
      <c r="F474" s="120"/>
      <c r="G474" s="121"/>
    </row>
    <row r="475" spans="5:7">
      <c r="E475" s="120"/>
      <c r="F475" s="120"/>
      <c r="G475" s="121"/>
    </row>
    <row r="476" spans="5:7">
      <c r="E476" s="120"/>
      <c r="F476" s="120"/>
      <c r="G476" s="121"/>
    </row>
    <row r="477" spans="5:7">
      <c r="E477" s="120"/>
      <c r="F477" s="120"/>
      <c r="G477" s="121"/>
    </row>
    <row r="478" spans="5:7">
      <c r="E478" s="120"/>
      <c r="F478" s="120"/>
      <c r="G478" s="121"/>
    </row>
    <row r="479" spans="5:7">
      <c r="E479" s="120"/>
      <c r="F479" s="120"/>
      <c r="G479" s="121"/>
    </row>
    <row r="480" spans="5:7">
      <c r="E480" s="120"/>
      <c r="F480" s="120"/>
      <c r="G480" s="121"/>
    </row>
    <row r="481" spans="5:7">
      <c r="E481" s="120"/>
      <c r="F481" s="120"/>
      <c r="G481" s="121"/>
    </row>
    <row r="482" spans="5:7">
      <c r="E482" s="120"/>
      <c r="F482" s="120"/>
      <c r="G482" s="121"/>
    </row>
    <row r="483" spans="5:7">
      <c r="E483" s="120"/>
      <c r="F483" s="120"/>
      <c r="G483" s="121"/>
    </row>
    <row r="484" spans="5:7">
      <c r="E484" s="120"/>
      <c r="F484" s="120"/>
      <c r="G484" s="121"/>
    </row>
    <row r="485" spans="5:7">
      <c r="E485" s="120"/>
      <c r="F485" s="120"/>
      <c r="G485" s="121"/>
    </row>
    <row r="486" spans="5:7">
      <c r="E486" s="120"/>
      <c r="F486" s="120"/>
      <c r="G486" s="121"/>
    </row>
    <row r="487" spans="5:7">
      <c r="E487" s="120"/>
      <c r="F487" s="120"/>
      <c r="G487" s="121"/>
    </row>
    <row r="488" spans="5:7">
      <c r="E488" s="120"/>
      <c r="F488" s="120"/>
      <c r="G488" s="121"/>
    </row>
    <row r="489" spans="5:7">
      <c r="E489" s="120"/>
      <c r="F489" s="120"/>
      <c r="G489" s="121"/>
    </row>
    <row r="490" spans="5:7">
      <c r="E490" s="120"/>
      <c r="F490" s="120"/>
      <c r="G490" s="121"/>
    </row>
    <row r="491" spans="5:7">
      <c r="E491" s="120"/>
      <c r="F491" s="120"/>
      <c r="G491" s="121"/>
    </row>
    <row r="492" spans="5:7">
      <c r="E492" s="120"/>
      <c r="F492" s="120"/>
      <c r="G492" s="121"/>
    </row>
    <row r="493" spans="5:7">
      <c r="E493" s="120"/>
      <c r="F493" s="120"/>
      <c r="G493" s="121"/>
    </row>
    <row r="494" spans="5:7">
      <c r="E494" s="120"/>
      <c r="F494" s="120"/>
      <c r="G494" s="121"/>
    </row>
    <row r="495" spans="5:7">
      <c r="E495" s="120"/>
      <c r="F495" s="120"/>
      <c r="G495" s="121"/>
    </row>
    <row r="496" spans="5:7">
      <c r="E496" s="120"/>
      <c r="F496" s="120"/>
      <c r="G496" s="121"/>
    </row>
    <row r="497" spans="5:7">
      <c r="E497" s="120"/>
      <c r="F497" s="120"/>
      <c r="G497" s="121"/>
    </row>
    <row r="498" spans="5:7">
      <c r="E498" s="120"/>
      <c r="F498" s="120"/>
      <c r="G498" s="121"/>
    </row>
    <row r="499" spans="5:7">
      <c r="E499" s="120"/>
      <c r="F499" s="120"/>
      <c r="G499" s="121"/>
    </row>
    <row r="500" spans="5:7">
      <c r="E500" s="120"/>
      <c r="F500" s="120"/>
      <c r="G500" s="121"/>
    </row>
    <row r="501" spans="5:7">
      <c r="E501" s="120"/>
      <c r="F501" s="120"/>
      <c r="G501" s="121"/>
    </row>
    <row r="502" spans="5:7">
      <c r="E502" s="120"/>
      <c r="F502" s="120"/>
      <c r="G502" s="121"/>
    </row>
    <row r="503" spans="5:7">
      <c r="E503" s="120"/>
      <c r="F503" s="120"/>
      <c r="G503" s="121"/>
    </row>
    <row r="504" spans="5:7">
      <c r="E504" s="120"/>
      <c r="F504" s="120"/>
      <c r="G504" s="121"/>
    </row>
    <row r="505" spans="5:7">
      <c r="E505" s="120"/>
      <c r="F505" s="120"/>
      <c r="G505" s="121"/>
    </row>
    <row r="506" spans="5:7">
      <c r="E506" s="120"/>
      <c r="F506" s="120"/>
      <c r="G506" s="121"/>
    </row>
    <row r="507" spans="5:7">
      <c r="E507" s="120"/>
      <c r="F507" s="120"/>
      <c r="G507" s="121"/>
    </row>
    <row r="508" spans="5:7">
      <c r="E508" s="120"/>
      <c r="F508" s="120"/>
      <c r="G508" s="121"/>
    </row>
    <row r="509" spans="5:7">
      <c r="E509" s="120"/>
      <c r="F509" s="120"/>
      <c r="G509" s="121"/>
    </row>
    <row r="510" spans="5:7">
      <c r="E510" s="120"/>
      <c r="F510" s="120"/>
      <c r="G510" s="121"/>
    </row>
    <row r="511" spans="5:7">
      <c r="E511" s="120"/>
      <c r="F511" s="120"/>
      <c r="G511" s="121"/>
    </row>
    <row r="512" spans="5:7">
      <c r="E512" s="120"/>
      <c r="F512" s="120"/>
      <c r="G512" s="121"/>
    </row>
    <row r="513" spans="5:7">
      <c r="E513" s="120"/>
      <c r="F513" s="120"/>
      <c r="G513" s="121"/>
    </row>
    <row r="514" spans="5:7">
      <c r="E514" s="120"/>
      <c r="F514" s="120"/>
      <c r="G514" s="121"/>
    </row>
    <row r="515" spans="5:7">
      <c r="E515" s="120"/>
      <c r="F515" s="120"/>
      <c r="G515" s="121"/>
    </row>
    <row r="516" spans="5:7">
      <c r="E516" s="120"/>
      <c r="F516" s="120"/>
      <c r="G516" s="121"/>
    </row>
    <row r="517" spans="5:7">
      <c r="E517" s="120"/>
      <c r="F517" s="120"/>
      <c r="G517" s="121"/>
    </row>
    <row r="518" spans="5:7">
      <c r="E518" s="120"/>
      <c r="F518" s="120"/>
      <c r="G518" s="121"/>
    </row>
    <row r="519" spans="5:7">
      <c r="E519" s="120"/>
      <c r="F519" s="120"/>
      <c r="G519" s="121"/>
    </row>
    <row r="520" spans="5:7">
      <c r="E520" s="120"/>
      <c r="F520" s="120"/>
      <c r="G520" s="121"/>
    </row>
    <row r="521" spans="5:7">
      <c r="E521" s="120"/>
      <c r="F521" s="120"/>
      <c r="G521" s="121"/>
    </row>
    <row r="522" spans="5:7">
      <c r="E522" s="120"/>
      <c r="F522" s="120"/>
      <c r="G522" s="121"/>
    </row>
    <row r="523" spans="5:7">
      <c r="E523" s="120"/>
      <c r="F523" s="120"/>
      <c r="G523" s="121"/>
    </row>
    <row r="524" spans="5:7">
      <c r="E524" s="120"/>
      <c r="F524" s="120"/>
      <c r="G524" s="121"/>
    </row>
    <row r="525" spans="5:7">
      <c r="E525" s="120"/>
      <c r="F525" s="120"/>
      <c r="G525" s="121"/>
    </row>
    <row r="526" spans="5:7">
      <c r="E526" s="120"/>
      <c r="F526" s="120"/>
      <c r="G526" s="121"/>
    </row>
    <row r="527" spans="5:7">
      <c r="E527" s="120"/>
      <c r="F527" s="120"/>
      <c r="G527" s="121"/>
    </row>
    <row r="528" spans="5:7">
      <c r="E528" s="120"/>
      <c r="F528" s="120"/>
      <c r="G528" s="121"/>
    </row>
    <row r="529" spans="5:7">
      <c r="E529" s="120"/>
      <c r="F529" s="120"/>
      <c r="G529" s="121"/>
    </row>
    <row r="530" spans="5:7">
      <c r="E530" s="120"/>
      <c r="F530" s="120"/>
      <c r="G530" s="121"/>
    </row>
    <row r="531" spans="5:7">
      <c r="E531" s="120"/>
      <c r="F531" s="120"/>
      <c r="G531" s="121"/>
    </row>
    <row r="532" spans="5:7">
      <c r="E532" s="120"/>
      <c r="F532" s="120"/>
      <c r="G532" s="121"/>
    </row>
    <row r="533" spans="5:7">
      <c r="E533" s="120"/>
      <c r="F533" s="120"/>
      <c r="G533" s="121"/>
    </row>
    <row r="534" spans="5:7">
      <c r="E534" s="120"/>
      <c r="F534" s="120"/>
      <c r="G534" s="121"/>
    </row>
    <row r="535" spans="5:7">
      <c r="E535" s="120"/>
      <c r="F535" s="120"/>
      <c r="G535" s="121"/>
    </row>
    <row r="536" spans="5:7">
      <c r="E536" s="120"/>
      <c r="F536" s="120"/>
      <c r="G536" s="121"/>
    </row>
    <row r="537" spans="5:7">
      <c r="E537" s="120"/>
      <c r="F537" s="120"/>
      <c r="G537" s="121"/>
    </row>
    <row r="538" spans="5:7">
      <c r="E538" s="120"/>
      <c r="F538" s="120"/>
      <c r="G538" s="121"/>
    </row>
    <row r="539" spans="5:7">
      <c r="E539" s="120"/>
      <c r="F539" s="120"/>
      <c r="G539" s="121"/>
    </row>
    <row r="540" spans="5:7">
      <c r="E540" s="120"/>
      <c r="F540" s="120"/>
      <c r="G540" s="121"/>
    </row>
    <row r="541" spans="5:7">
      <c r="E541" s="120"/>
      <c r="F541" s="120"/>
      <c r="G541" s="121"/>
    </row>
    <row r="542" spans="5:7">
      <c r="E542" s="120"/>
      <c r="F542" s="120"/>
      <c r="G542" s="121"/>
    </row>
    <row r="543" spans="5:7">
      <c r="E543" s="120"/>
      <c r="F543" s="120"/>
      <c r="G543" s="121"/>
    </row>
    <row r="544" spans="5:7">
      <c r="E544" s="120"/>
      <c r="F544" s="120"/>
      <c r="G544" s="121"/>
    </row>
    <row r="545" spans="5:7">
      <c r="E545" s="120"/>
      <c r="F545" s="120"/>
      <c r="G545" s="121"/>
    </row>
    <row r="546" spans="5:7">
      <c r="E546" s="120"/>
      <c r="F546" s="120"/>
      <c r="G546" s="121"/>
    </row>
    <row r="547" spans="5:7">
      <c r="E547" s="120"/>
      <c r="F547" s="120"/>
      <c r="G547" s="121"/>
    </row>
    <row r="548" spans="5:7">
      <c r="E548" s="120"/>
      <c r="F548" s="120"/>
      <c r="G548" s="121"/>
    </row>
    <row r="549" spans="5:7">
      <c r="E549" s="120"/>
      <c r="F549" s="120"/>
      <c r="G549" s="121"/>
    </row>
    <row r="550" spans="5:7">
      <c r="E550" s="120"/>
      <c r="F550" s="120"/>
      <c r="G550" s="121"/>
    </row>
    <row r="551" spans="5:7">
      <c r="E551" s="120"/>
      <c r="F551" s="120"/>
      <c r="G551" s="121"/>
    </row>
    <row r="552" spans="5:7">
      <c r="E552" s="120"/>
      <c r="F552" s="120"/>
      <c r="G552" s="121"/>
    </row>
    <row r="553" spans="5:7">
      <c r="E553" s="120"/>
      <c r="F553" s="120"/>
      <c r="G553" s="121"/>
    </row>
    <row r="554" spans="5:7">
      <c r="E554" s="120"/>
      <c r="F554" s="120"/>
      <c r="G554" s="121"/>
    </row>
    <row r="555" spans="5:7">
      <c r="E555" s="120"/>
      <c r="F555" s="120"/>
      <c r="G555" s="121"/>
    </row>
    <row r="556" spans="5:7">
      <c r="E556" s="120"/>
      <c r="F556" s="120"/>
      <c r="G556" s="121"/>
    </row>
    <row r="557" spans="5:7">
      <c r="E557" s="120"/>
      <c r="F557" s="120"/>
      <c r="G557" s="121"/>
    </row>
    <row r="558" spans="5:7">
      <c r="E558" s="120"/>
      <c r="F558" s="120"/>
      <c r="G558" s="121"/>
    </row>
    <row r="559" spans="5:7">
      <c r="E559" s="120"/>
      <c r="F559" s="120"/>
      <c r="G559" s="121"/>
    </row>
    <row r="560" spans="5:7">
      <c r="E560" s="120"/>
      <c r="F560" s="120"/>
      <c r="G560" s="121"/>
    </row>
    <row r="561" spans="5:7">
      <c r="E561" s="120"/>
      <c r="F561" s="120"/>
      <c r="G561" s="121"/>
    </row>
    <row r="562" spans="5:7">
      <c r="E562" s="120"/>
      <c r="F562" s="120"/>
      <c r="G562" s="121"/>
    </row>
    <row r="563" spans="5:7">
      <c r="E563" s="120"/>
      <c r="F563" s="120"/>
      <c r="G563" s="121"/>
    </row>
    <row r="564" spans="5:7">
      <c r="E564" s="120"/>
      <c r="F564" s="120"/>
      <c r="G564" s="121"/>
    </row>
    <row r="565" spans="5:7">
      <c r="E565" s="120"/>
      <c r="F565" s="120"/>
      <c r="G565" s="121"/>
    </row>
    <row r="566" spans="5:7">
      <c r="E566" s="120"/>
      <c r="F566" s="120"/>
      <c r="G566" s="121"/>
    </row>
    <row r="567" spans="5:7">
      <c r="E567" s="120"/>
      <c r="F567" s="120"/>
      <c r="G567" s="121"/>
    </row>
    <row r="568" spans="5:7">
      <c r="E568" s="120"/>
      <c r="F568" s="120"/>
      <c r="G568" s="121"/>
    </row>
    <row r="569" spans="5:7">
      <c r="E569" s="120"/>
      <c r="F569" s="120"/>
      <c r="G569" s="121"/>
    </row>
    <row r="570" spans="5:7">
      <c r="E570" s="120"/>
      <c r="F570" s="120"/>
      <c r="G570" s="121"/>
    </row>
    <row r="571" spans="5:7">
      <c r="E571" s="120"/>
      <c r="F571" s="120"/>
      <c r="G571" s="121"/>
    </row>
    <row r="572" spans="5:7">
      <c r="E572" s="120"/>
      <c r="F572" s="120"/>
      <c r="G572" s="121"/>
    </row>
    <row r="573" spans="5:7">
      <c r="E573" s="120"/>
      <c r="F573" s="120"/>
      <c r="G573" s="121"/>
    </row>
    <row r="574" spans="5:7">
      <c r="E574" s="120"/>
      <c r="F574" s="120"/>
      <c r="G574" s="121"/>
    </row>
    <row r="575" spans="5:7">
      <c r="E575" s="120"/>
      <c r="F575" s="120"/>
      <c r="G575" s="121"/>
    </row>
    <row r="576" spans="5:7">
      <c r="E576" s="120"/>
      <c r="F576" s="120"/>
      <c r="G576" s="121"/>
    </row>
    <row r="577" spans="5:7">
      <c r="E577" s="120"/>
      <c r="F577" s="120"/>
      <c r="G577" s="121"/>
    </row>
    <row r="578" spans="5:7">
      <c r="E578" s="120"/>
      <c r="F578" s="120"/>
      <c r="G578" s="121"/>
    </row>
    <row r="579" spans="5:7">
      <c r="E579" s="120"/>
      <c r="F579" s="120"/>
      <c r="G579" s="121"/>
    </row>
    <row r="580" spans="5:7">
      <c r="E580" s="120"/>
      <c r="F580" s="120"/>
      <c r="G580" s="121"/>
    </row>
    <row r="581" spans="5:7">
      <c r="E581" s="120"/>
      <c r="F581" s="120"/>
      <c r="G581" s="121"/>
    </row>
    <row r="582" spans="5:7">
      <c r="E582" s="120"/>
      <c r="F582" s="120"/>
      <c r="G582" s="121"/>
    </row>
    <row r="583" spans="5:7">
      <c r="E583" s="120"/>
      <c r="F583" s="120"/>
      <c r="G583" s="121"/>
    </row>
    <row r="584" spans="5:7">
      <c r="E584" s="120"/>
      <c r="F584" s="120"/>
      <c r="G584" s="121"/>
    </row>
    <row r="585" spans="5:7">
      <c r="E585" s="120"/>
      <c r="F585" s="120"/>
      <c r="G585" s="121"/>
    </row>
    <row r="586" spans="5:7">
      <c r="E586" s="120"/>
      <c r="F586" s="120"/>
      <c r="G586" s="121"/>
    </row>
    <row r="587" spans="5:7">
      <c r="E587" s="120"/>
      <c r="F587" s="120"/>
      <c r="G587" s="121"/>
    </row>
    <row r="588" spans="5:7">
      <c r="E588" s="120"/>
      <c r="F588" s="120"/>
      <c r="G588" s="121"/>
    </row>
    <row r="589" spans="5:7">
      <c r="E589" s="120"/>
      <c r="F589" s="120"/>
      <c r="G589" s="121"/>
    </row>
    <row r="590" spans="5:7">
      <c r="E590" s="120"/>
      <c r="F590" s="120"/>
      <c r="G590" s="121"/>
    </row>
    <row r="591" spans="5:7">
      <c r="E591" s="120"/>
      <c r="F591" s="120"/>
      <c r="G591" s="121"/>
    </row>
    <row r="592" spans="5:7">
      <c r="E592" s="120"/>
      <c r="F592" s="120"/>
      <c r="G592" s="121"/>
    </row>
    <row r="593" spans="5:7">
      <c r="E593" s="120"/>
      <c r="F593" s="120"/>
      <c r="G593" s="121"/>
    </row>
    <row r="594" spans="5:7">
      <c r="E594" s="120"/>
      <c r="F594" s="120"/>
      <c r="G594" s="121"/>
    </row>
    <row r="595" spans="5:7">
      <c r="E595" s="120"/>
      <c r="F595" s="120"/>
      <c r="G595" s="121"/>
    </row>
    <row r="596" spans="5:7">
      <c r="E596" s="120"/>
      <c r="F596" s="120"/>
      <c r="G596" s="121"/>
    </row>
    <row r="597" spans="5:7">
      <c r="E597" s="120"/>
      <c r="F597" s="120"/>
      <c r="G597" s="121"/>
    </row>
    <row r="598" spans="5:7">
      <c r="E598" s="120"/>
      <c r="F598" s="120"/>
      <c r="G598" s="121"/>
    </row>
    <row r="599" spans="5:7">
      <c r="E599" s="120"/>
      <c r="F599" s="120"/>
      <c r="G599" s="121"/>
    </row>
    <row r="600" spans="5:7">
      <c r="E600" s="120"/>
      <c r="F600" s="120"/>
      <c r="G600" s="121"/>
    </row>
    <row r="601" spans="5:7">
      <c r="E601" s="120"/>
      <c r="F601" s="120"/>
      <c r="G601" s="121"/>
    </row>
    <row r="602" spans="5:7">
      <c r="E602" s="120"/>
      <c r="F602" s="120"/>
      <c r="G602" s="121"/>
    </row>
    <row r="603" spans="5:7">
      <c r="E603" s="120"/>
      <c r="F603" s="120"/>
      <c r="G603" s="121"/>
    </row>
    <row r="604" spans="5:7">
      <c r="E604" s="120"/>
      <c r="F604" s="120"/>
      <c r="G604" s="121"/>
    </row>
    <row r="605" spans="5:7">
      <c r="E605" s="120"/>
      <c r="F605" s="120"/>
      <c r="G605" s="121"/>
    </row>
    <row r="606" spans="5:7">
      <c r="E606" s="120"/>
      <c r="F606" s="120"/>
      <c r="G606" s="121"/>
    </row>
    <row r="607" spans="5:7">
      <c r="E607" s="120"/>
      <c r="F607" s="120"/>
      <c r="G607" s="121"/>
    </row>
    <row r="608" spans="5:7">
      <c r="E608" s="120"/>
      <c r="F608" s="120"/>
      <c r="G608" s="121"/>
    </row>
    <row r="609" spans="5:7">
      <c r="E609" s="120"/>
      <c r="F609" s="120"/>
      <c r="G609" s="121"/>
    </row>
    <row r="610" spans="5:7">
      <c r="E610" s="120"/>
      <c r="F610" s="120"/>
      <c r="G610" s="121"/>
    </row>
    <row r="611" spans="5:7">
      <c r="E611" s="120"/>
      <c r="F611" s="120"/>
      <c r="G611" s="121"/>
    </row>
    <row r="612" spans="5:7">
      <c r="E612" s="120"/>
      <c r="F612" s="120"/>
      <c r="G612" s="121"/>
    </row>
    <row r="613" spans="5:7">
      <c r="E613" s="120"/>
      <c r="F613" s="120"/>
      <c r="G613" s="121"/>
    </row>
    <row r="614" spans="5:7">
      <c r="E614" s="120"/>
      <c r="F614" s="120"/>
      <c r="G614" s="121"/>
    </row>
    <row r="615" spans="5:7">
      <c r="E615" s="120"/>
      <c r="F615" s="120"/>
      <c r="G615" s="121"/>
    </row>
    <row r="616" spans="5:7">
      <c r="E616" s="120"/>
      <c r="F616" s="120"/>
      <c r="G616" s="121"/>
    </row>
    <row r="617" spans="5:7">
      <c r="E617" s="120"/>
      <c r="F617" s="120"/>
      <c r="G617" s="121"/>
    </row>
    <row r="618" spans="5:7">
      <c r="E618" s="120"/>
      <c r="F618" s="120"/>
      <c r="G618" s="121"/>
    </row>
    <row r="619" spans="5:7">
      <c r="E619" s="120"/>
      <c r="F619" s="120"/>
      <c r="G619" s="121"/>
    </row>
    <row r="620" spans="5:7">
      <c r="E620" s="120"/>
      <c r="F620" s="120"/>
      <c r="G620" s="121"/>
    </row>
    <row r="621" spans="5:7">
      <c r="E621" s="120"/>
      <c r="F621" s="120"/>
      <c r="G621" s="121"/>
    </row>
    <row r="622" spans="5:7">
      <c r="E622" s="120"/>
      <c r="F622" s="120"/>
      <c r="G622" s="121"/>
    </row>
    <row r="623" spans="5:7">
      <c r="E623" s="120"/>
      <c r="F623" s="120"/>
      <c r="G623" s="121"/>
    </row>
    <row r="624" spans="5:7">
      <c r="E624" s="120"/>
      <c r="F624" s="120"/>
      <c r="G624" s="121"/>
    </row>
    <row r="625" spans="5:7">
      <c r="E625" s="120"/>
      <c r="F625" s="120"/>
      <c r="G625" s="121"/>
    </row>
    <row r="626" spans="5:7">
      <c r="E626" s="120"/>
      <c r="F626" s="120"/>
      <c r="G626" s="121"/>
    </row>
    <row r="627" spans="5:7">
      <c r="E627" s="120"/>
      <c r="F627" s="120"/>
      <c r="G627" s="121"/>
    </row>
    <row r="628" spans="5:7">
      <c r="E628" s="120"/>
      <c r="F628" s="120"/>
      <c r="G628" s="121"/>
    </row>
    <row r="629" spans="5:7">
      <c r="E629" s="120"/>
      <c r="F629" s="120"/>
      <c r="G629" s="121"/>
    </row>
    <row r="630" spans="5:7">
      <c r="E630" s="120"/>
      <c r="F630" s="120"/>
      <c r="G630" s="121"/>
    </row>
    <row r="631" spans="5:7">
      <c r="E631" s="120"/>
      <c r="F631" s="120"/>
      <c r="G631" s="121"/>
    </row>
    <row r="632" spans="5:7">
      <c r="E632" s="120"/>
      <c r="F632" s="120"/>
      <c r="G632" s="121"/>
    </row>
    <row r="633" spans="5:7">
      <c r="E633" s="120"/>
      <c r="F633" s="120"/>
      <c r="G633" s="121"/>
    </row>
    <row r="634" spans="5:7">
      <c r="E634" s="120"/>
      <c r="F634" s="120"/>
      <c r="G634" s="121"/>
    </row>
    <row r="635" spans="5:7">
      <c r="E635" s="120"/>
      <c r="F635" s="120"/>
      <c r="G635" s="121"/>
    </row>
    <row r="636" spans="5:7">
      <c r="E636" s="120"/>
      <c r="F636" s="120"/>
      <c r="G636" s="121"/>
    </row>
    <row r="637" spans="5:7">
      <c r="E637" s="120"/>
      <c r="F637" s="120"/>
      <c r="G637" s="121"/>
    </row>
    <row r="638" spans="5:7">
      <c r="E638" s="120"/>
      <c r="F638" s="120"/>
      <c r="G638" s="121"/>
    </row>
    <row r="639" spans="5:7">
      <c r="E639" s="120"/>
      <c r="F639" s="120"/>
      <c r="G639" s="121"/>
    </row>
    <row r="640" spans="5:7">
      <c r="E640" s="120"/>
      <c r="F640" s="120"/>
      <c r="G640" s="121"/>
    </row>
    <row r="641" spans="5:7">
      <c r="E641" s="120"/>
      <c r="F641" s="120"/>
      <c r="G641" s="121"/>
    </row>
    <row r="642" spans="5:7">
      <c r="E642" s="120"/>
      <c r="F642" s="120"/>
      <c r="G642" s="121"/>
    </row>
    <row r="643" spans="5:7">
      <c r="E643" s="120"/>
      <c r="F643" s="120"/>
      <c r="G643" s="121"/>
    </row>
    <row r="644" spans="5:7">
      <c r="E644" s="120"/>
      <c r="F644" s="120"/>
      <c r="G644" s="121"/>
    </row>
    <row r="645" spans="5:7">
      <c r="E645" s="120"/>
      <c r="F645" s="120"/>
      <c r="G645" s="121"/>
    </row>
    <row r="646" spans="5:7">
      <c r="E646" s="120"/>
      <c r="F646" s="120"/>
      <c r="G646" s="121"/>
    </row>
    <row r="647" spans="5:7">
      <c r="E647" s="120"/>
      <c r="F647" s="120"/>
      <c r="G647" s="121"/>
    </row>
    <row r="648" spans="5:7">
      <c r="E648" s="120"/>
      <c r="F648" s="120"/>
      <c r="G648" s="121"/>
    </row>
    <row r="649" spans="5:7">
      <c r="E649" s="120"/>
      <c r="F649" s="120"/>
      <c r="G649" s="121"/>
    </row>
    <row r="650" spans="5:7">
      <c r="E650" s="120"/>
      <c r="F650" s="120"/>
      <c r="G650" s="121"/>
    </row>
    <row r="651" spans="5:7">
      <c r="E651" s="120"/>
      <c r="F651" s="120"/>
      <c r="G651" s="121"/>
    </row>
    <row r="652" spans="5:7">
      <c r="E652" s="120"/>
      <c r="F652" s="120"/>
      <c r="G652" s="121"/>
    </row>
    <row r="653" spans="5:7">
      <c r="E653" s="120"/>
      <c r="F653" s="120"/>
      <c r="G653" s="121"/>
    </row>
    <row r="654" spans="5:7">
      <c r="E654" s="120"/>
      <c r="F654" s="120"/>
      <c r="G654" s="121"/>
    </row>
    <row r="655" spans="5:7">
      <c r="E655" s="120"/>
      <c r="F655" s="120"/>
      <c r="G655" s="121"/>
    </row>
    <row r="656" spans="5:7">
      <c r="E656" s="120"/>
      <c r="F656" s="120"/>
      <c r="G656" s="121"/>
    </row>
    <row r="657" spans="5:7">
      <c r="E657" s="120"/>
      <c r="F657" s="120"/>
      <c r="G657" s="121"/>
    </row>
    <row r="658" spans="5:7">
      <c r="E658" s="120"/>
      <c r="F658" s="120"/>
      <c r="G658" s="121"/>
    </row>
    <row r="659" spans="5:7">
      <c r="E659" s="120"/>
      <c r="F659" s="120"/>
      <c r="G659" s="121"/>
    </row>
    <row r="660" spans="5:7">
      <c r="E660" s="120"/>
      <c r="F660" s="120"/>
      <c r="G660" s="121"/>
    </row>
    <row r="661" spans="5:7">
      <c r="E661" s="120"/>
      <c r="F661" s="120"/>
      <c r="G661" s="121"/>
    </row>
    <row r="662" spans="5:7">
      <c r="E662" s="120"/>
      <c r="F662" s="120"/>
      <c r="G662" s="121"/>
    </row>
    <row r="663" spans="5:7">
      <c r="E663" s="120"/>
      <c r="F663" s="120"/>
      <c r="G663" s="121"/>
    </row>
    <row r="664" spans="5:7">
      <c r="E664" s="120"/>
      <c r="F664" s="120"/>
      <c r="G664" s="121"/>
    </row>
    <row r="665" spans="5:7">
      <c r="E665" s="120"/>
      <c r="F665" s="120"/>
      <c r="G665" s="121"/>
    </row>
    <row r="666" spans="5:7">
      <c r="E666" s="120"/>
      <c r="F666" s="120"/>
      <c r="G666" s="121"/>
    </row>
    <row r="667" spans="5:7">
      <c r="E667" s="120"/>
      <c r="F667" s="120"/>
      <c r="G667" s="121"/>
    </row>
    <row r="668" spans="5:7">
      <c r="E668" s="120"/>
      <c r="F668" s="120"/>
      <c r="G668" s="121"/>
    </row>
    <row r="669" spans="5:7">
      <c r="E669" s="120"/>
      <c r="F669" s="120"/>
      <c r="G669" s="121"/>
    </row>
    <row r="670" spans="5:7">
      <c r="E670" s="120"/>
      <c r="F670" s="120"/>
      <c r="G670" s="121"/>
    </row>
    <row r="671" spans="5:7">
      <c r="E671" s="120"/>
      <c r="F671" s="120"/>
      <c r="G671" s="121"/>
    </row>
    <row r="672" spans="5:7">
      <c r="E672" s="120"/>
      <c r="F672" s="120"/>
      <c r="G672" s="121"/>
    </row>
    <row r="673" spans="5:7">
      <c r="E673" s="120"/>
      <c r="F673" s="120"/>
      <c r="G673" s="121"/>
    </row>
    <row r="674" spans="5:7">
      <c r="E674" s="120"/>
      <c r="F674" s="120"/>
      <c r="G674" s="121"/>
    </row>
    <row r="675" spans="5:7">
      <c r="E675" s="120"/>
      <c r="F675" s="120"/>
      <c r="G675" s="121"/>
    </row>
    <row r="676" spans="5:7">
      <c r="E676" s="120"/>
      <c r="F676" s="120"/>
      <c r="G676" s="121"/>
    </row>
    <row r="677" spans="5:7">
      <c r="E677" s="120"/>
      <c r="F677" s="120"/>
      <c r="G677" s="121"/>
    </row>
    <row r="678" spans="5:7">
      <c r="E678" s="120"/>
      <c r="F678" s="120"/>
      <c r="G678" s="121"/>
    </row>
    <row r="679" spans="5:7">
      <c r="E679" s="120"/>
      <c r="F679" s="120"/>
      <c r="G679" s="121"/>
    </row>
    <row r="680" spans="5:7">
      <c r="E680" s="120"/>
      <c r="F680" s="120"/>
      <c r="G680" s="121"/>
    </row>
    <row r="681" spans="5:7">
      <c r="E681" s="120"/>
      <c r="F681" s="120"/>
      <c r="G681" s="121"/>
    </row>
    <row r="682" spans="5:7">
      <c r="E682" s="120"/>
      <c r="F682" s="120"/>
      <c r="G682" s="121"/>
    </row>
    <row r="683" spans="5:7">
      <c r="E683" s="120"/>
      <c r="F683" s="120"/>
      <c r="G683" s="121"/>
    </row>
    <row r="684" spans="5:7">
      <c r="E684" s="120"/>
      <c r="F684" s="120"/>
      <c r="G684" s="121"/>
    </row>
    <row r="685" spans="5:7">
      <c r="E685" s="120"/>
      <c r="F685" s="120"/>
      <c r="G685" s="121"/>
    </row>
    <row r="686" spans="5:7">
      <c r="E686" s="120"/>
      <c r="F686" s="120"/>
      <c r="G686" s="121"/>
    </row>
    <row r="687" spans="5:7">
      <c r="E687" s="120"/>
      <c r="F687" s="120"/>
      <c r="G687" s="121"/>
    </row>
    <row r="688" spans="5:7">
      <c r="E688" s="120"/>
      <c r="F688" s="120"/>
      <c r="G688" s="121"/>
    </row>
    <row r="689" spans="5:7">
      <c r="E689" s="120"/>
      <c r="F689" s="120"/>
      <c r="G689" s="121"/>
    </row>
    <row r="690" spans="5:7">
      <c r="E690" s="120"/>
      <c r="F690" s="120"/>
      <c r="G690" s="121"/>
    </row>
    <row r="691" spans="5:7">
      <c r="E691" s="120"/>
      <c r="F691" s="120"/>
      <c r="G691" s="121"/>
    </row>
    <row r="692" spans="5:7">
      <c r="E692" s="120"/>
      <c r="F692" s="120"/>
      <c r="G692" s="121"/>
    </row>
    <row r="693" spans="5:7">
      <c r="E693" s="120"/>
      <c r="F693" s="120"/>
      <c r="G693" s="121"/>
    </row>
    <row r="694" spans="5:7">
      <c r="E694" s="120"/>
      <c r="F694" s="120"/>
      <c r="G694" s="121"/>
    </row>
    <row r="695" spans="5:7">
      <c r="E695" s="120"/>
      <c r="F695" s="120"/>
      <c r="G695" s="121"/>
    </row>
    <row r="696" spans="5:7">
      <c r="E696" s="120"/>
      <c r="F696" s="120"/>
      <c r="G696" s="121"/>
    </row>
    <row r="697" spans="5:7">
      <c r="E697" s="120"/>
      <c r="F697" s="120"/>
      <c r="G697" s="121"/>
    </row>
    <row r="698" spans="5:7">
      <c r="E698" s="120"/>
      <c r="F698" s="120"/>
      <c r="G698" s="121"/>
    </row>
    <row r="699" spans="5:7">
      <c r="E699" s="120"/>
      <c r="F699" s="120"/>
      <c r="G699" s="121"/>
    </row>
    <row r="700" spans="5:7">
      <c r="E700" s="120"/>
      <c r="F700" s="120"/>
      <c r="G700" s="121"/>
    </row>
    <row r="701" spans="5:7">
      <c r="E701" s="120"/>
      <c r="F701" s="120"/>
      <c r="G701" s="121"/>
    </row>
    <row r="702" spans="5:7">
      <c r="E702" s="120"/>
      <c r="F702" s="120"/>
      <c r="G702" s="121"/>
    </row>
    <row r="703" spans="5:7">
      <c r="E703" s="120"/>
      <c r="F703" s="120"/>
      <c r="G703" s="121"/>
    </row>
    <row r="704" spans="5:7">
      <c r="E704" s="120"/>
      <c r="F704" s="120"/>
      <c r="G704" s="121"/>
    </row>
    <row r="705" spans="5:7">
      <c r="E705" s="120"/>
      <c r="F705" s="120"/>
      <c r="G705" s="121"/>
    </row>
    <row r="706" spans="5:7">
      <c r="E706" s="120"/>
      <c r="F706" s="120"/>
      <c r="G706" s="121"/>
    </row>
    <row r="707" spans="5:7">
      <c r="E707" s="120"/>
      <c r="F707" s="120"/>
      <c r="G707" s="121"/>
    </row>
    <row r="708" spans="5:7">
      <c r="E708" s="120"/>
      <c r="F708" s="120"/>
      <c r="G708" s="121"/>
    </row>
    <row r="709" spans="5:7">
      <c r="E709" s="120"/>
      <c r="F709" s="120"/>
      <c r="G709" s="121"/>
    </row>
    <row r="710" spans="5:7">
      <c r="E710" s="120"/>
      <c r="F710" s="120"/>
      <c r="G710" s="121"/>
    </row>
    <row r="711" spans="5:7">
      <c r="E711" s="120"/>
      <c r="F711" s="120"/>
      <c r="G711" s="121"/>
    </row>
    <row r="712" spans="5:7">
      <c r="E712" s="120"/>
      <c r="F712" s="120"/>
      <c r="G712" s="121"/>
    </row>
    <row r="713" spans="5:7">
      <c r="E713" s="120"/>
      <c r="F713" s="120"/>
      <c r="G713" s="121"/>
    </row>
    <row r="714" spans="5:7">
      <c r="E714" s="120"/>
      <c r="F714" s="120"/>
      <c r="G714" s="121"/>
    </row>
    <row r="715" spans="5:7">
      <c r="E715" s="120"/>
      <c r="F715" s="120"/>
      <c r="G715" s="121"/>
    </row>
    <row r="716" spans="5:7">
      <c r="E716" s="120"/>
      <c r="F716" s="120"/>
      <c r="G716" s="121"/>
    </row>
    <row r="717" spans="5:7">
      <c r="E717" s="120"/>
      <c r="F717" s="120"/>
      <c r="G717" s="121"/>
    </row>
    <row r="718" spans="5:7">
      <c r="E718" s="120"/>
      <c r="F718" s="120"/>
      <c r="G718" s="121"/>
    </row>
    <row r="719" spans="5:7">
      <c r="E719" s="120"/>
      <c r="F719" s="120"/>
      <c r="G719" s="121"/>
    </row>
    <row r="720" spans="5:7">
      <c r="E720" s="120"/>
      <c r="F720" s="120"/>
      <c r="G720" s="121"/>
    </row>
    <row r="721" spans="5:7">
      <c r="E721" s="120"/>
      <c r="F721" s="120"/>
      <c r="G721" s="121"/>
    </row>
    <row r="722" spans="5:7">
      <c r="E722" s="120"/>
      <c r="F722" s="120"/>
      <c r="G722" s="121"/>
    </row>
    <row r="723" spans="5:7">
      <c r="E723" s="120"/>
      <c r="F723" s="120"/>
      <c r="G723" s="121"/>
    </row>
    <row r="724" spans="5:7">
      <c r="E724" s="120"/>
      <c r="F724" s="120"/>
      <c r="G724" s="121"/>
    </row>
    <row r="725" spans="5:7">
      <c r="E725" s="120"/>
      <c r="F725" s="120"/>
      <c r="G725" s="121"/>
    </row>
    <row r="726" spans="5:7">
      <c r="E726" s="120"/>
      <c r="F726" s="120"/>
      <c r="G726" s="121"/>
    </row>
    <row r="727" spans="5:7">
      <c r="E727" s="120"/>
      <c r="F727" s="120"/>
      <c r="G727" s="121"/>
    </row>
    <row r="728" spans="5:7">
      <c r="E728" s="120"/>
      <c r="F728" s="120"/>
      <c r="G728" s="121"/>
    </row>
    <row r="729" spans="5:7">
      <c r="E729" s="120"/>
      <c r="F729" s="120"/>
      <c r="G729" s="121"/>
    </row>
    <row r="730" spans="5:7">
      <c r="E730" s="120"/>
      <c r="F730" s="120"/>
      <c r="G730" s="121"/>
    </row>
    <row r="731" spans="5:7">
      <c r="E731" s="120"/>
      <c r="F731" s="120"/>
      <c r="G731" s="121"/>
    </row>
    <row r="732" spans="5:7">
      <c r="E732" s="120"/>
      <c r="F732" s="120"/>
      <c r="G732" s="121"/>
    </row>
    <row r="733" spans="5:7">
      <c r="E733" s="120"/>
      <c r="F733" s="120"/>
      <c r="G733" s="121"/>
    </row>
    <row r="734" spans="5:7">
      <c r="E734" s="120"/>
      <c r="F734" s="120"/>
      <c r="G734" s="121"/>
    </row>
    <row r="735" spans="5:7">
      <c r="E735" s="120"/>
      <c r="F735" s="120"/>
      <c r="G735" s="121"/>
    </row>
    <row r="736" spans="5:7">
      <c r="E736" s="120"/>
      <c r="F736" s="120"/>
      <c r="G736" s="121"/>
    </row>
    <row r="737" spans="5:7">
      <c r="E737" s="120"/>
      <c r="F737" s="120"/>
      <c r="G737" s="121"/>
    </row>
    <row r="738" spans="5:7">
      <c r="E738" s="120"/>
      <c r="F738" s="120"/>
      <c r="G738" s="121"/>
    </row>
    <row r="739" spans="5:7">
      <c r="E739" s="120"/>
      <c r="F739" s="120"/>
      <c r="G739" s="121"/>
    </row>
    <row r="740" spans="5:7">
      <c r="E740" s="120"/>
      <c r="F740" s="120"/>
      <c r="G740" s="121"/>
    </row>
    <row r="741" spans="5:7">
      <c r="E741" s="120"/>
      <c r="F741" s="120"/>
      <c r="G741" s="121"/>
    </row>
    <row r="742" spans="5:7">
      <c r="E742" s="120"/>
      <c r="F742" s="120"/>
      <c r="G742" s="121"/>
    </row>
    <row r="743" spans="5:7">
      <c r="E743" s="120"/>
      <c r="F743" s="120"/>
      <c r="G743" s="121"/>
    </row>
    <row r="744" spans="5:7">
      <c r="E744" s="120"/>
      <c r="F744" s="120"/>
      <c r="G744" s="121"/>
    </row>
    <row r="745" spans="5:7">
      <c r="E745" s="120"/>
      <c r="F745" s="120"/>
      <c r="G745" s="121"/>
    </row>
    <row r="746" spans="5:7">
      <c r="E746" s="120"/>
      <c r="F746" s="120"/>
      <c r="G746" s="121"/>
    </row>
    <row r="747" spans="5:7">
      <c r="E747" s="120"/>
      <c r="F747" s="120"/>
      <c r="G747" s="121"/>
    </row>
    <row r="748" spans="5:7">
      <c r="E748" s="120"/>
      <c r="F748" s="120"/>
      <c r="G748" s="121"/>
    </row>
    <row r="749" spans="5:7">
      <c r="E749" s="120"/>
      <c r="F749" s="120"/>
      <c r="G749" s="121"/>
    </row>
    <row r="750" spans="5:7">
      <c r="E750" s="120"/>
      <c r="F750" s="120"/>
      <c r="G750" s="121"/>
    </row>
    <row r="751" spans="5:7">
      <c r="E751" s="120"/>
      <c r="F751" s="120"/>
      <c r="G751" s="121"/>
    </row>
    <row r="752" spans="5:7">
      <c r="E752" s="120"/>
      <c r="F752" s="120"/>
      <c r="G752" s="121"/>
    </row>
    <row r="753" spans="5:7">
      <c r="E753" s="120"/>
      <c r="F753" s="120"/>
      <c r="G753" s="121"/>
    </row>
    <row r="754" spans="5:7">
      <c r="E754" s="120"/>
      <c r="F754" s="120"/>
      <c r="G754" s="121"/>
    </row>
    <row r="755" spans="5:7">
      <c r="E755" s="120"/>
      <c r="F755" s="120"/>
      <c r="G755" s="121"/>
    </row>
    <row r="756" spans="5:7">
      <c r="E756" s="120"/>
      <c r="F756" s="120"/>
      <c r="G756" s="121"/>
    </row>
    <row r="757" spans="5:7">
      <c r="E757" s="120"/>
      <c r="F757" s="120"/>
      <c r="G757" s="121"/>
    </row>
    <row r="758" spans="5:7">
      <c r="E758" s="120"/>
      <c r="F758" s="120"/>
      <c r="G758" s="121"/>
    </row>
    <row r="759" spans="5:7">
      <c r="E759" s="120"/>
      <c r="F759" s="120"/>
      <c r="G759" s="121"/>
    </row>
    <row r="760" spans="5:7">
      <c r="E760" s="120"/>
      <c r="F760" s="120"/>
      <c r="G760" s="121"/>
    </row>
    <row r="761" spans="5:7">
      <c r="E761" s="120"/>
      <c r="F761" s="120"/>
      <c r="G761" s="121"/>
    </row>
    <row r="762" spans="5:7">
      <c r="E762" s="120"/>
      <c r="F762" s="120"/>
      <c r="G762" s="121"/>
    </row>
    <row r="763" spans="5:7">
      <c r="E763" s="120"/>
      <c r="F763" s="120"/>
      <c r="G763" s="121"/>
    </row>
    <row r="764" spans="5:7">
      <c r="E764" s="120"/>
      <c r="F764" s="120"/>
      <c r="G764" s="121"/>
    </row>
    <row r="765" spans="5:7">
      <c r="E765" s="120"/>
      <c r="F765" s="120"/>
      <c r="G765" s="121"/>
    </row>
    <row r="766" spans="5:7">
      <c r="E766" s="120"/>
      <c r="F766" s="120"/>
      <c r="G766" s="121"/>
    </row>
    <row r="767" spans="5:7">
      <c r="E767" s="120"/>
      <c r="F767" s="120"/>
      <c r="G767" s="121"/>
    </row>
    <row r="768" spans="5:7">
      <c r="E768" s="120"/>
      <c r="F768" s="120"/>
      <c r="G768" s="121"/>
    </row>
    <row r="769" spans="5:7">
      <c r="E769" s="120"/>
      <c r="F769" s="120"/>
      <c r="G769" s="121"/>
    </row>
    <row r="770" spans="5:7">
      <c r="E770" s="120"/>
      <c r="F770" s="120"/>
      <c r="G770" s="121"/>
    </row>
    <row r="771" spans="5:7">
      <c r="E771" s="120"/>
      <c r="F771" s="120"/>
      <c r="G771" s="121"/>
    </row>
    <row r="772" spans="5:7">
      <c r="E772" s="120"/>
      <c r="F772" s="120"/>
      <c r="G772" s="121"/>
    </row>
    <row r="773" spans="5:7">
      <c r="E773" s="120"/>
      <c r="F773" s="120"/>
      <c r="G773" s="121"/>
    </row>
    <row r="774" spans="5:7">
      <c r="E774" s="120"/>
      <c r="F774" s="120"/>
      <c r="G774" s="121"/>
    </row>
    <row r="775" spans="5:7">
      <c r="E775" s="120"/>
      <c r="F775" s="120"/>
      <c r="G775" s="121"/>
    </row>
    <row r="776" spans="5:7">
      <c r="E776" s="120"/>
      <c r="F776" s="120"/>
      <c r="G776" s="121"/>
    </row>
    <row r="777" spans="5:7">
      <c r="E777" s="120"/>
      <c r="F777" s="120"/>
      <c r="G777" s="121"/>
    </row>
    <row r="778" spans="5:7">
      <c r="E778" s="120"/>
      <c r="F778" s="120"/>
      <c r="G778" s="121"/>
    </row>
    <row r="779" spans="5:7">
      <c r="E779" s="120"/>
      <c r="F779" s="120"/>
      <c r="G779" s="121"/>
    </row>
    <row r="780" spans="5:7">
      <c r="E780" s="120"/>
      <c r="F780" s="120"/>
      <c r="G780" s="121"/>
    </row>
    <row r="781" spans="5:7">
      <c r="E781" s="120"/>
      <c r="F781" s="120"/>
      <c r="G781" s="121"/>
    </row>
    <row r="782" spans="5:7">
      <c r="E782" s="120"/>
      <c r="F782" s="120"/>
      <c r="G782" s="121"/>
    </row>
    <row r="783" spans="5:7">
      <c r="E783" s="120"/>
      <c r="F783" s="120"/>
      <c r="G783" s="121"/>
    </row>
    <row r="784" spans="5:7">
      <c r="E784" s="120"/>
      <c r="F784" s="120"/>
      <c r="G784" s="121"/>
    </row>
    <row r="785" spans="5:7">
      <c r="E785" s="120"/>
      <c r="F785" s="120"/>
      <c r="G785" s="121"/>
    </row>
    <row r="786" spans="5:7">
      <c r="E786" s="120"/>
      <c r="F786" s="120"/>
      <c r="G786" s="121"/>
    </row>
    <row r="787" spans="5:7">
      <c r="E787" s="120"/>
      <c r="F787" s="120"/>
      <c r="G787" s="121"/>
    </row>
    <row r="788" spans="5:7">
      <c r="E788" s="120"/>
      <c r="F788" s="120"/>
      <c r="G788" s="121"/>
    </row>
    <row r="789" spans="5:7">
      <c r="E789" s="120"/>
      <c r="F789" s="120"/>
      <c r="G789" s="121"/>
    </row>
    <row r="790" spans="5:7">
      <c r="E790" s="120"/>
      <c r="F790" s="120"/>
      <c r="G790" s="121"/>
    </row>
    <row r="791" spans="5:7">
      <c r="E791" s="120"/>
      <c r="F791" s="120"/>
      <c r="G791" s="121"/>
    </row>
    <row r="792" spans="5:7">
      <c r="E792" s="120"/>
      <c r="F792" s="120"/>
      <c r="G792" s="121"/>
    </row>
    <row r="793" spans="5:7">
      <c r="E793" s="120"/>
      <c r="F793" s="120"/>
      <c r="G793" s="121"/>
    </row>
    <row r="794" spans="5:7">
      <c r="E794" s="120"/>
      <c r="F794" s="120"/>
      <c r="G794" s="121"/>
    </row>
    <row r="795" spans="5:7">
      <c r="E795" s="120"/>
      <c r="F795" s="120"/>
      <c r="G795" s="121"/>
    </row>
    <row r="796" spans="5:7">
      <c r="E796" s="120"/>
      <c r="F796" s="120"/>
      <c r="G796" s="121"/>
    </row>
    <row r="797" spans="5:7">
      <c r="E797" s="120"/>
      <c r="F797" s="120"/>
      <c r="G797" s="121"/>
    </row>
    <row r="798" spans="5:7">
      <c r="E798" s="120"/>
      <c r="F798" s="120"/>
      <c r="G798" s="121"/>
    </row>
    <row r="799" spans="5:7">
      <c r="E799" s="120"/>
      <c r="F799" s="120"/>
      <c r="G799" s="121"/>
    </row>
    <row r="800" spans="5:7">
      <c r="E800" s="120"/>
      <c r="F800" s="120"/>
      <c r="G800" s="121"/>
    </row>
    <row r="801" spans="5:7">
      <c r="E801" s="120"/>
      <c r="F801" s="120"/>
      <c r="G801" s="121"/>
    </row>
    <row r="802" spans="5:7">
      <c r="E802" s="120"/>
      <c r="F802" s="120"/>
      <c r="G802" s="121"/>
    </row>
    <row r="803" spans="5:7">
      <c r="E803" s="120"/>
      <c r="F803" s="120"/>
      <c r="G803" s="121"/>
    </row>
    <row r="804" spans="5:7">
      <c r="E804" s="120"/>
      <c r="F804" s="120"/>
      <c r="G804" s="121"/>
    </row>
    <row r="805" spans="5:7">
      <c r="E805" s="120"/>
      <c r="F805" s="120"/>
      <c r="G805" s="121"/>
    </row>
    <row r="806" spans="5:7">
      <c r="E806" s="120"/>
      <c r="F806" s="120"/>
      <c r="G806" s="121"/>
    </row>
    <row r="807" spans="5:7">
      <c r="E807" s="120"/>
      <c r="F807" s="120"/>
      <c r="G807" s="121"/>
    </row>
    <row r="808" spans="5:7">
      <c r="E808" s="120"/>
      <c r="F808" s="120"/>
      <c r="G808" s="121"/>
    </row>
    <row r="809" spans="5:7">
      <c r="E809" s="120"/>
      <c r="F809" s="120"/>
      <c r="G809" s="121"/>
    </row>
    <row r="810" spans="5:7">
      <c r="E810" s="120"/>
      <c r="F810" s="120"/>
      <c r="G810" s="121"/>
    </row>
    <row r="811" spans="5:7">
      <c r="E811" s="120"/>
      <c r="F811" s="120"/>
      <c r="G811" s="121"/>
    </row>
    <row r="812" spans="5:7">
      <c r="E812" s="120"/>
      <c r="F812" s="120"/>
      <c r="G812" s="121"/>
    </row>
    <row r="813" spans="5:7">
      <c r="E813" s="120"/>
      <c r="F813" s="120"/>
      <c r="G813" s="121"/>
    </row>
    <row r="814" spans="5:7">
      <c r="E814" s="120"/>
      <c r="F814" s="120"/>
      <c r="G814" s="121"/>
    </row>
    <row r="815" spans="5:7">
      <c r="E815" s="120"/>
      <c r="F815" s="120"/>
      <c r="G815" s="121"/>
    </row>
    <row r="816" spans="5:7">
      <c r="E816" s="120"/>
      <c r="F816" s="120"/>
      <c r="G816" s="121"/>
    </row>
    <row r="817" spans="5:7">
      <c r="E817" s="120"/>
      <c r="F817" s="120"/>
      <c r="G817" s="121"/>
    </row>
    <row r="818" spans="5:7">
      <c r="E818" s="120"/>
      <c r="F818" s="120"/>
      <c r="G818" s="121"/>
    </row>
    <row r="819" spans="5:7">
      <c r="E819" s="120"/>
      <c r="F819" s="120"/>
      <c r="G819" s="121"/>
    </row>
    <row r="820" spans="5:7">
      <c r="E820" s="120"/>
      <c r="F820" s="120"/>
      <c r="G820" s="121"/>
    </row>
    <row r="821" spans="5:7">
      <c r="E821" s="120"/>
      <c r="F821" s="120"/>
      <c r="G821" s="121"/>
    </row>
    <row r="822" spans="5:7">
      <c r="E822" s="120"/>
      <c r="F822" s="120"/>
      <c r="G822" s="121"/>
    </row>
    <row r="823" spans="5:7">
      <c r="E823" s="120"/>
      <c r="F823" s="120"/>
      <c r="G823" s="121"/>
    </row>
    <row r="824" spans="5:7">
      <c r="E824" s="120"/>
      <c r="F824" s="120"/>
      <c r="G824" s="121"/>
    </row>
    <row r="825" spans="5:7">
      <c r="E825" s="120"/>
      <c r="F825" s="120"/>
      <c r="G825" s="121"/>
    </row>
    <row r="826" spans="5:7">
      <c r="E826" s="120"/>
      <c r="F826" s="120"/>
      <c r="G826" s="121"/>
    </row>
    <row r="827" spans="5:7">
      <c r="E827" s="120"/>
      <c r="F827" s="120"/>
      <c r="G827" s="121"/>
    </row>
    <row r="828" spans="5:7">
      <c r="E828" s="120"/>
      <c r="F828" s="120"/>
      <c r="G828" s="121"/>
    </row>
    <row r="829" spans="5:7">
      <c r="E829" s="120"/>
      <c r="F829" s="120"/>
      <c r="G829" s="121"/>
    </row>
    <row r="830" spans="5:7">
      <c r="E830" s="120"/>
      <c r="F830" s="120"/>
      <c r="G830" s="121"/>
    </row>
    <row r="831" spans="5:7">
      <c r="E831" s="120"/>
      <c r="F831" s="120"/>
      <c r="G831" s="121"/>
    </row>
    <row r="832" spans="5:7">
      <c r="E832" s="120"/>
      <c r="F832" s="120"/>
      <c r="G832" s="121"/>
    </row>
    <row r="833" spans="5:7">
      <c r="E833" s="120"/>
      <c r="F833" s="120"/>
      <c r="G833" s="121"/>
    </row>
    <row r="834" spans="5:7">
      <c r="E834" s="120"/>
      <c r="F834" s="120"/>
      <c r="G834" s="121"/>
    </row>
    <row r="835" spans="5:7">
      <c r="E835" s="120"/>
      <c r="F835" s="120"/>
      <c r="G835" s="121"/>
    </row>
    <row r="836" spans="5:7">
      <c r="E836" s="120"/>
      <c r="F836" s="120"/>
      <c r="G836" s="121"/>
    </row>
    <row r="837" spans="5:7">
      <c r="E837" s="120"/>
      <c r="F837" s="120"/>
      <c r="G837" s="121"/>
    </row>
    <row r="838" spans="5:7">
      <c r="E838" s="120"/>
      <c r="F838" s="120"/>
      <c r="G838" s="121"/>
    </row>
    <row r="839" spans="5:7">
      <c r="E839" s="120"/>
      <c r="F839" s="120"/>
      <c r="G839" s="121"/>
    </row>
    <row r="840" spans="5:7">
      <c r="E840" s="120"/>
      <c r="F840" s="120"/>
      <c r="G840" s="121"/>
    </row>
    <row r="841" spans="5:7">
      <c r="E841" s="120"/>
      <c r="F841" s="120"/>
      <c r="G841" s="121"/>
    </row>
    <row r="842" spans="5:7">
      <c r="E842" s="120"/>
      <c r="F842" s="120"/>
      <c r="G842" s="121"/>
    </row>
    <row r="843" spans="5:7">
      <c r="E843" s="120"/>
      <c r="F843" s="120"/>
      <c r="G843" s="121"/>
    </row>
    <row r="844" spans="5:7">
      <c r="E844" s="120"/>
      <c r="F844" s="120"/>
      <c r="G844" s="121"/>
    </row>
    <row r="845" spans="5:7">
      <c r="E845" s="120"/>
      <c r="F845" s="120"/>
      <c r="G845" s="121"/>
    </row>
    <row r="846" spans="5:7">
      <c r="E846" s="120"/>
      <c r="F846" s="120"/>
      <c r="G846" s="121"/>
    </row>
    <row r="847" spans="5:7">
      <c r="E847" s="120"/>
      <c r="F847" s="120"/>
      <c r="G847" s="121"/>
    </row>
    <row r="848" spans="5:7">
      <c r="E848" s="120"/>
      <c r="F848" s="120"/>
      <c r="G848" s="121"/>
    </row>
    <row r="849" spans="5:7">
      <c r="E849" s="120"/>
      <c r="F849" s="120"/>
      <c r="G849" s="121"/>
    </row>
    <row r="850" spans="5:7">
      <c r="E850" s="120"/>
      <c r="F850" s="120"/>
      <c r="G850" s="121"/>
    </row>
    <row r="851" spans="5:7">
      <c r="E851" s="120"/>
      <c r="F851" s="120"/>
      <c r="G851" s="121"/>
    </row>
    <row r="852" spans="5:7">
      <c r="E852" s="120"/>
      <c r="F852" s="120"/>
      <c r="G852" s="121"/>
    </row>
    <row r="853" spans="5:7">
      <c r="E853" s="120"/>
      <c r="F853" s="120"/>
      <c r="G853" s="121"/>
    </row>
    <row r="854" spans="5:7">
      <c r="E854" s="120"/>
      <c r="F854" s="120"/>
      <c r="G854" s="121"/>
    </row>
    <row r="855" spans="5:7">
      <c r="E855" s="120"/>
      <c r="F855" s="120"/>
      <c r="G855" s="121"/>
    </row>
    <row r="856" spans="5:7">
      <c r="E856" s="120"/>
      <c r="F856" s="120"/>
      <c r="G856" s="121"/>
    </row>
    <row r="857" spans="5:7">
      <c r="E857" s="120"/>
      <c r="F857" s="120"/>
      <c r="G857" s="121"/>
    </row>
    <row r="858" spans="5:7">
      <c r="E858" s="120"/>
      <c r="F858" s="120"/>
      <c r="G858" s="121"/>
    </row>
    <row r="859" spans="5:7">
      <c r="E859" s="120"/>
      <c r="F859" s="120"/>
      <c r="G859" s="121"/>
    </row>
    <row r="860" spans="5:7">
      <c r="E860" s="120"/>
      <c r="F860" s="120"/>
      <c r="G860" s="121"/>
    </row>
    <row r="861" spans="5:7">
      <c r="E861" s="120"/>
      <c r="F861" s="120"/>
      <c r="G861" s="121"/>
    </row>
    <row r="862" spans="5:7">
      <c r="E862" s="120"/>
      <c r="F862" s="120"/>
      <c r="G862" s="121"/>
    </row>
    <row r="863" spans="5:7">
      <c r="E863" s="120"/>
      <c r="F863" s="120"/>
      <c r="G863" s="121"/>
    </row>
    <row r="864" spans="5:7">
      <c r="E864" s="120"/>
      <c r="F864" s="120"/>
      <c r="G864" s="121"/>
    </row>
    <row r="865" spans="5:7">
      <c r="E865" s="120"/>
      <c r="F865" s="120"/>
      <c r="G865" s="121"/>
    </row>
    <row r="866" spans="5:7">
      <c r="E866" s="120"/>
      <c r="F866" s="120"/>
      <c r="G866" s="121"/>
    </row>
    <row r="867" spans="5:7">
      <c r="E867" s="120"/>
      <c r="F867" s="120"/>
      <c r="G867" s="121"/>
    </row>
    <row r="868" spans="5:7">
      <c r="E868" s="120"/>
      <c r="F868" s="120"/>
      <c r="G868" s="121"/>
    </row>
    <row r="869" spans="5:7">
      <c r="E869" s="120"/>
      <c r="F869" s="120"/>
      <c r="G869" s="121"/>
    </row>
    <row r="870" spans="5:7">
      <c r="E870" s="120"/>
      <c r="F870" s="120"/>
      <c r="G870" s="121"/>
    </row>
    <row r="871" spans="5:7">
      <c r="E871" s="120"/>
      <c r="F871" s="120"/>
      <c r="G871" s="121"/>
    </row>
    <row r="872" spans="5:7">
      <c r="E872" s="120"/>
      <c r="F872" s="120"/>
      <c r="G872" s="121"/>
    </row>
    <row r="873" spans="5:7">
      <c r="E873" s="120"/>
      <c r="F873" s="120"/>
      <c r="G873" s="121"/>
    </row>
    <row r="874" spans="5:7">
      <c r="E874" s="120"/>
      <c r="F874" s="120"/>
      <c r="G874" s="121"/>
    </row>
    <row r="875" spans="5:7">
      <c r="E875" s="120"/>
      <c r="F875" s="120"/>
      <c r="G875" s="121"/>
    </row>
    <row r="876" spans="5:7">
      <c r="E876" s="120"/>
      <c r="F876" s="120"/>
      <c r="G876" s="121"/>
    </row>
    <row r="877" spans="5:7">
      <c r="E877" s="120"/>
      <c r="F877" s="120"/>
      <c r="G877" s="121"/>
    </row>
    <row r="878" spans="5:7">
      <c r="E878" s="120"/>
      <c r="F878" s="120"/>
      <c r="G878" s="121"/>
    </row>
    <row r="879" spans="5:7">
      <c r="E879" s="120"/>
      <c r="F879" s="120"/>
      <c r="G879" s="121"/>
    </row>
    <row r="880" spans="5:7">
      <c r="E880" s="120"/>
      <c r="F880" s="120"/>
      <c r="G880" s="121"/>
    </row>
    <row r="881" spans="5:7">
      <c r="E881" s="120"/>
      <c r="F881" s="120"/>
      <c r="G881" s="121"/>
    </row>
    <row r="882" spans="5:7">
      <c r="E882" s="120"/>
      <c r="F882" s="120"/>
      <c r="G882" s="121"/>
    </row>
    <row r="883" spans="5:7">
      <c r="E883" s="120"/>
      <c r="F883" s="120"/>
      <c r="G883" s="121"/>
    </row>
    <row r="884" spans="5:7">
      <c r="E884" s="120"/>
      <c r="F884" s="120"/>
      <c r="G884" s="121"/>
    </row>
    <row r="885" spans="5:7">
      <c r="E885" s="120"/>
      <c r="F885" s="120"/>
      <c r="G885" s="121"/>
    </row>
    <row r="886" spans="5:7">
      <c r="E886" s="120"/>
      <c r="F886" s="120"/>
      <c r="G886" s="121"/>
    </row>
    <row r="887" spans="5:7">
      <c r="E887" s="120"/>
      <c r="F887" s="120"/>
      <c r="G887" s="121"/>
    </row>
    <row r="888" spans="5:7">
      <c r="E888" s="120"/>
      <c r="F888" s="120"/>
      <c r="G888" s="121"/>
    </row>
    <row r="889" spans="5:7">
      <c r="E889" s="120"/>
      <c r="F889" s="120"/>
      <c r="G889" s="121"/>
    </row>
    <row r="890" spans="5:7">
      <c r="E890" s="120"/>
      <c r="F890" s="120"/>
      <c r="G890" s="121"/>
    </row>
    <row r="891" spans="5:7">
      <c r="E891" s="120"/>
      <c r="F891" s="120"/>
      <c r="G891" s="121"/>
    </row>
    <row r="892" spans="5:7">
      <c r="E892" s="120"/>
      <c r="F892" s="120"/>
      <c r="G892" s="121"/>
    </row>
    <row r="893" spans="5:7">
      <c r="E893" s="120"/>
      <c r="F893" s="120"/>
      <c r="G893" s="121"/>
    </row>
    <row r="894" spans="5:7">
      <c r="E894" s="120"/>
      <c r="F894" s="120"/>
      <c r="G894" s="121"/>
    </row>
    <row r="895" spans="5:7">
      <c r="E895" s="120"/>
      <c r="F895" s="120"/>
      <c r="G895" s="121"/>
    </row>
    <row r="896" spans="5:7">
      <c r="E896" s="120"/>
      <c r="F896" s="120"/>
      <c r="G896" s="121"/>
    </row>
    <row r="897" spans="5:7">
      <c r="E897" s="120"/>
      <c r="F897" s="120"/>
      <c r="G897" s="121"/>
    </row>
    <row r="898" spans="5:7">
      <c r="E898" s="120"/>
      <c r="F898" s="120"/>
      <c r="G898" s="121"/>
    </row>
    <row r="899" spans="5:7">
      <c r="E899" s="120"/>
      <c r="F899" s="120"/>
      <c r="G899" s="121"/>
    </row>
    <row r="900" spans="5:7">
      <c r="E900" s="120"/>
      <c r="F900" s="120"/>
      <c r="G900" s="121"/>
    </row>
    <row r="901" spans="5:7">
      <c r="E901" s="120"/>
      <c r="F901" s="120"/>
      <c r="G901" s="121"/>
    </row>
    <row r="902" spans="5:7">
      <c r="E902" s="120"/>
      <c r="F902" s="120"/>
      <c r="G902" s="121"/>
    </row>
    <row r="903" spans="5:7">
      <c r="E903" s="120"/>
      <c r="F903" s="120"/>
      <c r="G903" s="121"/>
    </row>
    <row r="904" spans="5:7">
      <c r="E904" s="120"/>
      <c r="F904" s="120"/>
      <c r="G904" s="121"/>
    </row>
    <row r="905" spans="5:7">
      <c r="E905" s="120"/>
      <c r="F905" s="120"/>
      <c r="G905" s="121"/>
    </row>
    <row r="906" spans="5:7">
      <c r="E906" s="120"/>
      <c r="F906" s="120"/>
      <c r="G906" s="121"/>
    </row>
    <row r="907" spans="5:7">
      <c r="E907" s="120"/>
      <c r="F907" s="120"/>
      <c r="G907" s="121"/>
    </row>
    <row r="908" spans="5:7">
      <c r="E908" s="120"/>
      <c r="F908" s="120"/>
      <c r="G908" s="121"/>
    </row>
    <row r="909" spans="5:7">
      <c r="E909" s="120"/>
      <c r="F909" s="120"/>
      <c r="G909" s="121"/>
    </row>
    <row r="910" spans="5:7">
      <c r="E910" s="120"/>
      <c r="F910" s="120"/>
      <c r="G910" s="121"/>
    </row>
    <row r="911" spans="5:7">
      <c r="E911" s="120"/>
      <c r="F911" s="120"/>
      <c r="G911" s="121"/>
    </row>
    <row r="912" spans="5:7">
      <c r="E912" s="120"/>
      <c r="F912" s="120"/>
      <c r="G912" s="121"/>
    </row>
    <row r="913" spans="5:7">
      <c r="E913" s="120"/>
      <c r="F913" s="120"/>
      <c r="G913" s="121"/>
    </row>
    <row r="914" spans="5:7">
      <c r="E914" s="120"/>
      <c r="F914" s="120"/>
      <c r="G914" s="121"/>
    </row>
    <row r="915" spans="5:7">
      <c r="E915" s="120"/>
      <c r="F915" s="120"/>
      <c r="G915" s="121"/>
    </row>
    <row r="916" spans="5:7">
      <c r="E916" s="120"/>
      <c r="F916" s="120"/>
      <c r="G916" s="121"/>
    </row>
    <row r="917" spans="5:7">
      <c r="E917" s="120"/>
      <c r="F917" s="120"/>
      <c r="G917" s="121"/>
    </row>
    <row r="918" spans="5:7">
      <c r="E918" s="120"/>
      <c r="F918" s="120"/>
      <c r="G918" s="121"/>
    </row>
    <row r="919" spans="5:7">
      <c r="E919" s="120"/>
      <c r="F919" s="120"/>
      <c r="G919" s="121"/>
    </row>
    <row r="920" spans="5:7">
      <c r="E920" s="120"/>
      <c r="F920" s="120"/>
      <c r="G920" s="121"/>
    </row>
    <row r="921" spans="5:7">
      <c r="E921" s="120"/>
      <c r="F921" s="120"/>
      <c r="G921" s="121"/>
    </row>
    <row r="922" spans="5:7">
      <c r="E922" s="120"/>
      <c r="F922" s="120"/>
      <c r="G922" s="121"/>
    </row>
    <row r="923" spans="5:7">
      <c r="E923" s="120"/>
      <c r="F923" s="120"/>
      <c r="G923" s="121"/>
    </row>
    <row r="924" spans="5:7">
      <c r="E924" s="120"/>
      <c r="F924" s="120"/>
      <c r="G924" s="121"/>
    </row>
    <row r="925" spans="5:7">
      <c r="E925" s="120"/>
      <c r="F925" s="120"/>
      <c r="G925" s="121"/>
    </row>
    <row r="926" spans="5:7">
      <c r="E926" s="120"/>
      <c r="F926" s="120"/>
      <c r="G926" s="121"/>
    </row>
    <row r="927" spans="5:7">
      <c r="E927" s="120"/>
      <c r="F927" s="120"/>
      <c r="G927" s="121"/>
    </row>
    <row r="928" spans="5:7">
      <c r="E928" s="120"/>
      <c r="F928" s="120"/>
      <c r="G928" s="121"/>
    </row>
    <row r="929" spans="5:7">
      <c r="E929" s="120"/>
      <c r="F929" s="120"/>
      <c r="G929" s="121"/>
    </row>
    <row r="930" spans="5:7">
      <c r="E930" s="120"/>
      <c r="F930" s="120"/>
      <c r="G930" s="121"/>
    </row>
    <row r="931" spans="5:7">
      <c r="E931" s="120"/>
      <c r="F931" s="120"/>
      <c r="G931" s="121"/>
    </row>
    <row r="932" spans="5:7">
      <c r="E932" s="120"/>
      <c r="F932" s="120"/>
      <c r="G932" s="121"/>
    </row>
    <row r="933" spans="5:7">
      <c r="E933" s="120"/>
      <c r="F933" s="120"/>
      <c r="G933" s="121"/>
    </row>
    <row r="934" spans="5:7">
      <c r="E934" s="120"/>
      <c r="F934" s="120"/>
      <c r="G934" s="121"/>
    </row>
    <row r="935" spans="5:7">
      <c r="E935" s="120"/>
      <c r="F935" s="120"/>
      <c r="G935" s="121"/>
    </row>
    <row r="936" spans="5:7">
      <c r="E936" s="120"/>
      <c r="F936" s="120"/>
      <c r="G936" s="121"/>
    </row>
    <row r="937" spans="5:7">
      <c r="E937" s="120"/>
      <c r="F937" s="120"/>
      <c r="G937" s="121"/>
    </row>
    <row r="938" spans="5:7">
      <c r="E938" s="120"/>
      <c r="F938" s="120"/>
      <c r="G938" s="121"/>
    </row>
    <row r="939" spans="5:7">
      <c r="E939" s="120"/>
      <c r="F939" s="120"/>
      <c r="G939" s="121"/>
    </row>
    <row r="940" spans="5:7">
      <c r="E940" s="120"/>
      <c r="F940" s="120"/>
      <c r="G940" s="121"/>
    </row>
    <row r="941" spans="5:7">
      <c r="E941" s="120"/>
      <c r="F941" s="120"/>
      <c r="G941" s="121"/>
    </row>
    <row r="942" spans="5:7">
      <c r="E942" s="120"/>
      <c r="F942" s="120"/>
      <c r="G942" s="121"/>
    </row>
    <row r="943" spans="5:7">
      <c r="E943" s="120"/>
      <c r="F943" s="120"/>
      <c r="G943" s="121"/>
    </row>
    <row r="944" spans="5:7">
      <c r="E944" s="120"/>
      <c r="F944" s="120"/>
      <c r="G944" s="121"/>
    </row>
    <row r="945" spans="5:7">
      <c r="E945" s="120"/>
      <c r="F945" s="120"/>
      <c r="G945" s="121"/>
    </row>
    <row r="946" spans="5:7">
      <c r="E946" s="120"/>
      <c r="F946" s="120"/>
      <c r="G946" s="121"/>
    </row>
    <row r="947" spans="5:7">
      <c r="E947" s="120"/>
      <c r="F947" s="120"/>
      <c r="G947" s="121"/>
    </row>
    <row r="948" spans="5:7">
      <c r="E948" s="120"/>
      <c r="F948" s="120"/>
      <c r="G948" s="121"/>
    </row>
    <row r="949" spans="5:7">
      <c r="E949" s="120"/>
      <c r="F949" s="120"/>
      <c r="G949" s="121"/>
    </row>
    <row r="950" spans="5:7">
      <c r="E950" s="120"/>
      <c r="F950" s="120"/>
      <c r="G950" s="121"/>
    </row>
    <row r="951" spans="5:7">
      <c r="E951" s="120"/>
      <c r="F951" s="120"/>
      <c r="G951" s="121"/>
    </row>
    <row r="952" spans="5:7">
      <c r="E952" s="120"/>
      <c r="F952" s="120"/>
      <c r="G952" s="121"/>
    </row>
    <row r="953" spans="5:7">
      <c r="E953" s="120"/>
      <c r="F953" s="120"/>
      <c r="G953" s="121"/>
    </row>
    <row r="954" spans="5:7">
      <c r="E954" s="120"/>
      <c r="F954" s="120"/>
      <c r="G954" s="121"/>
    </row>
    <row r="955" spans="5:7">
      <c r="E955" s="120"/>
      <c r="F955" s="120"/>
      <c r="G955" s="121"/>
    </row>
    <row r="956" spans="5:7">
      <c r="E956" s="120"/>
      <c r="F956" s="120"/>
      <c r="G956" s="121"/>
    </row>
    <row r="957" spans="5:7">
      <c r="E957" s="120"/>
      <c r="F957" s="120"/>
      <c r="G957" s="121"/>
    </row>
    <row r="958" spans="5:7">
      <c r="E958" s="120"/>
      <c r="F958" s="120"/>
      <c r="G958" s="121"/>
    </row>
    <row r="959" spans="5:7">
      <c r="E959" s="120"/>
      <c r="F959" s="120"/>
      <c r="G959" s="121"/>
    </row>
    <row r="960" spans="5:7">
      <c r="E960" s="120"/>
      <c r="F960" s="120"/>
      <c r="G960" s="121"/>
    </row>
    <row r="961" spans="5:7">
      <c r="E961" s="120"/>
      <c r="F961" s="120"/>
      <c r="G961" s="121"/>
    </row>
    <row r="962" spans="5:7">
      <c r="E962" s="120"/>
      <c r="F962" s="120"/>
      <c r="G962" s="121"/>
    </row>
    <row r="963" spans="5:7">
      <c r="E963" s="120"/>
      <c r="F963" s="120"/>
      <c r="G963" s="121"/>
    </row>
    <row r="964" spans="5:7">
      <c r="E964" s="120"/>
      <c r="F964" s="120"/>
      <c r="G964" s="121"/>
    </row>
    <row r="965" spans="5:7">
      <c r="E965" s="120"/>
      <c r="F965" s="120"/>
      <c r="G965" s="121"/>
    </row>
    <row r="966" spans="5:7">
      <c r="E966" s="120"/>
      <c r="F966" s="120"/>
      <c r="G966" s="121"/>
    </row>
    <row r="967" spans="5:7">
      <c r="E967" s="120"/>
      <c r="F967" s="120"/>
      <c r="G967" s="121"/>
    </row>
    <row r="968" spans="5:7">
      <c r="E968" s="120"/>
      <c r="F968" s="120"/>
      <c r="G968" s="121"/>
    </row>
    <row r="969" spans="5:7">
      <c r="E969" s="120"/>
      <c r="F969" s="120"/>
      <c r="G969" s="121"/>
    </row>
    <row r="970" spans="5:7">
      <c r="E970" s="120"/>
      <c r="F970" s="120"/>
      <c r="G970" s="121"/>
    </row>
    <row r="971" spans="5:7">
      <c r="E971" s="120"/>
      <c r="F971" s="120"/>
      <c r="G971" s="121"/>
    </row>
    <row r="972" spans="5:7">
      <c r="E972" s="120"/>
      <c r="F972" s="120"/>
      <c r="G972" s="121"/>
    </row>
    <row r="973" spans="5:7">
      <c r="E973" s="120"/>
      <c r="F973" s="120"/>
      <c r="G973" s="121"/>
    </row>
    <row r="974" spans="5:7">
      <c r="E974" s="120"/>
      <c r="F974" s="120"/>
      <c r="G974" s="121"/>
    </row>
    <row r="975" spans="5:7">
      <c r="E975" s="120"/>
      <c r="F975" s="120"/>
      <c r="G975" s="121"/>
    </row>
    <row r="976" spans="5:7">
      <c r="E976" s="120"/>
      <c r="F976" s="120"/>
      <c r="G976" s="121"/>
    </row>
    <row r="977" spans="5:7">
      <c r="E977" s="120"/>
      <c r="F977" s="120"/>
      <c r="G977" s="121"/>
    </row>
    <row r="978" spans="5:7">
      <c r="E978" s="120"/>
      <c r="F978" s="120"/>
      <c r="G978" s="121"/>
    </row>
    <row r="979" spans="5:7">
      <c r="E979" s="120"/>
      <c r="F979" s="120"/>
      <c r="G979" s="121"/>
    </row>
    <row r="980" spans="5:7">
      <c r="E980" s="120"/>
      <c r="F980" s="120"/>
      <c r="G980" s="121"/>
    </row>
    <row r="981" spans="5:7">
      <c r="E981" s="120"/>
      <c r="F981" s="120"/>
      <c r="G981" s="121"/>
    </row>
    <row r="982" spans="5:7">
      <c r="E982" s="120"/>
      <c r="F982" s="120"/>
      <c r="G982" s="121"/>
    </row>
    <row r="983" spans="5:7">
      <c r="E983" s="120"/>
      <c r="F983" s="120"/>
      <c r="G983" s="121"/>
    </row>
    <row r="984" spans="5:7">
      <c r="E984" s="120"/>
      <c r="F984" s="120"/>
      <c r="G984" s="121"/>
    </row>
    <row r="985" spans="5:7">
      <c r="E985" s="120"/>
      <c r="F985" s="120"/>
      <c r="G985" s="121"/>
    </row>
    <row r="986" spans="5:7">
      <c r="E986" s="120"/>
      <c r="F986" s="120"/>
      <c r="G986" s="121"/>
    </row>
    <row r="987" spans="5:7">
      <c r="E987" s="120"/>
      <c r="F987" s="120"/>
      <c r="G987" s="121"/>
    </row>
    <row r="988" spans="5:7">
      <c r="E988" s="120"/>
      <c r="F988" s="120"/>
      <c r="G988" s="121"/>
    </row>
    <row r="989" spans="5:7">
      <c r="E989" s="120"/>
      <c r="F989" s="120"/>
      <c r="G989" s="121"/>
    </row>
    <row r="990" spans="5:7">
      <c r="E990" s="120"/>
      <c r="F990" s="120"/>
      <c r="G990" s="121"/>
    </row>
    <row r="991" spans="5:7">
      <c r="E991" s="120"/>
      <c r="F991" s="120"/>
      <c r="G991" s="121"/>
    </row>
    <row r="992" spans="5:7">
      <c r="E992" s="120"/>
      <c r="F992" s="120"/>
      <c r="G992" s="121"/>
    </row>
    <row r="993" spans="5:7">
      <c r="E993" s="120"/>
      <c r="F993" s="120"/>
      <c r="G993" s="121"/>
    </row>
    <row r="994" spans="5:7">
      <c r="E994" s="120"/>
      <c r="F994" s="120"/>
      <c r="G994" s="121"/>
    </row>
    <row r="995" spans="5:7">
      <c r="E995" s="120"/>
      <c r="F995" s="120"/>
      <c r="G995" s="121"/>
    </row>
    <row r="996" spans="5:7">
      <c r="E996" s="120"/>
      <c r="F996" s="120"/>
      <c r="G996" s="121"/>
    </row>
    <row r="997" spans="5:7">
      <c r="E997" s="120"/>
      <c r="F997" s="120"/>
      <c r="G997" s="121"/>
    </row>
    <row r="998" spans="5:7">
      <c r="E998" s="120"/>
      <c r="F998" s="120"/>
      <c r="G998" s="121"/>
    </row>
    <row r="999" spans="5:7">
      <c r="E999" s="120"/>
      <c r="F999" s="120"/>
      <c r="G999" s="121"/>
    </row>
    <row r="1000" spans="5:7">
      <c r="E1000" s="120"/>
      <c r="F1000" s="120"/>
      <c r="G1000" s="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 Document</vt:lpstr>
      <vt:lpstr>todelete</vt:lpstr>
      <vt:lpstr>Yes(NA)</vt:lpstr>
      <vt:lpstr>Error Cases</vt:lpstr>
      <vt:lpstr>Status</vt:lpstr>
      <vt:lpstr>Updated TC's</vt:lpstr>
      <vt:lpstr>Detailed Status</vt:lpstr>
      <vt:lpstr>Defect Verification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terms="http://purl.org/dc/terms/" xmlns:dc="http://purl.org/dc/elements/1.1/" xmlns:xsi="http://www.w3.org/2001/XMLSchema-instance">
  <cp:lastModifiedBy>ifocus</cp:lastModifiedBy>
  <dcterms:modified xsi:type="dcterms:W3CDTF">2019-06-10T08:25:52Z</dcterms:modified>
</cp:coreProperties>
</file>