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xr:revisionPtr revIDLastSave="0" documentId="13_ncr:1000001_{03FA12C6-C32D-2341-8391-D27157486F0C}" xr6:coauthVersionLast="47" xr6:coauthVersionMax="47" xr10:uidLastSave="{00000000-0000-0000-0000-000000000000}"/>
  <bookViews>
    <workbookView xWindow="0" yWindow="135" windowWidth="19155" windowHeight="673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1" l="1"/>
  <c r="L18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9" i="1"/>
  <c r="L19" i="1"/>
  <c r="K20" i="1"/>
  <c r="L20" i="1"/>
  <c r="K21" i="1"/>
  <c r="L21" i="1"/>
  <c r="K22" i="1"/>
  <c r="L22" i="1"/>
  <c r="K3" i="1"/>
  <c r="L3" i="1"/>
  <c r="J11" i="1"/>
  <c r="J12" i="1"/>
  <c r="J13" i="1"/>
  <c r="J14" i="1"/>
  <c r="J15" i="1"/>
  <c r="J16" i="1"/>
  <c r="J17" i="1"/>
  <c r="J18" i="1"/>
  <c r="J19" i="1"/>
  <c r="J20" i="1"/>
  <c r="J21" i="1"/>
  <c r="J22" i="1"/>
  <c r="J4" i="1"/>
  <c r="J5" i="1"/>
  <c r="J6" i="1"/>
  <c r="J7" i="1"/>
  <c r="J8" i="1"/>
  <c r="J9" i="1"/>
  <c r="J10" i="1"/>
  <c r="J3" i="1"/>
  <c r="I3" i="1"/>
  <c r="I19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20" i="1"/>
  <c r="I21" i="1"/>
  <c r="I22" i="1"/>
  <c r="H7" i="1"/>
  <c r="M7" i="1"/>
  <c r="H8" i="1"/>
  <c r="M8" i="1"/>
  <c r="H9" i="1"/>
  <c r="M9" i="1"/>
  <c r="H10" i="1"/>
  <c r="M10" i="1"/>
  <c r="H11" i="1"/>
  <c r="M11" i="1"/>
  <c r="H12" i="1"/>
  <c r="M12" i="1"/>
  <c r="H13" i="1"/>
  <c r="M13" i="1"/>
  <c r="H14" i="1"/>
  <c r="M14" i="1"/>
  <c r="H15" i="1"/>
  <c r="M15" i="1"/>
  <c r="H16" i="1"/>
  <c r="M16" i="1"/>
  <c r="H17" i="1"/>
  <c r="M17" i="1"/>
  <c r="H18" i="1"/>
  <c r="H19" i="1"/>
  <c r="M19" i="1"/>
  <c r="H20" i="1"/>
  <c r="M20" i="1"/>
  <c r="H21" i="1"/>
  <c r="M21" i="1"/>
  <c r="H22" i="1"/>
  <c r="M22" i="1"/>
  <c r="H4" i="1"/>
  <c r="M4" i="1"/>
  <c r="H5" i="1"/>
  <c r="M5" i="1"/>
  <c r="H6" i="1"/>
  <c r="M6" i="1"/>
  <c r="H3" i="1"/>
  <c r="M3" i="1"/>
  <c r="M18" i="1"/>
</calcChain>
</file>

<file path=xl/sharedStrings.xml><?xml version="1.0" encoding="utf-8"?>
<sst xmlns="http://schemas.openxmlformats.org/spreadsheetml/2006/main" count="54" uniqueCount="44">
  <si>
    <t xml:space="preserve">S.NO </t>
  </si>
  <si>
    <t xml:space="preserve">NAME </t>
  </si>
  <si>
    <t xml:space="preserve">POSITION </t>
  </si>
  <si>
    <t xml:space="preserve">TOTAL DATS </t>
  </si>
  <si>
    <t xml:space="preserve">AMALA </t>
  </si>
  <si>
    <t>ANU</t>
  </si>
  <si>
    <t>BALA</t>
  </si>
  <si>
    <t>BASKAR</t>
  </si>
  <si>
    <t>CHITRA</t>
  </si>
  <si>
    <t xml:space="preserve">DHANALAKSHIMI </t>
  </si>
  <si>
    <t xml:space="preserve">GANDHIMA </t>
  </si>
  <si>
    <t>GANESH</t>
  </si>
  <si>
    <t>HARI</t>
  </si>
  <si>
    <t>JAYA PRAKSH</t>
  </si>
  <si>
    <t>MAGESH</t>
  </si>
  <si>
    <t>NARASIMMAN</t>
  </si>
  <si>
    <t xml:space="preserve">NIVEDHA </t>
  </si>
  <si>
    <t>SANDHIYA</t>
  </si>
  <si>
    <t>SATHISH</t>
  </si>
  <si>
    <t xml:space="preserve">SOWMIYA </t>
  </si>
  <si>
    <t>VIJAY</t>
  </si>
  <si>
    <t>VIGNESH</t>
  </si>
  <si>
    <t>LEAVE DAYS</t>
  </si>
  <si>
    <t>WORKING DAYS</t>
  </si>
  <si>
    <t>PF</t>
  </si>
  <si>
    <t>HRA</t>
  </si>
  <si>
    <t>BONUS</t>
  </si>
  <si>
    <t>ONE DAY SALARY</t>
  </si>
  <si>
    <t>NET SALARY</t>
  </si>
  <si>
    <t>HR</t>
  </si>
  <si>
    <t>MD</t>
  </si>
  <si>
    <t>MANAGER</t>
  </si>
  <si>
    <t>ASSIENT MANAGER</t>
  </si>
  <si>
    <t>TRAINER</t>
  </si>
  <si>
    <t>EMPLOYEE</t>
  </si>
  <si>
    <t>ACCOUNTANT</t>
  </si>
  <si>
    <t>SALES MAN</t>
  </si>
  <si>
    <t xml:space="preserve">KATHIKAIYEN </t>
  </si>
  <si>
    <t>SURESH</t>
  </si>
  <si>
    <t>WATCH MEN</t>
  </si>
  <si>
    <t>DRIVER</t>
  </si>
  <si>
    <t xml:space="preserve">BASIC SALARY </t>
  </si>
  <si>
    <t>LOSS  OF PAY</t>
  </si>
  <si>
    <t>EMPLOYEES  SALARY SLIP OF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</si>
</sst>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  <font>
      <sz val="9"/>
      <color indexed="8"/>
      <name val="Times New Roman"/>
      <charset val="134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sz val="9"/>
      <color indexed="8"/>
      <name val="Times New Roman"/>
      <family val="1"/>
    </font>
    <font>
      <sz val="11"/>
      <color rgb="FF9C6500"/>
      <name val="Times New Roman"/>
      <family val="1"/>
    </font>
    <font>
      <sz val="10"/>
      <color rgb="FF9C65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3" fillId="0" borderId="0" xfId="0" applyNumberFormat="1" applyFont="1" applyFill="1" applyBorder="1" applyAlignment="1" applyProtection="1"/>
    <xf numFmtId="0" fontId="0" fillId="0" borderId="0" xfId="0" applyAlignment="1"/>
    <xf numFmtId="0" fontId="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NumberFormat="1" applyFont="1" applyFill="1" applyBorder="1" applyAlignment="1" applyProtection="1">
      <alignment horizontal="left" vertical="top"/>
    </xf>
    <xf numFmtId="0" fontId="5" fillId="0" borderId="0" xfId="0" applyFont="1"/>
    <xf numFmtId="0" fontId="8" fillId="2" borderId="1" xfId="2" applyFont="1" applyBorder="1" applyAlignment="1">
      <alignment horizontal="left" vertical="top"/>
    </xf>
    <xf numFmtId="0" fontId="9" fillId="2" borderId="1" xfId="2" applyFont="1" applyBorder="1" applyAlignment="1">
      <alignment horizontal="left" vertical="top"/>
    </xf>
    <xf numFmtId="0" fontId="8" fillId="2" borderId="0" xfId="2" applyFont="1" applyAlignment="1"/>
    <xf numFmtId="0" fontId="1" fillId="0" borderId="0" xfId="1" applyAlignment="1"/>
    <xf numFmtId="0" fontId="1" fillId="0" borderId="2" xfId="1" applyBorder="1" applyAlignment="1">
      <alignment horizontal="center" vertical="top"/>
    </xf>
  </cellXfs>
  <cellStyles count="3">
    <cellStyle name="Neutral" xfId="2" builtinId="2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6"/>
  <sheetViews>
    <sheetView tabSelected="1" topLeftCell="A7" zoomScale="120" zoomScaleNormal="120" workbookViewId="0">
      <selection activeCell="E9" sqref="E9"/>
    </sheetView>
  </sheetViews>
  <sheetFormatPr defaultRowHeight="15" x14ac:dyDescent="0.2"/>
  <cols>
    <col min="2" max="2" width="19.37109375" style="1" customWidth="1"/>
    <col min="3" max="3" width="17.484375" style="7" customWidth="1"/>
    <col min="4" max="4" width="16.54296875" customWidth="1"/>
    <col min="5" max="5" width="14.796875" customWidth="1"/>
    <col min="6" max="6" width="15.73828125" customWidth="1"/>
    <col min="7" max="7" width="16.94921875" customWidth="1"/>
    <col min="11" max="11" width="16.41015625" customWidth="1"/>
    <col min="12" max="12" width="12.5078125" customWidth="1"/>
    <col min="13" max="13" width="16.140625" customWidth="1"/>
  </cols>
  <sheetData>
    <row r="1" spans="1:13" s="11" customFormat="1" ht="27" customHeight="1" x14ac:dyDescent="0.25">
      <c r="A1" s="12" t="s">
        <v>43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s="10" customFormat="1" ht="13.5" x14ac:dyDescent="0.15">
      <c r="A2" s="8" t="s">
        <v>0</v>
      </c>
      <c r="B2" s="8" t="s">
        <v>1</v>
      </c>
      <c r="C2" s="9" t="s">
        <v>2</v>
      </c>
      <c r="D2" s="8" t="s">
        <v>41</v>
      </c>
      <c r="E2" s="8" t="s">
        <v>3</v>
      </c>
      <c r="F2" s="8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8" t="s">
        <v>27</v>
      </c>
      <c r="L2" s="8" t="s">
        <v>42</v>
      </c>
      <c r="M2" s="8" t="s">
        <v>28</v>
      </c>
    </row>
    <row r="3" spans="1:13" s="3" customFormat="1" x14ac:dyDescent="0.2">
      <c r="A3" s="4">
        <v>1</v>
      </c>
      <c r="B3" s="6" t="s">
        <v>4</v>
      </c>
      <c r="C3" s="5" t="s">
        <v>29</v>
      </c>
      <c r="D3" s="4">
        <v>100000</v>
      </c>
      <c r="E3" s="4">
        <v>31</v>
      </c>
      <c r="F3" s="4">
        <v>1</v>
      </c>
      <c r="G3" s="4">
        <v>30</v>
      </c>
      <c r="H3" s="4">
        <f>SUM(D3*3/100)</f>
        <v>3000</v>
      </c>
      <c r="I3" s="4">
        <f>SUM(D3*2/100)</f>
        <v>2000</v>
      </c>
      <c r="J3" s="4">
        <f>SUM(D3:D22/20)</f>
        <v>5000</v>
      </c>
      <c r="K3" s="4">
        <f>SUM(D3:D22/E3:E22)</f>
        <v>3225.8064516129034</v>
      </c>
      <c r="L3" s="4">
        <f>SUM(K3:K22*F3:F22)</f>
        <v>3225.8064516129034</v>
      </c>
      <c r="M3" s="4">
        <f>SUM(D3:D22+H3:H22-I3:I22+J3:J22-L3:L22)</f>
        <v>102774.19354838709</v>
      </c>
    </row>
    <row r="4" spans="1:13" x14ac:dyDescent="0.2">
      <c r="A4" s="4">
        <v>2</v>
      </c>
      <c r="B4" s="6" t="s">
        <v>5</v>
      </c>
      <c r="C4" s="5" t="s">
        <v>30</v>
      </c>
      <c r="D4" s="4">
        <v>80000</v>
      </c>
      <c r="E4" s="4">
        <v>31</v>
      </c>
      <c r="F4" s="4">
        <v>2</v>
      </c>
      <c r="G4" s="4">
        <v>29</v>
      </c>
      <c r="H4" s="4">
        <f t="shared" ref="H4:H22" si="0">SUM(D4*3/100)</f>
        <v>2400</v>
      </c>
      <c r="I4" s="4">
        <f t="shared" ref="I4:I22" si="1">SUM(D4*2/100)</f>
        <v>1600</v>
      </c>
      <c r="J4" s="4">
        <f>SUM(D4:D22/20)</f>
        <v>4000</v>
      </c>
      <c r="K4" s="4">
        <f>SUM(D4:D22/E4:E22)</f>
        <v>2580.6451612903224</v>
      </c>
      <c r="L4" s="4">
        <f>SUM(K4:K22*F4:F22)</f>
        <v>5161.2903225806449</v>
      </c>
      <c r="M4" s="4">
        <f>SUM(D4:D22+H4:H22-I4:I22+J4:J22-L4:L22)</f>
        <v>79638.709677419349</v>
      </c>
    </row>
    <row r="5" spans="1:13" x14ac:dyDescent="0.2">
      <c r="A5" s="4">
        <v>3</v>
      </c>
      <c r="B5" s="6" t="s">
        <v>6</v>
      </c>
      <c r="C5" s="5" t="s">
        <v>31</v>
      </c>
      <c r="D5" s="4">
        <v>75000</v>
      </c>
      <c r="E5" s="4">
        <v>30</v>
      </c>
      <c r="F5" s="4">
        <v>3</v>
      </c>
      <c r="G5" s="4">
        <v>27</v>
      </c>
      <c r="H5" s="4">
        <f t="shared" si="0"/>
        <v>2250</v>
      </c>
      <c r="I5" s="4">
        <f t="shared" si="1"/>
        <v>1500</v>
      </c>
      <c r="J5" s="4">
        <f>SUM(D5:D22/20)</f>
        <v>3750</v>
      </c>
      <c r="K5" s="4">
        <f>SUM(D5:D22/E5:E22)</f>
        <v>2500</v>
      </c>
      <c r="L5" s="4">
        <f>SUM(K5:K22*F5:F22)</f>
        <v>7500</v>
      </c>
      <c r="M5" s="4">
        <f>SUM(D5:D22+H5:H22-I5:I22+J5:J22-L5:L22)</f>
        <v>72000</v>
      </c>
    </row>
    <row r="6" spans="1:13" x14ac:dyDescent="0.2">
      <c r="A6" s="4">
        <v>4</v>
      </c>
      <c r="B6" s="6" t="s">
        <v>7</v>
      </c>
      <c r="C6" s="5" t="s">
        <v>32</v>
      </c>
      <c r="D6" s="4">
        <v>50000</v>
      </c>
      <c r="E6" s="4">
        <v>30</v>
      </c>
      <c r="F6" s="4">
        <v>2</v>
      </c>
      <c r="G6" s="4">
        <v>28</v>
      </c>
      <c r="H6" s="4">
        <f t="shared" si="0"/>
        <v>1500</v>
      </c>
      <c r="I6" s="4">
        <f t="shared" si="1"/>
        <v>1000</v>
      </c>
      <c r="J6" s="4">
        <f>SUM(D6:D22/20)</f>
        <v>2500</v>
      </c>
      <c r="K6" s="4">
        <f>SUM(D6:D22/E6:E22)</f>
        <v>1666.6666666666667</v>
      </c>
      <c r="L6" s="4">
        <f>SUM(K6:K22*F6:F22)</f>
        <v>3333.3333333333335</v>
      </c>
      <c r="M6" s="4">
        <f>SUM(D6:D22+H6:H22-I6:I22+J6:J22-L6:L22)</f>
        <v>49666.666666666664</v>
      </c>
    </row>
    <row r="7" spans="1:13" x14ac:dyDescent="0.2">
      <c r="A7" s="4">
        <v>5</v>
      </c>
      <c r="B7" s="6" t="s">
        <v>8</v>
      </c>
      <c r="C7" s="5" t="s">
        <v>33</v>
      </c>
      <c r="D7" s="4">
        <v>45000</v>
      </c>
      <c r="E7" s="4">
        <v>30</v>
      </c>
      <c r="F7" s="4">
        <v>1</v>
      </c>
      <c r="G7" s="4">
        <v>29</v>
      </c>
      <c r="H7" s="4">
        <f t="shared" si="0"/>
        <v>1350</v>
      </c>
      <c r="I7" s="4">
        <f t="shared" si="1"/>
        <v>900</v>
      </c>
      <c r="J7" s="4">
        <f>SUM(D7:D25/20)</f>
        <v>2250</v>
      </c>
      <c r="K7" s="4">
        <f>SUM(D7:D25/E7:E25)</f>
        <v>1500</v>
      </c>
      <c r="L7" s="4">
        <f>SUM(K7:K25*F7:F25)</f>
        <v>1500</v>
      </c>
      <c r="M7" s="4">
        <f>SUM(D7:D25+H7:H25-I7:I25+J7:J25-L7:L25)</f>
        <v>46200</v>
      </c>
    </row>
    <row r="8" spans="1:13" x14ac:dyDescent="0.2">
      <c r="A8" s="4">
        <v>6</v>
      </c>
      <c r="B8" s="6" t="s">
        <v>9</v>
      </c>
      <c r="C8" s="5" t="s">
        <v>33</v>
      </c>
      <c r="D8" s="4">
        <v>45000</v>
      </c>
      <c r="E8" s="4">
        <v>31</v>
      </c>
      <c r="F8" s="4">
        <v>2</v>
      </c>
      <c r="G8" s="4">
        <v>29</v>
      </c>
      <c r="H8" s="4">
        <f t="shared" si="0"/>
        <v>1350</v>
      </c>
      <c r="I8" s="4">
        <f t="shared" si="1"/>
        <v>900</v>
      </c>
      <c r="J8" s="4">
        <f>SUM(D8:D26/20)</f>
        <v>2250</v>
      </c>
      <c r="K8" s="4">
        <f>SUM(D8:D26/E8:E26)</f>
        <v>1451.6129032258063</v>
      </c>
      <c r="L8" s="4">
        <f>SUM(K8:K26*F8:F26)</f>
        <v>2903.2258064516127</v>
      </c>
      <c r="M8" s="4">
        <f>SUM(D8:D26+H8:H26-I8:I26+J8:J26-L8:L26)</f>
        <v>44796.774193548386</v>
      </c>
    </row>
    <row r="9" spans="1:13" x14ac:dyDescent="0.2">
      <c r="A9" s="4">
        <v>7</v>
      </c>
      <c r="B9" s="6" t="s">
        <v>10</v>
      </c>
      <c r="C9" s="5" t="s">
        <v>34</v>
      </c>
      <c r="D9" s="4">
        <v>25000</v>
      </c>
      <c r="E9" s="4">
        <v>28</v>
      </c>
      <c r="F9" s="4">
        <v>1</v>
      </c>
      <c r="G9" s="4">
        <v>27</v>
      </c>
      <c r="H9" s="4">
        <f t="shared" si="0"/>
        <v>750</v>
      </c>
      <c r="I9" s="4">
        <f t="shared" si="1"/>
        <v>500</v>
      </c>
      <c r="J9" s="4">
        <f>SUM(D9:D27/20)</f>
        <v>1250</v>
      </c>
      <c r="K9" s="4">
        <f>SUM(D9:D27/E9:E27)</f>
        <v>892.85714285714289</v>
      </c>
      <c r="L9" s="4">
        <f>SUM(K9:K27*F9:F27)</f>
        <v>892.85714285714289</v>
      </c>
      <c r="M9" s="4">
        <f>SUM(D9:D27+H9:H27-I9:I27+J9:J27-L9:L27)</f>
        <v>25607.142857142859</v>
      </c>
    </row>
    <row r="10" spans="1:13" x14ac:dyDescent="0.2">
      <c r="A10" s="4">
        <v>8</v>
      </c>
      <c r="B10" s="6" t="s">
        <v>11</v>
      </c>
      <c r="C10" s="5" t="s">
        <v>34</v>
      </c>
      <c r="D10" s="4">
        <v>25000</v>
      </c>
      <c r="E10" s="4">
        <v>28</v>
      </c>
      <c r="F10" s="4">
        <v>2</v>
      </c>
      <c r="G10" s="4">
        <v>26</v>
      </c>
      <c r="H10" s="4">
        <f t="shared" si="0"/>
        <v>750</v>
      </c>
      <c r="I10" s="4">
        <f t="shared" si="1"/>
        <v>500</v>
      </c>
      <c r="J10" s="4">
        <f>SUM(D10:D28/20)</f>
        <v>1250</v>
      </c>
      <c r="K10" s="4">
        <f>SUM(D10:D28/E10:E28)</f>
        <v>892.85714285714289</v>
      </c>
      <c r="L10" s="4">
        <f>SUM(K10:K28*F10:F28)</f>
        <v>1785.7142857142858</v>
      </c>
      <c r="M10" s="4">
        <f>SUM(D10:D28+H10:H28-I10:I28+J10:J28-L10:L28)</f>
        <v>24714.285714285714</v>
      </c>
    </row>
    <row r="11" spans="1:13" x14ac:dyDescent="0.2">
      <c r="A11" s="4">
        <v>9</v>
      </c>
      <c r="B11" s="6" t="s">
        <v>12</v>
      </c>
      <c r="C11" s="5" t="s">
        <v>34</v>
      </c>
      <c r="D11" s="4">
        <v>25000</v>
      </c>
      <c r="E11" s="4">
        <v>28</v>
      </c>
      <c r="F11" s="4">
        <v>1</v>
      </c>
      <c r="G11" s="4">
        <v>27</v>
      </c>
      <c r="H11" s="4">
        <f t="shared" si="0"/>
        <v>750</v>
      </c>
      <c r="I11" s="4">
        <f t="shared" si="1"/>
        <v>500</v>
      </c>
      <c r="J11" s="4">
        <f>SUM(D11:D29/20)</f>
        <v>1250</v>
      </c>
      <c r="K11" s="4">
        <f>SUM(D11:D29/E11:E29)</f>
        <v>892.85714285714289</v>
      </c>
      <c r="L11" s="4">
        <f>SUM(K11:K29*F11:F29)</f>
        <v>892.85714285714289</v>
      </c>
      <c r="M11" s="4">
        <f>SUM(D11:D29+H11:H29-I11:I29+J11:J29-L11:L29)</f>
        <v>25607.142857142859</v>
      </c>
    </row>
    <row r="12" spans="1:13" x14ac:dyDescent="0.2">
      <c r="A12" s="4">
        <v>10</v>
      </c>
      <c r="B12" s="6" t="s">
        <v>13</v>
      </c>
      <c r="C12" s="5" t="s">
        <v>34</v>
      </c>
      <c r="D12" s="4">
        <v>25000</v>
      </c>
      <c r="E12" s="4">
        <v>28</v>
      </c>
      <c r="F12" s="4">
        <v>3</v>
      </c>
      <c r="G12" s="4">
        <v>25</v>
      </c>
      <c r="H12" s="4">
        <f t="shared" si="0"/>
        <v>750</v>
      </c>
      <c r="I12" s="4">
        <f t="shared" si="1"/>
        <v>500</v>
      </c>
      <c r="J12" s="4">
        <f>SUM(D12:D30/20)</f>
        <v>1250</v>
      </c>
      <c r="K12" s="4">
        <f>SUM(D12:D30/E12:E30)</f>
        <v>892.85714285714289</v>
      </c>
      <c r="L12" s="4">
        <f>SUM(K12:K30*F12:F30)</f>
        <v>2678.5714285714284</v>
      </c>
      <c r="M12" s="4">
        <f>SUM(D12:D30+H12:H30-I12:I30+J12:J30-L12:L30)</f>
        <v>23821.428571428572</v>
      </c>
    </row>
    <row r="13" spans="1:13" x14ac:dyDescent="0.2">
      <c r="A13" s="4">
        <v>11</v>
      </c>
      <c r="B13" s="6" t="s">
        <v>37</v>
      </c>
      <c r="C13" s="5" t="s">
        <v>34</v>
      </c>
      <c r="D13" s="4">
        <v>25000</v>
      </c>
      <c r="E13" s="4">
        <v>28</v>
      </c>
      <c r="F13" s="4">
        <v>1</v>
      </c>
      <c r="G13" s="4">
        <v>27</v>
      </c>
      <c r="H13" s="4">
        <f t="shared" si="0"/>
        <v>750</v>
      </c>
      <c r="I13" s="4">
        <f t="shared" si="1"/>
        <v>500</v>
      </c>
      <c r="J13" s="4">
        <f>SUM(D13:D31/20)</f>
        <v>1250</v>
      </c>
      <c r="K13" s="4">
        <f>SUM(D13:D31/E13:E31)</f>
        <v>892.85714285714289</v>
      </c>
      <c r="L13" s="4">
        <f>SUM(K13:K31*F13:F31)</f>
        <v>892.85714285714289</v>
      </c>
      <c r="M13" s="4">
        <f>SUM(D13:D31+H13:H31-I13:I31+J13:J31-L13:L31)</f>
        <v>25607.142857142859</v>
      </c>
    </row>
    <row r="14" spans="1:13" x14ac:dyDescent="0.2">
      <c r="A14" s="4">
        <v>12</v>
      </c>
      <c r="B14" s="6" t="s">
        <v>14</v>
      </c>
      <c r="C14" s="5" t="s">
        <v>34</v>
      </c>
      <c r="D14" s="4">
        <v>25000</v>
      </c>
      <c r="E14" s="4">
        <v>28</v>
      </c>
      <c r="F14" s="4">
        <v>1</v>
      </c>
      <c r="G14" s="4">
        <v>27</v>
      </c>
      <c r="H14" s="4">
        <f t="shared" si="0"/>
        <v>750</v>
      </c>
      <c r="I14" s="4">
        <f t="shared" si="1"/>
        <v>500</v>
      </c>
      <c r="J14" s="4">
        <f>SUM(D14:D32/20)</f>
        <v>1250</v>
      </c>
      <c r="K14" s="4">
        <f>SUM(D14:D32/E14:E32)</f>
        <v>892.85714285714289</v>
      </c>
      <c r="L14" s="4">
        <f>SUM(K14:K32*F14:F32)</f>
        <v>892.85714285714289</v>
      </c>
      <c r="M14" s="4">
        <f>SUM(D14:D32+H14:H32-I14:I32+J14:J32-L14:L32)</f>
        <v>25607.142857142859</v>
      </c>
    </row>
    <row r="15" spans="1:13" x14ac:dyDescent="0.2">
      <c r="A15" s="4">
        <v>13</v>
      </c>
      <c r="B15" s="6" t="s">
        <v>15</v>
      </c>
      <c r="C15" s="5" t="s">
        <v>34</v>
      </c>
      <c r="D15" s="4">
        <v>25000</v>
      </c>
      <c r="E15" s="4">
        <v>28</v>
      </c>
      <c r="F15" s="4">
        <v>4</v>
      </c>
      <c r="G15" s="4">
        <v>24</v>
      </c>
      <c r="H15" s="4">
        <f t="shared" si="0"/>
        <v>750</v>
      </c>
      <c r="I15" s="4">
        <f t="shared" si="1"/>
        <v>500</v>
      </c>
      <c r="J15" s="4">
        <f>SUM(D15:D33/20)</f>
        <v>1250</v>
      </c>
      <c r="K15" s="4">
        <f>SUM(D15:D33/E15:E33)</f>
        <v>892.85714285714289</v>
      </c>
      <c r="L15" s="4">
        <f>SUM(K15:K33*F15:F33)</f>
        <v>3571.4285714285716</v>
      </c>
      <c r="M15" s="4">
        <f>SUM(D15:D33+H15:H33-I15:I33+J15:J33-L15:L33)</f>
        <v>22928.571428571428</v>
      </c>
    </row>
    <row r="16" spans="1:13" x14ac:dyDescent="0.2">
      <c r="A16" s="4">
        <v>14</v>
      </c>
      <c r="B16" s="6" t="s">
        <v>16</v>
      </c>
      <c r="C16" s="5" t="s">
        <v>34</v>
      </c>
      <c r="D16" s="4">
        <v>25000</v>
      </c>
      <c r="E16" s="4">
        <v>28</v>
      </c>
      <c r="F16" s="4">
        <v>5</v>
      </c>
      <c r="G16" s="4">
        <v>23</v>
      </c>
      <c r="H16" s="4">
        <f t="shared" si="0"/>
        <v>750</v>
      </c>
      <c r="I16" s="4">
        <f t="shared" si="1"/>
        <v>500</v>
      </c>
      <c r="J16" s="4">
        <f>SUM(D16:D34/20)</f>
        <v>1250</v>
      </c>
      <c r="K16" s="4">
        <f>SUM(D16:D34/E16:E34)</f>
        <v>892.85714285714289</v>
      </c>
      <c r="L16" s="4">
        <f>SUM(K16:K34*F16:F34)</f>
        <v>4464.2857142857147</v>
      </c>
      <c r="M16" s="4">
        <f>SUM(D16:D34+H16:H34-I16:I34+J16:J34-L16:L34)</f>
        <v>22035.714285714286</v>
      </c>
    </row>
    <row r="17" spans="1:13" x14ac:dyDescent="0.2">
      <c r="A17" s="4">
        <v>15</v>
      </c>
      <c r="B17" s="6" t="s">
        <v>17</v>
      </c>
      <c r="C17" s="5" t="s">
        <v>34</v>
      </c>
      <c r="D17" s="4">
        <v>25000</v>
      </c>
      <c r="E17" s="4">
        <v>28</v>
      </c>
      <c r="F17" s="4">
        <v>2</v>
      </c>
      <c r="G17" s="4">
        <v>26</v>
      </c>
      <c r="H17" s="4">
        <f t="shared" si="0"/>
        <v>750</v>
      </c>
      <c r="I17" s="4">
        <f t="shared" si="1"/>
        <v>500</v>
      </c>
      <c r="J17" s="4">
        <f>SUM(D17:D35/20)</f>
        <v>1250</v>
      </c>
      <c r="K17" s="4">
        <f>SUM(D17:D35/E17:E35)</f>
        <v>892.85714285714289</v>
      </c>
      <c r="L17" s="4">
        <f>SUM(K17:K35*F17:F35)</f>
        <v>1785.7142857142858</v>
      </c>
      <c r="M17" s="4">
        <f>SUM(D17:D35+H17:H35-I17:I35+J17:J35-L17:L35)</f>
        <v>24714.285714285714</v>
      </c>
    </row>
    <row r="18" spans="1:13" x14ac:dyDescent="0.2">
      <c r="A18" s="4">
        <v>16</v>
      </c>
      <c r="B18" s="6" t="s">
        <v>18</v>
      </c>
      <c r="C18" s="5" t="s">
        <v>34</v>
      </c>
      <c r="D18" s="4">
        <v>25000</v>
      </c>
      <c r="E18" s="4">
        <v>28</v>
      </c>
      <c r="F18" s="4">
        <v>3</v>
      </c>
      <c r="G18" s="4">
        <v>25</v>
      </c>
      <c r="H18" s="4">
        <f t="shared" si="0"/>
        <v>750</v>
      </c>
      <c r="I18" s="4">
        <f t="shared" si="1"/>
        <v>500</v>
      </c>
      <c r="J18" s="4">
        <f>SUM(D18:D36/20)</f>
        <v>1250</v>
      </c>
      <c r="K18" s="4">
        <f>SUM(D18:D36/E18:E36)</f>
        <v>892.85714285714289</v>
      </c>
      <c r="L18" s="4">
        <f>SUM(K18:K36*F18:F36)</f>
        <v>2678.5714285714284</v>
      </c>
      <c r="M18" s="4">
        <f>SUM(D18:D36+H18:H36-I18:I36+J18:J36-L18:L36)</f>
        <v>23821.428571428572</v>
      </c>
    </row>
    <row r="19" spans="1:13" x14ac:dyDescent="0.2">
      <c r="A19" s="4">
        <v>17</v>
      </c>
      <c r="B19" s="6" t="s">
        <v>19</v>
      </c>
      <c r="C19" s="5" t="s">
        <v>35</v>
      </c>
      <c r="D19" s="4">
        <v>35000</v>
      </c>
      <c r="E19" s="4">
        <v>31</v>
      </c>
      <c r="F19" s="4">
        <v>4</v>
      </c>
      <c r="G19" s="4">
        <v>27</v>
      </c>
      <c r="H19" s="4">
        <f t="shared" si="0"/>
        <v>1050</v>
      </c>
      <c r="I19" s="4">
        <f>SUM(D19*2/100)</f>
        <v>700</v>
      </c>
      <c r="J19" s="4">
        <f>SUM(D19:D37/20)</f>
        <v>1750</v>
      </c>
      <c r="K19" s="4">
        <f>SUM(D19:D37/E19:E37)</f>
        <v>1129.0322580645161</v>
      </c>
      <c r="L19" s="4">
        <f>SUM(K19:K37*F19:F37)</f>
        <v>4516.1290322580644</v>
      </c>
      <c r="M19" s="4">
        <f>SUM(D19:D37+H19:H37-I19:I37+J19:J37-L19:L37)</f>
        <v>32583.870967741936</v>
      </c>
    </row>
    <row r="20" spans="1:13" x14ac:dyDescent="0.2">
      <c r="A20" s="4">
        <v>18</v>
      </c>
      <c r="B20" s="6" t="s">
        <v>38</v>
      </c>
      <c r="C20" s="5" t="s">
        <v>39</v>
      </c>
      <c r="D20" s="4">
        <v>15000</v>
      </c>
      <c r="E20" s="4">
        <v>30</v>
      </c>
      <c r="F20" s="4">
        <v>2</v>
      </c>
      <c r="G20" s="4">
        <v>28</v>
      </c>
      <c r="H20" s="4">
        <f t="shared" si="0"/>
        <v>450</v>
      </c>
      <c r="I20" s="4">
        <f t="shared" si="1"/>
        <v>300</v>
      </c>
      <c r="J20" s="4">
        <f>SUM(D20:D38/20)</f>
        <v>750</v>
      </c>
      <c r="K20" s="4">
        <f>SUM(D20:D38/E20:E38)</f>
        <v>500</v>
      </c>
      <c r="L20" s="4">
        <f>SUM(K20:K38*F20:F38)</f>
        <v>1000</v>
      </c>
      <c r="M20" s="4">
        <f>SUM(D20:D38+H20:H38-I20:I38+J20:J38-L20:L38)</f>
        <v>14900</v>
      </c>
    </row>
    <row r="21" spans="1:13" x14ac:dyDescent="0.2">
      <c r="A21" s="4">
        <v>19</v>
      </c>
      <c r="B21" s="6" t="s">
        <v>20</v>
      </c>
      <c r="C21" s="5" t="s">
        <v>40</v>
      </c>
      <c r="D21" s="4">
        <v>15000</v>
      </c>
      <c r="E21" s="4">
        <v>28</v>
      </c>
      <c r="F21" s="4">
        <v>4</v>
      </c>
      <c r="G21" s="4">
        <v>24</v>
      </c>
      <c r="H21" s="4">
        <f t="shared" si="0"/>
        <v>450</v>
      </c>
      <c r="I21" s="4">
        <f t="shared" si="1"/>
        <v>300</v>
      </c>
      <c r="J21" s="4">
        <f>SUM(D21:D39/20)</f>
        <v>750</v>
      </c>
      <c r="K21" s="4">
        <f>SUM(D21:D39/E21:E39)</f>
        <v>535.71428571428567</v>
      </c>
      <c r="L21" s="4">
        <f>SUM(K21:K39*F21:F39)</f>
        <v>2142.8571428571427</v>
      </c>
      <c r="M21" s="4">
        <f>SUM(D21:D39+H21:H39-I21:I39+J21:J39-L21:L39)</f>
        <v>13757.142857142857</v>
      </c>
    </row>
    <row r="22" spans="1:13" x14ac:dyDescent="0.2">
      <c r="A22" s="4">
        <v>20</v>
      </c>
      <c r="B22" s="6" t="s">
        <v>21</v>
      </c>
      <c r="C22" s="5" t="s">
        <v>36</v>
      </c>
      <c r="D22" s="4">
        <v>20000</v>
      </c>
      <c r="E22" s="4">
        <v>31</v>
      </c>
      <c r="F22" s="4">
        <v>2</v>
      </c>
      <c r="G22" s="4">
        <v>29</v>
      </c>
      <c r="H22" s="4">
        <f t="shared" si="0"/>
        <v>600</v>
      </c>
      <c r="I22" s="4">
        <f t="shared" si="1"/>
        <v>400</v>
      </c>
      <c r="J22" s="4">
        <f>SUM(D22:D40/20)</f>
        <v>1000</v>
      </c>
      <c r="K22" s="4">
        <f>SUM(D22:D40/E22:E40)</f>
        <v>645.16129032258061</v>
      </c>
      <c r="L22" s="4">
        <f>SUM(K22:K40*F22:F40)</f>
        <v>1290.3225806451612</v>
      </c>
      <c r="M22" s="4">
        <f>SUM(D22:D40+H22:H40-I22:I40+J22:J40-L22:L40)</f>
        <v>19909.677419354837</v>
      </c>
    </row>
    <row r="25" spans="1:13" x14ac:dyDescent="0.2">
      <c r="B25" s="2"/>
    </row>
    <row r="26" spans="1:13" x14ac:dyDescent="0.2">
      <c r="B26" s="2"/>
    </row>
    <row r="27" spans="1:13" x14ac:dyDescent="0.2">
      <c r="B27" s="2"/>
    </row>
    <row r="28" spans="1:13" x14ac:dyDescent="0.2">
      <c r="B28" s="2"/>
    </row>
    <row r="29" spans="1:13" x14ac:dyDescent="0.2">
      <c r="B29" s="2"/>
    </row>
    <row r="30" spans="1:13" x14ac:dyDescent="0.2">
      <c r="B30" s="2"/>
    </row>
    <row r="31" spans="1:13" x14ac:dyDescent="0.2">
      <c r="B31" s="2"/>
    </row>
    <row r="32" spans="1:13" x14ac:dyDescent="0.2">
      <c r="B32" s="2"/>
    </row>
    <row r="33" spans="2:2" x14ac:dyDescent="0.2">
      <c r="B33" s="2"/>
    </row>
    <row r="34" spans="2:2" x14ac:dyDescent="0.2">
      <c r="B34" s="2"/>
    </row>
    <row r="35" spans="2:2" x14ac:dyDescent="0.2">
      <c r="B35" s="2"/>
    </row>
    <row r="36" spans="2:2" x14ac:dyDescent="0.2">
      <c r="B36" s="2"/>
    </row>
    <row r="37" spans="2:2" x14ac:dyDescent="0.2">
      <c r="B37" s="2"/>
    </row>
    <row r="38" spans="2:2" x14ac:dyDescent="0.2">
      <c r="B38" s="2"/>
    </row>
    <row r="39" spans="2:2" x14ac:dyDescent="0.2">
      <c r="B39" s="2"/>
    </row>
    <row r="40" spans="2:2" x14ac:dyDescent="0.2">
      <c r="B40" s="2"/>
    </row>
    <row r="41" spans="2:2" x14ac:dyDescent="0.2">
      <c r="B41" s="2"/>
    </row>
    <row r="42" spans="2:2" x14ac:dyDescent="0.2">
      <c r="B42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2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</sheetData>
  <mergeCells count="1">
    <mergeCell ref="A1:M1"/>
  </mergeCells>
  <pageMargins left="0.7" right="0.7" top="0.75" bottom="0.75" header="0.3" footer="0.3"/>
  <pageSetup orientation="portrait" r:id="rId1"/>
  <ignoredErrors>
    <ignoredError sqref="J4:J22 K7:K22 K4:K6 L4:L18 L19:L22 M4:M2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2024-08-29T12:32:32Z</dcterms:created>
  <dcterms:modified xsi:type="dcterms:W3CDTF">2024-08-29T14:10:24Z</dcterms:modified>
</cp:coreProperties>
</file>