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Participant Interaction Details" sheetId="2" r:id="rId5"/>
    <sheet state="visible" name="Participant Activity Data" sheetId="3" r:id="rId6"/>
    <sheet state="visible" name="Participant Type" sheetId="4" r:id="rId7"/>
    <sheet state="visible" name=" Participant Master Sheet" sheetId="5" r:id="rId8"/>
    <sheet state="visible" name="Time Spent" sheetId="6" r:id="rId9"/>
    <sheet state="visible" name="Exploratory Analysis" sheetId="7" r:id="rId10"/>
    <sheet state="visible" name="Participant Onboarding Analysis" sheetId="8" r:id="rId11"/>
    <sheet state="visible" name="Participant Type-wise Boarding " sheetId="9" r:id="rId12"/>
    <sheet state="visible" name="Participant Journey Dashboard" sheetId="10" r:id="rId13"/>
    <sheet state="visible" name="Insights" sheetId="11" r:id="rId14"/>
    <sheet state="hidden" name="Sheet6" sheetId="12" r:id="rId15"/>
  </sheets>
  <definedNames/>
  <calcPr/>
</workbook>
</file>

<file path=xl/sharedStrings.xml><?xml version="1.0" encoding="utf-8"?>
<sst xmlns="http://schemas.openxmlformats.org/spreadsheetml/2006/main" count="264" uniqueCount="57">
  <si>
    <t>Get Started</t>
  </si>
  <si>
    <t>HiTech Azure is a cloud company. HiTech Azure is analyzing its adoption funnel to identify drop-off points and evaluate the effectiveness of its onboarding journey. The focus is on stages from REGISTRATION to WORKSHOP ATTENDED, SIGNED_UP, and PAID. The goal is to refine strategies to improve user retention and increase successful cloud adoption rates.</t>
  </si>
  <si>
    <t>Objective</t>
  </si>
  <si>
    <r>
      <rPr>
        <rFont val="Noto Serif Georgian"/>
        <color theme="1"/>
        <sz val="11.0"/>
      </rPr>
      <t xml:space="preserve">
</t>
    </r>
    <r>
      <rPr>
        <rFont val="Noto Serif Georgian"/>
        <b/>
        <color theme="1"/>
        <sz val="11.0"/>
      </rPr>
      <t>Drop-out Rate Analysis:</t>
    </r>
    <r>
      <rPr>
        <rFont val="Noto Serif Georgian"/>
        <color theme="1"/>
        <sz val="11.0"/>
      </rPr>
      <t xml:space="preserve"> The company wants to identify which participant types( Academic or Employed) experience the highest drop-out rates at different stages of the course. This analysis will help pinpoint where improvements are needed to enhance retention and ensure better course completion rates.</t>
    </r>
  </si>
  <si>
    <r>
      <rPr>
        <rFont val="Noto Serif Georgian"/>
        <b/>
        <color theme="1"/>
        <sz val="11.0"/>
      </rPr>
      <t xml:space="preserve">Participant Progress Analysis: </t>
    </r>
    <r>
      <rPr>
        <rFont val="Noto Serif Georgian"/>
        <color theme="1"/>
        <sz val="11.0"/>
      </rPr>
      <t>The company aims to assess how different participant types progress through the Azure Cloud Adoption Funnel to identify bottlenecks and refine strategies for improving user engagement and successful adoption.</t>
    </r>
  </si>
  <si>
    <t>Data</t>
  </si>
  <si>
    <t>The data covers participant registrations on November 8, 2023, and their progress through the Azure Cloud Adoption Funnel up to November 19, 2023. It includes details on participants’ advancement through various stages, highlighting both Academic and Employed backgrounds</t>
  </si>
  <si>
    <t>ParticipantID</t>
  </si>
  <si>
    <t>ActionDate</t>
  </si>
  <si>
    <t>Stage</t>
  </si>
  <si>
    <t>REGISTERED</t>
  </si>
  <si>
    <t>WORKSHOP ATTENDED</t>
  </si>
  <si>
    <t>SIGNED_UP</t>
  </si>
  <si>
    <t>PAID</t>
  </si>
  <si>
    <t>Type</t>
  </si>
  <si>
    <t>Academic</t>
  </si>
  <si>
    <t>Employed</t>
  </si>
  <si>
    <t>Participant Type</t>
  </si>
  <si>
    <t>Participant Activity Data</t>
  </si>
  <si>
    <t>Time Spent in each stage by the Participants</t>
  </si>
  <si>
    <t>SIGNED UP</t>
  </si>
  <si>
    <t>Participant Interaction Overview</t>
  </si>
  <si>
    <t>Number of Unique Participant</t>
  </si>
  <si>
    <t>Last Interaction Date</t>
  </si>
  <si>
    <t>First Interaction Date</t>
  </si>
  <si>
    <t>Number of Funnel Stages</t>
  </si>
  <si>
    <t>Deal Lifecycle and Dropout Analysis</t>
  </si>
  <si>
    <t>Stages</t>
  </si>
  <si>
    <t>Number of Participants</t>
  </si>
  <si>
    <t>Dropoff Rate %</t>
  </si>
  <si>
    <t>Avg Days spent</t>
  </si>
  <si>
    <t>Participant Type-wise Boarding and Dropout Analysis</t>
  </si>
  <si>
    <t>West</t>
  </si>
  <si>
    <t>East</t>
  </si>
  <si>
    <t>Number of Deals</t>
  </si>
  <si>
    <t>Dropout Rate %</t>
  </si>
  <si>
    <t>Average Days Spent</t>
  </si>
  <si>
    <t>Insights from Analysis</t>
  </si>
  <si>
    <t>Report for Management</t>
  </si>
  <si>
    <t>Overall Funnel Insights</t>
  </si>
  <si>
    <t>30% of employed who register for the workshop end up paying the fees.</t>
  </si>
  <si>
    <t xml:space="preserve">	All Participants</t>
  </si>
  <si>
    <t>The conversion rate of employed (30%) is higher than that of academic participants (20%).</t>
  </si>
  <si>
    <t>Conversion Rate</t>
  </si>
  <si>
    <t>The average time spent by academic and employed participants is almost the same.</t>
  </si>
  <si>
    <t xml:space="preserve">Average Time Spent	</t>
  </si>
  <si>
    <t>Mumbai</t>
  </si>
  <si>
    <t>Male</t>
  </si>
  <si>
    <t>Female</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</si>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</sst>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8">
    <font>
      <sz val="10.0"/>
      <color rgb="FF000000"/>
      <name val="Arial"/>
      <scheme val="minor"/>
    </font>
    <font>
      <b/>
      <sz val="11.0"/>
      <color theme="1"/>
      <name val="Noto Serif Georgian"/>
    </font>
    <font>
      <sz val="11.0"/>
      <color theme="1"/>
      <name val="Arial"/>
      <scheme val="minor"/>
    </font>
    <font>
      <sz val="11.0"/>
      <color theme="1"/>
      <name val="Noto Serif Georgian"/>
    </font>
    <font>
      <color theme="1"/>
      <name val="Arial"/>
    </font>
    <font>
      <b/>
      <sz val="10.0"/>
      <color rgb="FF000000"/>
      <name val="Noto Serif Georgian"/>
    </font>
    <font>
      <sz val="10.0"/>
      <color theme="1"/>
      <name val="Arial"/>
    </font>
    <font>
      <sz val="10.0"/>
      <color theme="1"/>
      <name val="Noto Serif Georgian"/>
    </font>
    <font>
      <sz val="9.0"/>
      <color rgb="FF000000"/>
      <name val="&quot;Google Sans Mono&quot;"/>
    </font>
    <font/>
    <font>
      <b/>
      <sz val="10.0"/>
      <color theme="1"/>
      <name val="Noto Serif Georgian"/>
    </font>
    <font>
      <b/>
      <sz val="16.0"/>
      <color theme="1"/>
      <name val="Noto Serif Georgian"/>
    </font>
    <font>
      <color theme="1"/>
      <name val="Noto Serif Georgian"/>
    </font>
    <font>
      <b/>
      <sz val="16.0"/>
      <color rgb="FF222222"/>
      <name val="Noto Serif Georgian"/>
    </font>
    <font>
      <b/>
      <color theme="1"/>
      <name val="Noto Serif Georgian"/>
    </font>
    <font>
      <color theme="1"/>
      <name val="Arial"/>
      <scheme val="minor"/>
    </font>
    <font>
      <b/>
      <color rgb="FFFFFFFF"/>
      <name val="Noto Serif Georgian"/>
    </font>
    <font>
      <color rgb="FF434343"/>
      <name val="&quot;Noto Serif Georgian&quot;"/>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4C7C3"/>
        <bgColor rgb="FFF4C7C3"/>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readingOrder="0" shrinkToFit="0" vertical="bottom" wrapText="1"/>
    </xf>
    <xf borderId="0" fillId="0" fontId="4" numFmtId="0" xfId="0" applyAlignment="1" applyFont="1">
      <alignment vertical="bottom"/>
    </xf>
    <xf borderId="0" fillId="0" fontId="3" numFmtId="0" xfId="0" applyAlignment="1" applyFont="1">
      <alignment shrinkToFit="0" vertical="bottom" wrapText="1"/>
    </xf>
    <xf borderId="1" fillId="2" fontId="5" numFmtId="0" xfId="0" applyAlignment="1" applyBorder="1" applyFont="1">
      <alignment horizontal="left" readingOrder="0" shrinkToFit="0" vertical="bottom" wrapText="1"/>
    </xf>
    <xf borderId="0" fillId="0" fontId="6" numFmtId="0" xfId="0" applyAlignment="1" applyFont="1">
      <alignment vertical="bottom"/>
    </xf>
    <xf borderId="0" fillId="0" fontId="7" numFmtId="0" xfId="0" applyAlignment="1" applyFont="1">
      <alignment readingOrder="0" vertical="bottom"/>
    </xf>
    <xf borderId="1" fillId="0" fontId="7" numFmtId="164" xfId="0" applyAlignment="1" applyBorder="1" applyFont="1" applyNumberFormat="1">
      <alignment readingOrder="0"/>
    </xf>
    <xf borderId="1" fillId="0" fontId="7" numFmtId="0" xfId="0" applyAlignment="1" applyBorder="1" applyFont="1">
      <alignment readingOrder="0" vertical="bottom"/>
    </xf>
    <xf borderId="0" fillId="0" fontId="6" numFmtId="0" xfId="0" applyAlignment="1" applyFont="1">
      <alignment readingOrder="0" vertical="bottom"/>
    </xf>
    <xf borderId="1" fillId="0" fontId="7" numFmtId="0" xfId="0" applyAlignment="1" applyBorder="1" applyFont="1">
      <alignment horizontal="right" readingOrder="0" vertical="bottom"/>
    </xf>
    <xf borderId="0" fillId="0" fontId="6" numFmtId="0" xfId="0" applyAlignment="1" applyFont="1">
      <alignment horizontal="right" readingOrder="0" vertical="bottom"/>
    </xf>
    <xf borderId="0" fillId="0" fontId="7" numFmtId="164" xfId="0" applyFont="1" applyNumberFormat="1"/>
    <xf borderId="0" fillId="0" fontId="7" numFmtId="0" xfId="0" applyAlignment="1" applyFont="1">
      <alignment readingOrder="0"/>
    </xf>
    <xf borderId="0" fillId="0" fontId="7" numFmtId="0" xfId="0" applyFont="1"/>
    <xf borderId="1" fillId="0" fontId="7" numFmtId="0" xfId="0" applyAlignment="1" applyBorder="1" applyFont="1">
      <alignment readingOrder="0"/>
    </xf>
    <xf borderId="1" fillId="0" fontId="7" numFmtId="0" xfId="0" applyBorder="1" applyFont="1"/>
    <xf borderId="1" fillId="0" fontId="7" numFmtId="165" xfId="0" applyAlignment="1" applyBorder="1" applyFont="1" applyNumberFormat="1">
      <alignment readingOrder="0"/>
    </xf>
    <xf borderId="0" fillId="0" fontId="7" numFmtId="0" xfId="0" applyAlignment="1" applyFont="1">
      <alignment vertical="bottom"/>
    </xf>
    <xf borderId="0" fillId="3" fontId="8" numFmtId="0" xfId="0" applyAlignment="1" applyFill="1" applyFont="1">
      <alignment readingOrder="0"/>
    </xf>
    <xf borderId="1" fillId="0" fontId="7" numFmtId="0" xfId="0" applyAlignment="1" applyBorder="1" applyFont="1">
      <alignment vertical="bottom"/>
    </xf>
    <xf borderId="1" fillId="0" fontId="6" numFmtId="0" xfId="0" applyAlignment="1" applyBorder="1" applyFont="1">
      <alignment vertical="bottom"/>
    </xf>
    <xf borderId="0" fillId="2" fontId="5" numFmtId="0" xfId="0" applyAlignment="1" applyFont="1">
      <alignment horizontal="left" readingOrder="0" shrinkToFit="0" vertical="bottom" wrapText="1"/>
    </xf>
    <xf borderId="2" fillId="2" fontId="5" numFmtId="0" xfId="0" applyAlignment="1" applyBorder="1" applyFont="1">
      <alignment horizontal="center" readingOrder="0" shrinkToFit="0" vertical="bottom" wrapText="1"/>
    </xf>
    <xf borderId="3" fillId="0" fontId="9" numFmtId="0" xfId="0" applyBorder="1" applyFont="1"/>
    <xf borderId="4" fillId="0" fontId="9" numFmtId="0" xfId="0" applyBorder="1" applyFont="1"/>
    <xf borderId="2" fillId="2" fontId="10" numFmtId="0" xfId="0" applyAlignment="1" applyBorder="1" applyFont="1">
      <alignment horizontal="center" readingOrder="0"/>
    </xf>
    <xf borderId="1" fillId="2" fontId="7" numFmtId="0" xfId="0" applyAlignment="1" applyBorder="1" applyFont="1">
      <alignment readingOrder="0"/>
    </xf>
    <xf borderId="2" fillId="2" fontId="11" numFmtId="0" xfId="0" applyAlignment="1" applyBorder="1" applyFont="1">
      <alignment readingOrder="0" vertical="bottom"/>
    </xf>
    <xf borderId="1" fillId="0" fontId="12" numFmtId="0" xfId="0" applyAlignment="1" applyBorder="1" applyFont="1">
      <alignment readingOrder="0" vertical="bottom"/>
    </xf>
    <xf borderId="1" fillId="0" fontId="12" numFmtId="0" xfId="0" applyAlignment="1" applyBorder="1" applyFont="1">
      <alignment horizontal="right" vertical="bottom"/>
    </xf>
    <xf borderId="1" fillId="0" fontId="12" numFmtId="0" xfId="0" applyAlignment="1" applyBorder="1" applyFont="1">
      <alignment vertical="bottom"/>
    </xf>
    <xf borderId="1" fillId="0" fontId="12" numFmtId="164" xfId="0" applyAlignment="1" applyBorder="1" applyFont="1" applyNumberFormat="1">
      <alignment horizontal="right" vertical="bottom"/>
    </xf>
    <xf borderId="2" fillId="2" fontId="13" numFmtId="0" xfId="0" applyAlignment="1" applyBorder="1" applyFont="1">
      <alignment horizontal="center" vertical="bottom"/>
    </xf>
    <xf borderId="1" fillId="0" fontId="14" numFmtId="0" xfId="0" applyAlignment="1" applyBorder="1" applyFont="1">
      <alignment vertical="bottom"/>
    </xf>
    <xf borderId="1" fillId="0" fontId="14" numFmtId="0" xfId="0" applyAlignment="1" applyBorder="1" applyFont="1">
      <alignment readingOrder="0" vertical="bottom"/>
    </xf>
    <xf borderId="0" fillId="0" fontId="15" numFmtId="0" xfId="0" applyFont="1"/>
    <xf borderId="1" fillId="0" fontId="4" numFmtId="0" xfId="0" applyAlignment="1" applyBorder="1" applyFont="1">
      <alignment vertical="bottom"/>
    </xf>
    <xf borderId="1" fillId="0" fontId="15" numFmtId="0" xfId="0" applyBorder="1" applyFont="1"/>
    <xf borderId="1" fillId="4" fontId="12" numFmtId="10" xfId="0" applyAlignment="1" applyBorder="1" applyFill="1" applyFont="1" applyNumberFormat="1">
      <alignment horizontal="right" vertical="bottom"/>
    </xf>
    <xf borderId="1" fillId="0" fontId="12" numFmtId="4" xfId="0" applyAlignment="1" applyBorder="1" applyFont="1" applyNumberFormat="1">
      <alignment horizontal="right" vertical="bottom"/>
    </xf>
    <xf borderId="1" fillId="3" fontId="12" numFmtId="10" xfId="0" applyAlignment="1" applyBorder="1" applyFont="1" applyNumberFormat="1">
      <alignment horizontal="right" vertical="bottom"/>
    </xf>
    <xf borderId="1" fillId="0" fontId="4" numFmtId="4" xfId="0" applyAlignment="1" applyBorder="1" applyFont="1" applyNumberFormat="1">
      <alignment horizontal="right" vertical="bottom"/>
    </xf>
    <xf borderId="2" fillId="2" fontId="13" numFmtId="0" xfId="0" applyAlignment="1" applyBorder="1" applyFont="1">
      <alignment horizontal="center" readingOrder="0" vertical="bottom"/>
    </xf>
    <xf borderId="1" fillId="2" fontId="4" numFmtId="0" xfId="0" applyAlignment="1" applyBorder="1" applyFont="1">
      <alignment vertical="bottom"/>
    </xf>
    <xf borderId="2" fillId="2" fontId="14" numFmtId="0" xfId="0" applyAlignment="1" applyBorder="1" applyFont="1">
      <alignment horizontal="center" vertical="bottom"/>
    </xf>
    <xf borderId="1" fillId="2" fontId="14" numFmtId="0" xfId="0" applyAlignment="1" applyBorder="1" applyFont="1">
      <alignment vertical="bottom"/>
    </xf>
    <xf borderId="1" fillId="2" fontId="14" numFmtId="2" xfId="0" applyAlignment="1" applyBorder="1" applyFont="1" applyNumberFormat="1">
      <alignment vertical="bottom"/>
    </xf>
    <xf borderId="1" fillId="0" fontId="12" numFmtId="2" xfId="0" applyAlignment="1" applyBorder="1" applyFont="1" applyNumberFormat="1">
      <alignment horizontal="right" vertical="bottom"/>
    </xf>
    <xf borderId="1" fillId="0" fontId="12" numFmtId="10" xfId="0" applyAlignment="1" applyBorder="1" applyFont="1" applyNumberFormat="1">
      <alignment horizontal="right" vertical="bottom"/>
    </xf>
    <xf borderId="2" fillId="2" fontId="11" numFmtId="0" xfId="0" applyAlignment="1" applyBorder="1" applyFont="1">
      <alignment horizontal="center" vertical="bottom"/>
    </xf>
    <xf borderId="0" fillId="2" fontId="11" numFmtId="0" xfId="0" applyAlignment="1" applyFont="1">
      <alignment horizontal="center" vertical="bottom"/>
    </xf>
    <xf borderId="2" fillId="2" fontId="12" numFmtId="0" xfId="0" applyAlignment="1" applyBorder="1" applyFont="1">
      <alignment horizontal="center" vertical="bottom"/>
    </xf>
    <xf borderId="0" fillId="0" fontId="12" numFmtId="0" xfId="0" applyAlignment="1" applyFont="1">
      <alignment horizontal="right" vertical="bottom"/>
    </xf>
    <xf borderId="0" fillId="0" fontId="12" numFmtId="0" xfId="0" applyAlignment="1" applyFont="1">
      <alignment readingOrder="0" vertical="bottom"/>
    </xf>
    <xf borderId="1" fillId="0" fontId="4" numFmtId="0" xfId="0" applyAlignment="1" applyBorder="1" applyFont="1">
      <alignment readingOrder="0" vertical="bottom"/>
    </xf>
    <xf borderId="0" fillId="0" fontId="4" numFmtId="0" xfId="0" applyAlignment="1" applyFont="1">
      <alignment readingOrder="0" vertical="bottom"/>
    </xf>
    <xf borderId="0" fillId="0" fontId="4" numFmtId="2" xfId="0" applyAlignment="1" applyFont="1" applyNumberFormat="1">
      <alignment readingOrder="0" vertical="bottom"/>
    </xf>
    <xf borderId="1" fillId="0" fontId="4" numFmtId="10" xfId="0" applyAlignment="1" applyBorder="1" applyFont="1" applyNumberFormat="1">
      <alignment horizontal="right" vertical="bottom"/>
    </xf>
    <xf borderId="1" fillId="0" fontId="4" numFmtId="2" xfId="0" applyAlignment="1" applyBorder="1" applyFont="1" applyNumberFormat="1">
      <alignment horizontal="right" vertical="bottom"/>
    </xf>
    <xf borderId="0" fillId="0" fontId="15" numFmtId="0" xfId="0" applyAlignment="1" applyFont="1">
      <alignment readingOrder="0"/>
    </xf>
    <xf borderId="5" fillId="5" fontId="16" numFmtId="0" xfId="0" applyAlignment="1" applyBorder="1" applyFill="1" applyFont="1">
      <alignment readingOrder="0" vertical="center"/>
    </xf>
    <xf borderId="2" fillId="5" fontId="16" numFmtId="0" xfId="0" applyAlignment="1" applyBorder="1" applyFont="1">
      <alignment horizontal="center" readingOrder="0"/>
    </xf>
    <xf borderId="6" fillId="0" fontId="9" numFmtId="0" xfId="0" applyBorder="1" applyFont="1"/>
    <xf borderId="1" fillId="5" fontId="16" numFmtId="0" xfId="0" applyAlignment="1" applyBorder="1" applyFont="1">
      <alignment readingOrder="0"/>
    </xf>
    <xf borderId="1" fillId="0" fontId="15" numFmtId="0" xfId="0" applyAlignment="1" applyBorder="1" applyFont="1">
      <alignment horizontal="right" readingOrder="0"/>
    </xf>
    <xf borderId="1" fillId="0" fontId="15" numFmtId="2" xfId="0" applyAlignment="1" applyBorder="1" applyFont="1" applyNumberFormat="1">
      <alignment horizontal="right" readingOrder="0"/>
    </xf>
    <xf borderId="1" fillId="0" fontId="15" numFmtId="10" xfId="0" applyBorder="1" applyFont="1" applyNumberFormat="1"/>
    <xf borderId="1" fillId="0" fontId="15" numFmtId="2" xfId="0" applyBorder="1" applyFont="1" applyNumberFormat="1"/>
    <xf borderId="7" fillId="6" fontId="17" numFmtId="3" xfId="0" applyAlignment="1" applyBorder="1" applyFill="1" applyFont="1" applyNumberFormat="1">
      <alignment vertical="bottom"/>
    </xf>
    <xf borderId="0" fillId="0" fontId="15"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Funnel</a:t>
            </a:r>
          </a:p>
        </c:rich>
      </c:tx>
      <c:overlay val="0"/>
    </c:title>
    <c:plotArea>
      <c:layout/>
      <c:barChart>
        <c:barDir val="bar"/>
        <c:ser>
          <c:idx val="0"/>
          <c:order val="0"/>
          <c:tx>
            <c:strRef>
              <c:f>'Participant Onboarding Analysis'!$B$2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Onboarding Analysis'!$A$3:$A$6</c:f>
            </c:strRef>
          </c:cat>
          <c:val>
            <c:numRef>
              <c:f>'Participant Onboarding Analysis'!$B$3:$B$6</c:f>
              <c:numCache/>
            </c:numRef>
          </c:val>
        </c:ser>
        <c:axId val="2112388655"/>
        <c:axId val="1173712293"/>
      </c:barChart>
      <c:catAx>
        <c:axId val="21123886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173712293"/>
      </c:catAx>
      <c:valAx>
        <c:axId val="11737122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Participants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2388655"/>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Funnel</a:t>
            </a:r>
          </a:p>
        </c:rich>
      </c:tx>
      <c:overlay val="0"/>
    </c:title>
    <c:plotArea>
      <c:layout/>
      <c:barChart>
        <c:barDir val="bar"/>
        <c:grouping val="stacked"/>
        <c:ser>
          <c:idx val="0"/>
          <c:order val="0"/>
          <c:tx>
            <c:v>Academic</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Type-wise Boarding '!$A$4:$A$7</c:f>
            </c:strRef>
          </c:cat>
          <c:val>
            <c:numRef>
              <c:f>'Participant Type-wise Boarding '!$B$4:$B$7</c:f>
              <c:numCache/>
            </c:numRef>
          </c:val>
        </c:ser>
        <c:ser>
          <c:idx val="1"/>
          <c:order val="1"/>
          <c:tx>
            <c:v>Employed</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Type-wise Boarding '!$A$4:$A$7</c:f>
            </c:strRef>
          </c:cat>
          <c:val>
            <c:numRef>
              <c:f>'Participant Type-wise Boarding '!$F$4:$F$7</c:f>
              <c:numCache/>
            </c:numRef>
          </c:val>
        </c:ser>
        <c:overlap val="100"/>
        <c:axId val="697467475"/>
        <c:axId val="1903440395"/>
      </c:barChart>
      <c:catAx>
        <c:axId val="6974674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903440395"/>
      </c:catAx>
      <c:valAx>
        <c:axId val="19034403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Participants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7467475"/>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Journey Timeline</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Boarding '!$A$4:$A$7</c:f>
            </c:strRef>
          </c:cat>
          <c:val>
            <c:numRef>
              <c:f>'Participant Type-wise Boarding '!$D$4:$D$7</c:f>
              <c:numCache/>
            </c:numRef>
          </c:val>
        </c:ser>
        <c:ser>
          <c:idx val="1"/>
          <c:order val="1"/>
          <c:tx>
            <c:v>Employed</c:v>
          </c:tx>
          <c:spPr>
            <a:solidFill>
              <a:schemeClr val="accent2"/>
            </a:solidFill>
            <a:ln cmpd="sng">
              <a:solidFill>
                <a:srgbClr val="000000"/>
              </a:solidFill>
            </a:ln>
          </c:spPr>
          <c:cat>
            <c:strRef>
              <c:f>'Participant Type-wise Boarding '!$A$4:$A$7</c:f>
            </c:strRef>
          </c:cat>
          <c:val>
            <c:numRef>
              <c:f>'Participant Type-wise Boarding '!$H$4:$H$7</c:f>
              <c:numCache/>
            </c:numRef>
          </c:val>
        </c:ser>
        <c:axId val="1048240282"/>
        <c:axId val="1404949672"/>
      </c:barChart>
      <c:catAx>
        <c:axId val="10482402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404949672"/>
      </c:catAx>
      <c:valAx>
        <c:axId val="1404949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04824028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Dropout Rate%</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Boarding '!$A$4:$A$7</c:f>
            </c:strRef>
          </c:cat>
          <c:val>
            <c:numRef>
              <c:f>'Participant Type-wise Boarding '!$C$4:$C$7</c:f>
              <c:numCache/>
            </c:numRef>
          </c:val>
        </c:ser>
        <c:ser>
          <c:idx val="1"/>
          <c:order val="1"/>
          <c:tx>
            <c:v>Employed</c:v>
          </c:tx>
          <c:spPr>
            <a:solidFill>
              <a:schemeClr val="accent2"/>
            </a:solidFill>
            <a:ln cmpd="sng">
              <a:solidFill>
                <a:srgbClr val="000000"/>
              </a:solidFill>
            </a:ln>
          </c:spPr>
          <c:cat>
            <c:strRef>
              <c:f>'Participant Type-wise Boarding '!$A$4:$A$7</c:f>
            </c:strRef>
          </c:cat>
          <c:val>
            <c:numRef>
              <c:f>'Participant Type-wise Boarding '!$G$4:$G$7</c:f>
              <c:numCache/>
            </c:numRef>
          </c:val>
        </c:ser>
        <c:axId val="420070640"/>
        <c:axId val="1264515593"/>
      </c:barChart>
      <c:catAx>
        <c:axId val="420070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264515593"/>
      </c:catAx>
      <c:valAx>
        <c:axId val="1264515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4200706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Journey Timeline</a:t>
            </a:r>
          </a:p>
        </c:rich>
      </c:tx>
      <c:overlay val="0"/>
    </c:title>
    <c:plotArea>
      <c:layout/>
      <c:barChart>
        <c:barDir val="col"/>
        <c:ser>
          <c:idx val="0"/>
          <c:order val="0"/>
          <c:tx>
            <c:strRef>
              <c:f>'Participant Onboarding Analysis'!$D$1:$D$2</c:f>
            </c:strRef>
          </c:tx>
          <c:spPr>
            <a:solidFill>
              <a:schemeClr val="accent1"/>
            </a:solidFill>
            <a:ln cmpd="sng">
              <a:solidFill>
                <a:srgbClr val="000000"/>
              </a:solidFill>
            </a:ln>
          </c:spPr>
          <c:cat>
            <c:strRef>
              <c:f>'Participant Onboarding Analysis'!$A$3:$A$6</c:f>
            </c:strRef>
          </c:cat>
          <c:val>
            <c:numRef>
              <c:f>'Participant Onboarding Analysis'!$D$3:$D$6</c:f>
              <c:numCache/>
            </c:numRef>
          </c:val>
        </c:ser>
        <c:axId val="1801974318"/>
        <c:axId val="2122637255"/>
      </c:barChart>
      <c:catAx>
        <c:axId val="1801974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2122637255"/>
      </c:catAx>
      <c:valAx>
        <c:axId val="21226372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Days spent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197431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a:t>
            </a:r>
          </a:p>
        </c:rich>
      </c:tx>
      <c:overlay val="0"/>
    </c:title>
    <c:plotArea>
      <c:layout/>
      <c:barChart>
        <c:barDir val="col"/>
        <c:ser>
          <c:idx val="0"/>
          <c:order val="0"/>
          <c:tx>
            <c:strRef>
              <c:f>'Participant Onboarding Analysis'!$C$1:$C$2</c:f>
            </c:strRef>
          </c:tx>
          <c:spPr>
            <a:solidFill>
              <a:schemeClr val="accent1"/>
            </a:solidFill>
            <a:ln cmpd="sng">
              <a:solidFill>
                <a:srgbClr val="000000"/>
              </a:solidFill>
            </a:ln>
          </c:spPr>
          <c:cat>
            <c:strRef>
              <c:f>'Participant Onboarding Analysis'!$A$3:$A$6</c:f>
            </c:strRef>
          </c:cat>
          <c:val>
            <c:numRef>
              <c:f>'Participant Onboarding Analysis'!$C$3:$C$6</c:f>
              <c:numCache/>
            </c:numRef>
          </c:val>
        </c:ser>
        <c:axId val="89304619"/>
        <c:axId val="661984063"/>
      </c:barChart>
      <c:catAx>
        <c:axId val="893046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661984063"/>
      </c:catAx>
      <c:valAx>
        <c:axId val="661984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Dropoff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30461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Funnel</a:t>
            </a:r>
          </a:p>
        </c:rich>
      </c:tx>
      <c:overlay val="0"/>
    </c:title>
    <c:plotArea>
      <c:layout/>
      <c:barChart>
        <c:barDir val="bar"/>
        <c:grouping val="stacked"/>
        <c:ser>
          <c:idx val="0"/>
          <c:order val="0"/>
          <c:tx>
            <c:v>Academic</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Type-wise Boarding '!$A$4:$A$7</c:f>
            </c:strRef>
          </c:cat>
          <c:val>
            <c:numRef>
              <c:f>'Participant Type-wise Boarding '!$B$4:$B$7</c:f>
              <c:numCache/>
            </c:numRef>
          </c:val>
        </c:ser>
        <c:ser>
          <c:idx val="1"/>
          <c:order val="1"/>
          <c:tx>
            <c:v>Employed</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Type-wise Boarding '!$A$4:$A$7</c:f>
            </c:strRef>
          </c:cat>
          <c:val>
            <c:numRef>
              <c:f>'Participant Type-wise Boarding '!$F$4:$F$7</c:f>
              <c:numCache/>
            </c:numRef>
          </c:val>
        </c:ser>
        <c:overlap val="100"/>
        <c:axId val="1925999858"/>
        <c:axId val="521644319"/>
      </c:barChart>
      <c:catAx>
        <c:axId val="19259998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521644319"/>
      </c:catAx>
      <c:valAx>
        <c:axId val="5216443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Participants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5999858"/>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Journey Timeline</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Boarding '!$A$4:$A$7</c:f>
            </c:strRef>
          </c:cat>
          <c:val>
            <c:numRef>
              <c:f>'Participant Type-wise Boarding '!$D$4:$D$7</c:f>
              <c:numCache/>
            </c:numRef>
          </c:val>
        </c:ser>
        <c:ser>
          <c:idx val="1"/>
          <c:order val="1"/>
          <c:tx>
            <c:v>Employed</c:v>
          </c:tx>
          <c:spPr>
            <a:solidFill>
              <a:schemeClr val="accent2"/>
            </a:solidFill>
            <a:ln cmpd="sng">
              <a:solidFill>
                <a:srgbClr val="000000"/>
              </a:solidFill>
            </a:ln>
          </c:spPr>
          <c:cat>
            <c:strRef>
              <c:f>'Participant Type-wise Boarding '!$A$4:$A$7</c:f>
            </c:strRef>
          </c:cat>
          <c:val>
            <c:numRef>
              <c:f>'Participant Type-wise Boarding '!$H$4:$H$7</c:f>
              <c:numCache/>
            </c:numRef>
          </c:val>
        </c:ser>
        <c:axId val="1574133409"/>
        <c:axId val="1768255665"/>
      </c:barChart>
      <c:catAx>
        <c:axId val="1574133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768255665"/>
      </c:catAx>
      <c:valAx>
        <c:axId val="1768255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57413340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 Type-wise Dropout Rate%</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Boarding '!$A$4:$A$7</c:f>
            </c:strRef>
          </c:cat>
          <c:val>
            <c:numRef>
              <c:f>'Participant Type-wise Boarding '!$C$4:$C$7</c:f>
              <c:numCache/>
            </c:numRef>
          </c:val>
        </c:ser>
        <c:ser>
          <c:idx val="1"/>
          <c:order val="1"/>
          <c:tx>
            <c:v>Employed</c:v>
          </c:tx>
          <c:spPr>
            <a:solidFill>
              <a:schemeClr val="accent2"/>
            </a:solidFill>
            <a:ln cmpd="sng">
              <a:solidFill>
                <a:srgbClr val="000000"/>
              </a:solidFill>
            </a:ln>
          </c:spPr>
          <c:cat>
            <c:strRef>
              <c:f>'Participant Type-wise Boarding '!$A$4:$A$7</c:f>
            </c:strRef>
          </c:cat>
          <c:val>
            <c:numRef>
              <c:f>'Participant Type-wise Boarding '!$G$4:$G$7</c:f>
              <c:numCache/>
            </c:numRef>
          </c:val>
        </c:ser>
        <c:axId val="920118903"/>
        <c:axId val="1821169028"/>
      </c:barChart>
      <c:catAx>
        <c:axId val="920118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821169028"/>
      </c:catAx>
      <c:valAx>
        <c:axId val="1821169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92011890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Funnel</a:t>
            </a:r>
          </a:p>
        </c:rich>
      </c:tx>
      <c:overlay val="0"/>
    </c:title>
    <c:plotArea>
      <c:layout/>
      <c:barChart>
        <c:barDir val="bar"/>
        <c:ser>
          <c:idx val="0"/>
          <c:order val="0"/>
          <c:tx>
            <c:strRef>
              <c:f>'Participant Onboarding Analysis'!$B$2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Onboarding Analysis'!$A$3:$A$6</c:f>
            </c:strRef>
          </c:cat>
          <c:val>
            <c:numRef>
              <c:f>'Participant Onboarding Analysis'!$B$3:$B$6</c:f>
              <c:numCache/>
            </c:numRef>
          </c:val>
        </c:ser>
        <c:axId val="1331423099"/>
        <c:axId val="966827334"/>
      </c:barChart>
      <c:catAx>
        <c:axId val="13314230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966827334"/>
      </c:catAx>
      <c:valAx>
        <c:axId val="9668273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Participants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1423099"/>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Journey Timeline</a:t>
            </a:r>
          </a:p>
        </c:rich>
      </c:tx>
      <c:overlay val="0"/>
    </c:title>
    <c:plotArea>
      <c:layout/>
      <c:barChart>
        <c:barDir val="col"/>
        <c:ser>
          <c:idx val="0"/>
          <c:order val="0"/>
          <c:tx>
            <c:strRef>
              <c:f>'Participant Onboarding Analysis'!$D$1:$D$2</c:f>
            </c:strRef>
          </c:tx>
          <c:spPr>
            <a:solidFill>
              <a:schemeClr val="accent1"/>
            </a:solidFill>
            <a:ln cmpd="sng">
              <a:solidFill>
                <a:srgbClr val="000000"/>
              </a:solidFill>
            </a:ln>
          </c:spPr>
          <c:cat>
            <c:strRef>
              <c:f>'Participant Onboarding Analysis'!$A$3:$A$6</c:f>
            </c:strRef>
          </c:cat>
          <c:val>
            <c:numRef>
              <c:f>'Participant Onboarding Analysis'!$D$3:$D$6</c:f>
              <c:numCache/>
            </c:numRef>
          </c:val>
        </c:ser>
        <c:axId val="562561668"/>
        <c:axId val="1814398652"/>
      </c:barChart>
      <c:catAx>
        <c:axId val="562561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814398652"/>
      </c:catAx>
      <c:valAx>
        <c:axId val="1814398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Days spent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256166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a:t>
            </a:r>
          </a:p>
        </c:rich>
      </c:tx>
      <c:overlay val="0"/>
    </c:title>
    <c:plotArea>
      <c:layout/>
      <c:barChart>
        <c:barDir val="col"/>
        <c:ser>
          <c:idx val="0"/>
          <c:order val="0"/>
          <c:tx>
            <c:strRef>
              <c:f>'Participant Onboarding Analysis'!$C$1:$C$2</c:f>
            </c:strRef>
          </c:tx>
          <c:spPr>
            <a:solidFill>
              <a:schemeClr val="accent1"/>
            </a:solidFill>
            <a:ln cmpd="sng">
              <a:solidFill>
                <a:srgbClr val="000000"/>
              </a:solidFill>
            </a:ln>
          </c:spPr>
          <c:cat>
            <c:strRef>
              <c:f>'Participant Onboarding Analysis'!$A$3:$A$6</c:f>
            </c:strRef>
          </c:cat>
          <c:val>
            <c:numRef>
              <c:f>'Participant Onboarding Analysis'!$C$3:$C$6</c:f>
              <c:numCache/>
            </c:numRef>
          </c:val>
        </c:ser>
        <c:axId val="1438292281"/>
        <c:axId val="1945206619"/>
      </c:barChart>
      <c:catAx>
        <c:axId val="1438292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945206619"/>
      </c:catAx>
      <c:valAx>
        <c:axId val="1945206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Dropoff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829228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152400</xdr:rowOff>
    </xdr:from>
    <xdr:ext cx="3095625" cy="25717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219075</xdr:colOff>
      <xdr:row>1</xdr:row>
      <xdr:rowOff>152400</xdr:rowOff>
    </xdr:from>
    <xdr:ext cx="3752850" cy="2571750"/>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133350</xdr:colOff>
      <xdr:row>1</xdr:row>
      <xdr:rowOff>152400</xdr:rowOff>
    </xdr:from>
    <xdr:ext cx="3705225" cy="2571750"/>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14</xdr:row>
      <xdr:rowOff>152400</xdr:rowOff>
    </xdr:from>
    <xdr:ext cx="3095625" cy="2600325"/>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219075</xdr:colOff>
      <xdr:row>14</xdr:row>
      <xdr:rowOff>152400</xdr:rowOff>
    </xdr:from>
    <xdr:ext cx="3752850" cy="2600325"/>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133350</xdr:colOff>
      <xdr:row>14</xdr:row>
      <xdr:rowOff>152400</xdr:rowOff>
    </xdr:from>
    <xdr:ext cx="3705225" cy="2600325"/>
    <xdr:graphicFrame>
      <xdr:nvGraphicFramePr>
        <xdr:cNvPr id="12" name="Chart 12"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9525</xdr:rowOff>
    </xdr:from>
    <xdr:ext cx="3095625" cy="2571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1476375</xdr:colOff>
      <xdr:row>7</xdr:row>
      <xdr:rowOff>9525</xdr:rowOff>
    </xdr:from>
    <xdr:ext cx="3752850" cy="2571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57150</xdr:colOff>
      <xdr:row>7</xdr:row>
      <xdr:rowOff>9525</xdr:rowOff>
    </xdr:from>
    <xdr:ext cx="3905250" cy="2571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0</xdr:rowOff>
    </xdr:from>
    <xdr:ext cx="3381375" cy="26003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542925</xdr:colOff>
      <xdr:row>8</xdr:row>
      <xdr:rowOff>190500</xdr:rowOff>
    </xdr:from>
    <xdr:ext cx="3562350" cy="260032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57150</xdr:colOff>
      <xdr:row>8</xdr:row>
      <xdr:rowOff>190500</xdr:rowOff>
    </xdr:from>
    <xdr:ext cx="3752850" cy="260032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c r="T1" s="2"/>
      <c r="U1" s="2"/>
      <c r="V1" s="2"/>
      <c r="W1" s="2"/>
      <c r="X1" s="2"/>
      <c r="Y1" s="2"/>
      <c r="Z1" s="2"/>
    </row>
    <row r="2">
      <c r="A2" s="3" t="s">
        <v>1</v>
      </c>
      <c r="H2" s="2"/>
      <c r="I2" s="2"/>
      <c r="J2" s="2"/>
      <c r="K2" s="2"/>
      <c r="L2" s="2"/>
      <c r="M2" s="2"/>
      <c r="N2" s="2"/>
      <c r="O2" s="2"/>
      <c r="P2" s="2"/>
      <c r="Q2" s="2"/>
      <c r="R2" s="2"/>
      <c r="S2" s="2"/>
      <c r="T2" s="2"/>
      <c r="U2" s="2"/>
      <c r="V2" s="2"/>
      <c r="W2" s="2"/>
      <c r="X2" s="2"/>
      <c r="Y2" s="2"/>
      <c r="Z2" s="2"/>
    </row>
    <row r="3" ht="18.75" customHeight="1">
      <c r="A3" s="4"/>
      <c r="B3" s="4"/>
      <c r="C3" s="4"/>
      <c r="D3" s="4"/>
      <c r="E3" s="4"/>
      <c r="F3" s="4"/>
      <c r="G3" s="4"/>
      <c r="H3" s="2"/>
      <c r="I3" s="2"/>
      <c r="J3" s="2"/>
      <c r="K3" s="2"/>
      <c r="L3" s="2"/>
      <c r="M3" s="2"/>
      <c r="N3" s="2"/>
      <c r="O3" s="2"/>
      <c r="P3" s="2"/>
      <c r="Q3" s="2"/>
      <c r="R3" s="2"/>
      <c r="S3" s="2"/>
      <c r="T3" s="2"/>
      <c r="U3" s="2"/>
      <c r="V3" s="2"/>
      <c r="W3" s="2"/>
      <c r="X3" s="2"/>
      <c r="Y3" s="2"/>
      <c r="Z3" s="2"/>
    </row>
    <row r="4">
      <c r="A4" s="1" t="s">
        <v>2</v>
      </c>
      <c r="H4" s="2"/>
      <c r="I4" s="2"/>
      <c r="J4" s="2"/>
      <c r="K4" s="2"/>
      <c r="L4" s="2"/>
      <c r="M4" s="2"/>
      <c r="N4" s="2"/>
      <c r="O4" s="2"/>
      <c r="P4" s="2"/>
      <c r="Q4" s="2"/>
      <c r="R4" s="2"/>
      <c r="S4" s="2"/>
      <c r="T4" s="2"/>
      <c r="U4" s="2"/>
      <c r="V4" s="2"/>
      <c r="W4" s="2"/>
      <c r="X4" s="2"/>
      <c r="Y4" s="2"/>
      <c r="Z4" s="2"/>
    </row>
    <row r="5">
      <c r="A5" s="5" t="s">
        <v>3</v>
      </c>
      <c r="H5" s="2"/>
      <c r="I5" s="2"/>
      <c r="J5" s="2"/>
      <c r="K5" s="2"/>
      <c r="L5" s="2"/>
      <c r="M5" s="2"/>
      <c r="N5" s="2"/>
      <c r="O5" s="2"/>
      <c r="P5" s="2"/>
      <c r="Q5" s="2"/>
      <c r="R5" s="2"/>
      <c r="S5" s="2"/>
      <c r="T5" s="2"/>
      <c r="U5" s="2"/>
      <c r="V5" s="2"/>
      <c r="W5" s="2"/>
      <c r="X5" s="2"/>
      <c r="Y5" s="2"/>
      <c r="Z5" s="2"/>
    </row>
    <row r="6">
      <c r="A6" s="5" t="s">
        <v>4</v>
      </c>
      <c r="H6" s="2"/>
      <c r="I6" s="2"/>
      <c r="J6" s="2"/>
      <c r="K6" s="2"/>
      <c r="L6" s="2"/>
      <c r="M6" s="2"/>
      <c r="N6" s="2"/>
      <c r="O6" s="2"/>
      <c r="P6" s="2"/>
      <c r="Q6" s="2"/>
      <c r="R6" s="2"/>
      <c r="S6" s="2"/>
      <c r="T6" s="2"/>
      <c r="U6" s="2"/>
      <c r="V6" s="2"/>
      <c r="W6" s="2"/>
      <c r="X6" s="2"/>
      <c r="Y6" s="2"/>
      <c r="Z6" s="2"/>
    </row>
    <row r="7" ht="8.25" customHeight="1">
      <c r="A7" s="4"/>
      <c r="B7" s="4"/>
      <c r="C7" s="4"/>
      <c r="D7" s="4"/>
      <c r="E7" s="4"/>
      <c r="F7" s="4"/>
      <c r="G7" s="4"/>
      <c r="H7" s="2"/>
      <c r="I7" s="2"/>
      <c r="J7" s="2"/>
      <c r="K7" s="2"/>
      <c r="L7" s="2"/>
      <c r="M7" s="2"/>
      <c r="N7" s="2"/>
      <c r="O7" s="2"/>
      <c r="P7" s="2"/>
      <c r="Q7" s="2"/>
      <c r="R7" s="2"/>
      <c r="S7" s="2"/>
      <c r="T7" s="2"/>
      <c r="U7" s="2"/>
      <c r="V7" s="2"/>
      <c r="W7" s="2"/>
      <c r="X7" s="2"/>
      <c r="Y7" s="2"/>
      <c r="Z7" s="2"/>
    </row>
    <row r="8">
      <c r="A8" s="1" t="s">
        <v>5</v>
      </c>
      <c r="H8" s="2"/>
      <c r="I8" s="2"/>
      <c r="J8" s="2"/>
      <c r="K8" s="2"/>
      <c r="L8" s="2"/>
      <c r="M8" s="2"/>
      <c r="N8" s="2"/>
      <c r="O8" s="2"/>
      <c r="P8" s="2"/>
      <c r="Q8" s="2"/>
      <c r="R8" s="2"/>
      <c r="S8" s="2"/>
      <c r="T8" s="2"/>
      <c r="U8" s="2"/>
      <c r="V8" s="2"/>
      <c r="W8" s="2"/>
      <c r="X8" s="2"/>
      <c r="Y8" s="2"/>
      <c r="Z8" s="2"/>
    </row>
    <row r="9">
      <c r="A9" s="5" t="s">
        <v>6</v>
      </c>
      <c r="H9" s="2"/>
      <c r="I9" s="2"/>
      <c r="J9" s="2"/>
      <c r="K9" s="2"/>
      <c r="L9" s="2"/>
      <c r="M9" s="2"/>
      <c r="N9" s="2"/>
      <c r="O9" s="2"/>
      <c r="P9" s="2"/>
      <c r="Q9" s="2"/>
      <c r="R9" s="2"/>
      <c r="S9" s="2"/>
      <c r="T9" s="2"/>
      <c r="U9" s="2"/>
      <c r="V9" s="2"/>
      <c r="W9" s="2"/>
      <c r="X9" s="2"/>
      <c r="Y9" s="2"/>
      <c r="Z9" s="2"/>
    </row>
    <row r="10">
      <c r="A10" s="3"/>
      <c r="H10" s="2"/>
      <c r="I10" s="2"/>
      <c r="J10" s="2"/>
      <c r="K10" s="2"/>
      <c r="L10" s="2"/>
      <c r="M10" s="2"/>
      <c r="N10" s="2"/>
      <c r="O10" s="2"/>
      <c r="P10" s="2"/>
      <c r="Q10" s="2"/>
      <c r="R10" s="2"/>
      <c r="S10" s="2"/>
      <c r="T10" s="2"/>
      <c r="U10" s="2"/>
      <c r="V10" s="2"/>
      <c r="W10" s="2"/>
      <c r="X10" s="2"/>
      <c r="Y10" s="2"/>
      <c r="Z10" s="2"/>
    </row>
    <row r="11">
      <c r="A11" s="3"/>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mergeCells count="9">
    <mergeCell ref="A10:G10"/>
    <mergeCell ref="A11:G11"/>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6.25"/>
    <col customWidth="1" min="3" max="3" width="11.75"/>
  </cols>
  <sheetData>
    <row r="1">
      <c r="A1" s="52" t="s">
        <v>37</v>
      </c>
      <c r="B1" s="26"/>
      <c r="C1" s="26"/>
      <c r="D1" s="27"/>
      <c r="E1" s="4"/>
      <c r="F1" s="53" t="s">
        <v>38</v>
      </c>
      <c r="N1" s="4"/>
      <c r="O1" s="4"/>
      <c r="P1" s="4"/>
      <c r="Q1" s="4"/>
      <c r="R1" s="4"/>
      <c r="S1" s="4"/>
      <c r="T1" s="4"/>
      <c r="U1" s="4"/>
      <c r="V1" s="4"/>
      <c r="W1" s="4"/>
      <c r="X1" s="4"/>
      <c r="Y1" s="4"/>
      <c r="Z1" s="4"/>
      <c r="AA1" s="4"/>
    </row>
    <row r="2">
      <c r="A2" s="54" t="s">
        <v>39</v>
      </c>
      <c r="B2" s="26"/>
      <c r="C2" s="26"/>
      <c r="D2" s="27"/>
      <c r="E2" s="4"/>
      <c r="F2" s="55">
        <v>1.0</v>
      </c>
      <c r="G2" s="56" t="s">
        <v>40</v>
      </c>
      <c r="N2" s="4"/>
      <c r="O2" s="4"/>
      <c r="P2" s="4"/>
      <c r="Q2" s="4"/>
      <c r="R2" s="4"/>
      <c r="S2" s="4"/>
      <c r="T2" s="4"/>
      <c r="U2" s="4"/>
      <c r="V2" s="4"/>
      <c r="W2" s="4"/>
      <c r="X2" s="4"/>
      <c r="Y2" s="4"/>
      <c r="Z2" s="4"/>
      <c r="AA2" s="4"/>
    </row>
    <row r="3">
      <c r="A3" s="39"/>
      <c r="B3" s="57" t="s">
        <v>41</v>
      </c>
      <c r="C3" s="58" t="s">
        <v>15</v>
      </c>
      <c r="D3" s="59" t="s">
        <v>16</v>
      </c>
      <c r="E3" s="4"/>
      <c r="F3" s="55">
        <v>2.0</v>
      </c>
      <c r="G3" s="56" t="s">
        <v>42</v>
      </c>
      <c r="N3" s="4"/>
      <c r="O3" s="4"/>
      <c r="P3" s="4"/>
      <c r="Q3" s="4"/>
      <c r="R3" s="4"/>
      <c r="S3" s="4"/>
      <c r="T3" s="4"/>
      <c r="U3" s="4"/>
      <c r="V3" s="4"/>
      <c r="W3" s="4"/>
      <c r="X3" s="4"/>
      <c r="Y3" s="4"/>
      <c r="Z3" s="4"/>
      <c r="AA3" s="4"/>
    </row>
    <row r="4">
      <c r="A4" s="33" t="s">
        <v>43</v>
      </c>
      <c r="B4" s="60">
        <f>sum('Participant Onboarding Analysis'!B6/'Participant Onboarding Analysis'!B3)</f>
        <v>0.2333333333</v>
      </c>
      <c r="C4" s="51">
        <f>'Participant Type-wise Boarding '!B7/'Participant Type-wise Boarding '!B4</f>
        <v>0.2</v>
      </c>
      <c r="D4" s="51">
        <f>'Participant Type-wise Boarding '!F7/'Participant Type-wise Boarding '!F4</f>
        <v>0.3</v>
      </c>
      <c r="E4" s="4"/>
      <c r="F4" s="55">
        <v>3.0</v>
      </c>
      <c r="G4" s="56" t="s">
        <v>44</v>
      </c>
      <c r="N4" s="4"/>
      <c r="O4" s="4"/>
      <c r="P4" s="4"/>
      <c r="Q4" s="4"/>
      <c r="R4" s="4"/>
      <c r="S4" s="4"/>
      <c r="T4" s="4"/>
      <c r="U4" s="4"/>
      <c r="V4" s="4"/>
      <c r="W4" s="4"/>
      <c r="X4" s="4"/>
      <c r="Y4" s="4"/>
      <c r="Z4" s="4"/>
      <c r="AA4" s="4"/>
    </row>
    <row r="5">
      <c r="A5" s="33" t="s">
        <v>45</v>
      </c>
      <c r="B5" s="61">
        <f>sum('Participant Onboarding Analysis'!D4:D6)</f>
        <v>9.285714286</v>
      </c>
      <c r="C5" s="50">
        <f>sum('Participant Type-wise Boarding '!D5:D7)</f>
        <v>9.107142857</v>
      </c>
      <c r="D5" s="50">
        <f>sum('Participant Type-wise Boarding '!H5:H7)</f>
        <v>9.533333333</v>
      </c>
      <c r="E5" s="4"/>
      <c r="F5" s="4"/>
      <c r="G5" s="4"/>
      <c r="H5" s="4"/>
      <c r="I5" s="4"/>
      <c r="J5" s="4"/>
      <c r="K5" s="4"/>
      <c r="L5" s="4"/>
      <c r="M5" s="4"/>
      <c r="N5" s="4"/>
      <c r="O5" s="4"/>
      <c r="P5" s="4"/>
      <c r="Q5" s="4"/>
      <c r="R5" s="4"/>
      <c r="S5" s="4"/>
      <c r="T5" s="4"/>
      <c r="U5" s="4"/>
      <c r="V5" s="4"/>
      <c r="W5" s="4"/>
      <c r="X5" s="4"/>
      <c r="Y5" s="4"/>
      <c r="Z5" s="4"/>
      <c r="AA5" s="4"/>
    </row>
  </sheetData>
  <mergeCells count="6">
    <mergeCell ref="F1:M1"/>
    <mergeCell ref="A2:D2"/>
    <mergeCell ref="G2:M2"/>
    <mergeCell ref="G3:M3"/>
    <mergeCell ref="G4:M4"/>
    <mergeCell ref="A1:D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62" t="s">
        <v>46</v>
      </c>
    </row>
    <row r="2">
      <c r="A2" s="63" t="s">
        <v>9</v>
      </c>
      <c r="B2" s="64" t="s">
        <v>47</v>
      </c>
      <c r="C2" s="26"/>
      <c r="D2" s="27"/>
      <c r="E2" s="64" t="s">
        <v>48</v>
      </c>
      <c r="F2" s="26"/>
      <c r="G2" s="27"/>
    </row>
    <row r="3">
      <c r="A3" s="65"/>
      <c r="B3" s="66" t="s">
        <v>49</v>
      </c>
      <c r="C3" s="66" t="s">
        <v>50</v>
      </c>
      <c r="D3" s="66" t="s">
        <v>51</v>
      </c>
      <c r="E3" s="66" t="s">
        <v>49</v>
      </c>
      <c r="F3" s="66" t="s">
        <v>50</v>
      </c>
      <c r="G3" s="66" t="s">
        <v>51</v>
      </c>
    </row>
    <row r="4">
      <c r="A4" s="40" t="str">
        <f>IFERROR(__xludf.DUMMYFUNCTION("unique(Users_Categorised!$C$2:$C$62)"),"#REF!")</f>
        <v>#REF!</v>
      </c>
      <c r="B4" s="40">
        <f t="shared" ref="B4:B7" si="1">countifs(Users_Categorised!$D$2:$D$62,$B$2,Users_Categorised!$C$2:$C$62,$A4,#REF!,$A$1)</f>
        <v>0</v>
      </c>
      <c r="C4" s="67" t="s">
        <v>52</v>
      </c>
      <c r="D4" s="68" t="s">
        <v>52</v>
      </c>
      <c r="E4" s="40">
        <f t="shared" ref="E4:E7" si="2">countifs(Users_Categorised!$D$2:$D$62,$E$2,Users_Categorised!$C$2:$C$62,$A4,#REF!,$A$1)</f>
        <v>0</v>
      </c>
      <c r="F4" s="67" t="s">
        <v>52</v>
      </c>
      <c r="G4" s="67" t="s">
        <v>52</v>
      </c>
    </row>
    <row r="5">
      <c r="A5" s="40"/>
      <c r="B5" s="40">
        <f t="shared" si="1"/>
        <v>0</v>
      </c>
      <c r="C5" s="69" t="str">
        <f t="shared" ref="C5:C7" si="3">(B4-B5)/B4</f>
        <v>#DIV/0!</v>
      </c>
      <c r="D5" s="70" t="str">
        <f>averageifs(' Time-Lapse Analysis'!$G$2:$G$21,#REF!,$A$1,' Time-Lapse Analysis'!$B$2:$B$21,$B$2)</f>
        <v>#N/A</v>
      </c>
      <c r="E5" s="40">
        <f t="shared" si="2"/>
        <v>0</v>
      </c>
      <c r="F5" s="69" t="str">
        <f t="shared" ref="F5:F7" si="4">(E4-E5)/E4</f>
        <v>#DIV/0!</v>
      </c>
      <c r="G5" s="70" t="str">
        <f>averageifs(' Time-Lapse Analysis'!$G$2:$G$21,#REF!,$A$1,' Time-Lapse Analysis'!$B$2:$B$21,$E$2)</f>
        <v>#N/A</v>
      </c>
    </row>
    <row r="6">
      <c r="A6" s="40"/>
      <c r="B6" s="40">
        <f t="shared" si="1"/>
        <v>0</v>
      </c>
      <c r="C6" s="69" t="str">
        <f t="shared" si="3"/>
        <v>#DIV/0!</v>
      </c>
      <c r="D6" s="70" t="str">
        <f>averageifs(' Time-Lapse Analysis'!$H$2:$H$21,#REF!,$A$1,' Time-Lapse Analysis'!$B$2:$B$21,$B$2)</f>
        <v>#N/A</v>
      </c>
      <c r="E6" s="40">
        <f t="shared" si="2"/>
        <v>0</v>
      </c>
      <c r="F6" s="69" t="str">
        <f t="shared" si="4"/>
        <v>#DIV/0!</v>
      </c>
      <c r="G6" s="70" t="str">
        <f>averageifs(' Time-Lapse Analysis'!$H$2:$H$21,#REF!,$A$1,' Time-Lapse Analysis'!$B$2:$B$21,$E$2)</f>
        <v>#N/A</v>
      </c>
    </row>
    <row r="7">
      <c r="A7" s="40"/>
      <c r="B7" s="40">
        <f t="shared" si="1"/>
        <v>0</v>
      </c>
      <c r="C7" s="69" t="str">
        <f t="shared" si="3"/>
        <v>#DIV/0!</v>
      </c>
      <c r="D7" s="70" t="str">
        <f>averageifs(' Time-Lapse Analysis'!$I$2:$I$21,#REF!,$A$1,' Time-Lapse Analysis'!$B$2:$B$21,$B$2)</f>
        <v>#N/A</v>
      </c>
      <c r="E7" s="40">
        <f t="shared" si="2"/>
        <v>0</v>
      </c>
      <c r="F7" s="69" t="str">
        <f t="shared" si="4"/>
        <v>#DIV/0!</v>
      </c>
      <c r="G7" s="70" t="str">
        <f>averageifs(' Time-Lapse Analysis'!$I$2:$I$21,#REF!,$A$1,' Time-Lapse Analysis'!$B$2:$B$21,$E$2)</f>
        <v>#N/A</v>
      </c>
    </row>
    <row r="9">
      <c r="B9" s="62" t="s">
        <v>47</v>
      </c>
      <c r="D9" s="62" t="s">
        <v>48</v>
      </c>
    </row>
    <row r="10">
      <c r="A10" s="62" t="s">
        <v>9</v>
      </c>
      <c r="B10" s="62" t="s">
        <v>53</v>
      </c>
      <c r="C10" s="62" t="s">
        <v>46</v>
      </c>
      <c r="D10" s="62" t="s">
        <v>53</v>
      </c>
      <c r="E10" s="62" t="s">
        <v>46</v>
      </c>
    </row>
    <row r="11">
      <c r="A11" s="71" t="s">
        <v>54</v>
      </c>
      <c r="B11" s="38" t="str">
        <f t="shared" ref="B11:C11" si="5">AVERAGEIFS(' Time-Lapse Analysis'!$G$2:$G$21,#REF!,B$10,' Time-Lapse Analysis'!$B$2:$B$21,$B$9)</f>
        <v>#N/A</v>
      </c>
      <c r="C11" s="38" t="str">
        <f t="shared" si="5"/>
        <v>#N/A</v>
      </c>
      <c r="D11" s="38" t="str">
        <f t="shared" ref="D11:E11" si="6">AVERAGEIFS(' Time-Lapse Analysis'!$G$2:$G$21,#REF!,D$10,' Time-Lapse Analysis'!$B$2:$B$21,$D$9)</f>
        <v>#N/A</v>
      </c>
      <c r="E11" s="72" t="str">
        <f t="shared" si="6"/>
        <v>#N/A</v>
      </c>
    </row>
    <row r="12">
      <c r="A12" s="71" t="s">
        <v>55</v>
      </c>
      <c r="B12" s="38" t="str">
        <f t="shared" ref="B12:C12" si="7">AVERAGEIFS(' Time-Lapse Analysis'!$G$2:$G$21,#REF!,B$10,' Time-Lapse Analysis'!$B$2:$B$21,$B$9)</f>
        <v>#N/A</v>
      </c>
      <c r="C12" s="38" t="str">
        <f t="shared" si="7"/>
        <v>#N/A</v>
      </c>
      <c r="D12" s="38" t="str">
        <f t="shared" ref="D12:E12" si="8">AVERAGEIFS(' Time-Lapse Analysis'!$G$2:$G$21,#REF!,D$10,' Time-Lapse Analysis'!$B$2:$B$21,$D$9)</f>
        <v>#N/A</v>
      </c>
      <c r="E12" s="72" t="str">
        <f t="shared" si="8"/>
        <v>#N/A</v>
      </c>
    </row>
    <row r="13">
      <c r="A13" s="71" t="s">
        <v>56</v>
      </c>
      <c r="B13" s="38" t="str">
        <f t="shared" ref="B13:C13" si="9">AVERAGEIFS(' Time-Lapse Analysis'!$G$2:$G$21,#REF!,B$10,' Time-Lapse Analysis'!$B$2:$B$21,$B$9)</f>
        <v>#N/A</v>
      </c>
      <c r="C13" s="38" t="str">
        <f t="shared" si="9"/>
        <v>#N/A</v>
      </c>
      <c r="D13" s="38" t="str">
        <f t="shared" ref="D13:E13" si="10">AVERAGEIFS(' Time-Lapse Analysis'!$G$2:$G$21,#REF!,D$10,' Time-Lapse Analysis'!$B$2:$B$21,$D$9)</f>
        <v>#N/A</v>
      </c>
      <c r="E13" s="72"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8" max="8" width="16.0"/>
  </cols>
  <sheetData>
    <row r="1">
      <c r="A1" s="6" t="s">
        <v>7</v>
      </c>
      <c r="B1" s="6" t="s">
        <v>8</v>
      </c>
      <c r="C1" s="6" t="s">
        <v>9</v>
      </c>
      <c r="D1" s="7"/>
      <c r="E1" s="7"/>
      <c r="F1" s="7"/>
      <c r="G1" s="7"/>
      <c r="H1" s="7"/>
      <c r="I1" s="7"/>
      <c r="J1" s="7"/>
      <c r="K1" s="7"/>
      <c r="L1" s="7"/>
      <c r="M1" s="7"/>
    </row>
    <row r="2">
      <c r="A2" s="8">
        <v>20101.0</v>
      </c>
      <c r="B2" s="9">
        <v>45238.0</v>
      </c>
      <c r="C2" s="10" t="s">
        <v>10</v>
      </c>
      <c r="D2" s="7"/>
      <c r="E2" s="7"/>
      <c r="F2" s="7"/>
      <c r="G2" s="7"/>
      <c r="H2" s="11"/>
      <c r="I2" s="7"/>
      <c r="J2" s="7"/>
      <c r="K2" s="7"/>
      <c r="L2" s="7"/>
      <c r="M2" s="7"/>
    </row>
    <row r="3">
      <c r="A3" s="12">
        <v>20102.0</v>
      </c>
      <c r="B3" s="9">
        <v>45238.0</v>
      </c>
      <c r="C3" s="10" t="s">
        <v>10</v>
      </c>
      <c r="D3" s="7"/>
      <c r="E3" s="7"/>
      <c r="F3" s="7"/>
      <c r="G3" s="7"/>
      <c r="H3" s="11"/>
      <c r="I3" s="7"/>
      <c r="J3" s="7"/>
      <c r="K3" s="7"/>
      <c r="L3" s="7"/>
      <c r="M3" s="7"/>
    </row>
    <row r="4">
      <c r="A4" s="12">
        <v>20103.0</v>
      </c>
      <c r="B4" s="9">
        <v>45238.0</v>
      </c>
      <c r="C4" s="10" t="s">
        <v>10</v>
      </c>
      <c r="D4" s="7"/>
      <c r="E4" s="7"/>
      <c r="F4" s="7"/>
      <c r="G4" s="7"/>
      <c r="H4" s="11"/>
      <c r="I4" s="7"/>
      <c r="J4" s="7"/>
      <c r="K4" s="7"/>
      <c r="L4" s="7"/>
      <c r="M4" s="7"/>
    </row>
    <row r="5">
      <c r="A5" s="12">
        <v>20104.0</v>
      </c>
      <c r="B5" s="9">
        <v>45238.0</v>
      </c>
      <c r="C5" s="10" t="s">
        <v>10</v>
      </c>
      <c r="D5" s="7"/>
      <c r="E5" s="7"/>
      <c r="F5" s="7"/>
      <c r="G5" s="7"/>
      <c r="H5" s="11"/>
      <c r="I5" s="7"/>
      <c r="J5" s="7"/>
      <c r="K5" s="7"/>
      <c r="L5" s="7"/>
      <c r="M5" s="7"/>
    </row>
    <row r="6">
      <c r="A6" s="12">
        <v>20105.0</v>
      </c>
      <c r="B6" s="9">
        <v>45238.0</v>
      </c>
      <c r="C6" s="10" t="s">
        <v>10</v>
      </c>
      <c r="D6" s="7"/>
      <c r="E6" s="7"/>
      <c r="F6" s="7"/>
      <c r="G6" s="7"/>
      <c r="H6" s="7"/>
      <c r="I6" s="7"/>
      <c r="J6" s="7"/>
      <c r="K6" s="7"/>
      <c r="L6" s="7"/>
      <c r="M6" s="7"/>
    </row>
    <row r="7">
      <c r="A7" s="12">
        <v>20106.0</v>
      </c>
      <c r="B7" s="9">
        <v>45238.0</v>
      </c>
      <c r="C7" s="10" t="s">
        <v>10</v>
      </c>
      <c r="D7" s="7"/>
      <c r="E7" s="7"/>
      <c r="F7" s="7"/>
      <c r="G7" s="7"/>
      <c r="H7" s="7"/>
      <c r="I7" s="7"/>
      <c r="J7" s="7"/>
      <c r="K7" s="7"/>
      <c r="L7" s="7"/>
      <c r="M7" s="7"/>
    </row>
    <row r="8">
      <c r="A8" s="12">
        <v>20107.0</v>
      </c>
      <c r="B8" s="9">
        <v>45238.0</v>
      </c>
      <c r="C8" s="10" t="s">
        <v>10</v>
      </c>
      <c r="D8" s="7"/>
      <c r="E8" s="7"/>
      <c r="F8" s="7"/>
      <c r="G8" s="7"/>
      <c r="H8" s="7"/>
      <c r="I8" s="7"/>
      <c r="J8" s="7"/>
      <c r="K8" s="7"/>
      <c r="L8" s="7"/>
      <c r="M8" s="7"/>
    </row>
    <row r="9">
      <c r="A9" s="12">
        <v>20108.0</v>
      </c>
      <c r="B9" s="9">
        <v>45238.0</v>
      </c>
      <c r="C9" s="10" t="s">
        <v>10</v>
      </c>
      <c r="D9" s="7"/>
      <c r="E9" s="7"/>
      <c r="F9" s="7"/>
      <c r="G9" s="7"/>
      <c r="H9" s="7"/>
      <c r="I9" s="7"/>
      <c r="J9" s="7"/>
      <c r="K9" s="7"/>
      <c r="L9" s="7"/>
      <c r="M9" s="7"/>
    </row>
    <row r="10">
      <c r="A10" s="12">
        <v>20109.0</v>
      </c>
      <c r="B10" s="9">
        <v>45238.0</v>
      </c>
      <c r="C10" s="10" t="s">
        <v>10</v>
      </c>
      <c r="D10" s="7"/>
      <c r="E10" s="7"/>
      <c r="F10" s="7"/>
      <c r="G10" s="7"/>
      <c r="H10" s="7"/>
      <c r="I10" s="7"/>
      <c r="J10" s="7"/>
      <c r="K10" s="7"/>
      <c r="L10" s="7"/>
      <c r="M10" s="7"/>
    </row>
    <row r="11">
      <c r="A11" s="12">
        <v>20110.0</v>
      </c>
      <c r="B11" s="9">
        <v>45238.0</v>
      </c>
      <c r="C11" s="10" t="s">
        <v>10</v>
      </c>
      <c r="D11" s="7"/>
      <c r="E11" s="7"/>
      <c r="F11" s="7"/>
      <c r="G11" s="7"/>
      <c r="H11" s="7"/>
      <c r="I11" s="7"/>
      <c r="J11" s="7"/>
      <c r="K11" s="7"/>
      <c r="L11" s="7"/>
      <c r="M11" s="7"/>
    </row>
    <row r="12">
      <c r="A12" s="12">
        <v>20111.0</v>
      </c>
      <c r="B12" s="9">
        <v>45238.0</v>
      </c>
      <c r="C12" s="10" t="s">
        <v>10</v>
      </c>
      <c r="D12" s="7"/>
      <c r="E12" s="7"/>
      <c r="F12" s="7"/>
      <c r="G12" s="7"/>
      <c r="H12" s="7"/>
      <c r="I12" s="7"/>
      <c r="J12" s="7"/>
      <c r="K12" s="7"/>
      <c r="L12" s="7"/>
      <c r="M12" s="7"/>
    </row>
    <row r="13">
      <c r="A13" s="12">
        <v>20112.0</v>
      </c>
      <c r="B13" s="9">
        <v>45238.0</v>
      </c>
      <c r="C13" s="10" t="s">
        <v>10</v>
      </c>
      <c r="D13" s="7"/>
      <c r="E13" s="7"/>
      <c r="F13" s="7"/>
      <c r="G13" s="7"/>
      <c r="H13" s="7"/>
      <c r="I13" s="7"/>
      <c r="J13" s="7"/>
      <c r="K13" s="7"/>
      <c r="L13" s="7"/>
      <c r="M13" s="7"/>
    </row>
    <row r="14">
      <c r="A14" s="12">
        <v>20113.0</v>
      </c>
      <c r="B14" s="9">
        <v>45238.0</v>
      </c>
      <c r="C14" s="10" t="s">
        <v>10</v>
      </c>
      <c r="D14" s="7"/>
      <c r="E14" s="7"/>
      <c r="F14" s="7"/>
      <c r="G14" s="7"/>
      <c r="H14" s="7"/>
      <c r="I14" s="7"/>
      <c r="J14" s="7"/>
      <c r="K14" s="7"/>
      <c r="L14" s="7"/>
      <c r="M14" s="7"/>
    </row>
    <row r="15">
      <c r="A15" s="12">
        <v>20114.0</v>
      </c>
      <c r="B15" s="9">
        <v>45238.0</v>
      </c>
      <c r="C15" s="10" t="s">
        <v>10</v>
      </c>
      <c r="D15" s="7"/>
      <c r="E15" s="7"/>
      <c r="F15" s="7"/>
      <c r="G15" s="7"/>
      <c r="H15" s="7"/>
      <c r="I15" s="7"/>
      <c r="J15" s="7"/>
      <c r="K15" s="7"/>
      <c r="L15" s="7"/>
      <c r="M15" s="7"/>
    </row>
    <row r="16">
      <c r="A16" s="12">
        <v>20115.0</v>
      </c>
      <c r="B16" s="9">
        <v>45238.0</v>
      </c>
      <c r="C16" s="10" t="s">
        <v>10</v>
      </c>
      <c r="D16" s="7"/>
      <c r="E16" s="7"/>
      <c r="F16" s="7"/>
      <c r="G16" s="7"/>
      <c r="H16" s="7"/>
      <c r="I16" s="7"/>
      <c r="J16" s="7"/>
      <c r="K16" s="7"/>
      <c r="L16" s="7"/>
      <c r="M16" s="7"/>
    </row>
    <row r="17">
      <c r="A17" s="12">
        <v>20116.0</v>
      </c>
      <c r="B17" s="9">
        <v>45238.0</v>
      </c>
      <c r="C17" s="10" t="s">
        <v>10</v>
      </c>
      <c r="D17" s="7"/>
      <c r="E17" s="7"/>
      <c r="F17" s="7"/>
      <c r="G17" s="7"/>
      <c r="H17" s="7"/>
      <c r="I17" s="7"/>
      <c r="J17" s="7"/>
      <c r="K17" s="7"/>
      <c r="L17" s="7"/>
      <c r="M17" s="7"/>
    </row>
    <row r="18">
      <c r="A18" s="12">
        <v>20117.0</v>
      </c>
      <c r="B18" s="9">
        <v>45238.0</v>
      </c>
      <c r="C18" s="10" t="s">
        <v>10</v>
      </c>
      <c r="D18" s="7"/>
      <c r="E18" s="7"/>
      <c r="F18" s="7"/>
      <c r="G18" s="7"/>
      <c r="H18" s="7"/>
      <c r="I18" s="7"/>
      <c r="J18" s="7"/>
      <c r="K18" s="7"/>
      <c r="L18" s="7"/>
      <c r="M18" s="7"/>
    </row>
    <row r="19">
      <c r="A19" s="12">
        <v>20118.0</v>
      </c>
      <c r="B19" s="9">
        <v>45238.0</v>
      </c>
      <c r="C19" s="10" t="s">
        <v>10</v>
      </c>
      <c r="D19" s="7"/>
      <c r="E19" s="7"/>
      <c r="F19" s="7"/>
      <c r="G19" s="7"/>
      <c r="H19" s="7"/>
      <c r="I19" s="7"/>
      <c r="J19" s="7"/>
      <c r="K19" s="7"/>
      <c r="L19" s="7"/>
      <c r="M19" s="7"/>
    </row>
    <row r="20">
      <c r="A20" s="12">
        <v>20119.0</v>
      </c>
      <c r="B20" s="9">
        <v>45238.0</v>
      </c>
      <c r="C20" s="10" t="s">
        <v>10</v>
      </c>
      <c r="D20" s="7"/>
      <c r="E20" s="7"/>
      <c r="F20" s="7"/>
      <c r="G20" s="7"/>
      <c r="H20" s="7"/>
      <c r="I20" s="7"/>
      <c r="J20" s="7"/>
      <c r="K20" s="7"/>
      <c r="L20" s="7"/>
      <c r="M20" s="7"/>
    </row>
    <row r="21">
      <c r="A21" s="12">
        <v>20120.0</v>
      </c>
      <c r="B21" s="9">
        <v>45238.0</v>
      </c>
      <c r="C21" s="10" t="s">
        <v>10</v>
      </c>
      <c r="D21" s="7"/>
      <c r="E21" s="7"/>
      <c r="F21" s="7"/>
      <c r="G21" s="7"/>
      <c r="H21" s="7"/>
      <c r="I21" s="7"/>
      <c r="J21" s="7"/>
      <c r="K21" s="7"/>
      <c r="L21" s="7"/>
      <c r="M21" s="7"/>
    </row>
    <row r="22">
      <c r="A22" s="12">
        <v>20121.0</v>
      </c>
      <c r="B22" s="9">
        <v>45238.0</v>
      </c>
      <c r="C22" s="10" t="s">
        <v>10</v>
      </c>
      <c r="D22" s="7"/>
      <c r="E22" s="7"/>
      <c r="F22" s="7"/>
      <c r="G22" s="7"/>
      <c r="H22" s="7"/>
      <c r="I22" s="7"/>
      <c r="J22" s="7"/>
      <c r="K22" s="7"/>
      <c r="L22" s="7"/>
      <c r="M22" s="7"/>
    </row>
    <row r="23">
      <c r="A23" s="12">
        <v>20122.0</v>
      </c>
      <c r="B23" s="9">
        <v>45238.0</v>
      </c>
      <c r="C23" s="10" t="s">
        <v>10</v>
      </c>
      <c r="D23" s="7"/>
      <c r="E23" s="7"/>
      <c r="F23" s="7"/>
      <c r="G23" s="7"/>
      <c r="H23" s="7"/>
      <c r="I23" s="7"/>
      <c r="J23" s="7"/>
      <c r="K23" s="7"/>
      <c r="L23" s="7"/>
      <c r="M23" s="7"/>
    </row>
    <row r="24">
      <c r="A24" s="12">
        <v>20123.0</v>
      </c>
      <c r="B24" s="9">
        <v>45238.0</v>
      </c>
      <c r="C24" s="10" t="s">
        <v>10</v>
      </c>
      <c r="D24" s="7"/>
      <c r="E24" s="7"/>
      <c r="F24" s="7"/>
      <c r="G24" s="7"/>
      <c r="H24" s="7"/>
      <c r="I24" s="7"/>
      <c r="J24" s="7"/>
      <c r="K24" s="7"/>
      <c r="L24" s="7"/>
      <c r="M24" s="7"/>
    </row>
    <row r="25">
      <c r="A25" s="12">
        <v>20124.0</v>
      </c>
      <c r="B25" s="9">
        <v>45238.0</v>
      </c>
      <c r="C25" s="10" t="s">
        <v>10</v>
      </c>
      <c r="D25" s="7"/>
      <c r="E25" s="7"/>
      <c r="F25" s="7"/>
      <c r="G25" s="7"/>
      <c r="H25" s="7"/>
      <c r="I25" s="7"/>
      <c r="J25" s="7"/>
      <c r="K25" s="7"/>
      <c r="L25" s="7"/>
      <c r="M25" s="7"/>
    </row>
    <row r="26">
      <c r="A26" s="12">
        <v>20125.0</v>
      </c>
      <c r="B26" s="9">
        <v>45238.0</v>
      </c>
      <c r="C26" s="10" t="s">
        <v>10</v>
      </c>
      <c r="D26" s="7"/>
      <c r="E26" s="7"/>
      <c r="F26" s="7"/>
      <c r="G26" s="7"/>
      <c r="H26" s="7"/>
      <c r="I26" s="7"/>
      <c r="J26" s="7"/>
      <c r="K26" s="7"/>
      <c r="L26" s="7"/>
      <c r="M26" s="7"/>
    </row>
    <row r="27">
      <c r="A27" s="12">
        <v>20126.0</v>
      </c>
      <c r="B27" s="9">
        <v>45238.0</v>
      </c>
      <c r="C27" s="10" t="s">
        <v>10</v>
      </c>
      <c r="D27" s="7"/>
      <c r="E27" s="7"/>
      <c r="F27" s="7"/>
      <c r="G27" s="7"/>
      <c r="H27" s="7"/>
      <c r="I27" s="7"/>
      <c r="J27" s="7"/>
      <c r="K27" s="7"/>
      <c r="L27" s="7"/>
      <c r="M27" s="7"/>
    </row>
    <row r="28">
      <c r="A28" s="12">
        <v>20127.0</v>
      </c>
      <c r="B28" s="9">
        <v>45238.0</v>
      </c>
      <c r="C28" s="10" t="s">
        <v>10</v>
      </c>
      <c r="D28" s="7"/>
      <c r="E28" s="7"/>
      <c r="F28" s="7"/>
      <c r="G28" s="7"/>
      <c r="H28" s="7"/>
      <c r="I28" s="7"/>
      <c r="J28" s="7"/>
      <c r="K28" s="7"/>
      <c r="L28" s="7"/>
      <c r="M28" s="7"/>
    </row>
    <row r="29">
      <c r="A29" s="12">
        <v>20128.0</v>
      </c>
      <c r="B29" s="9">
        <v>45238.0</v>
      </c>
      <c r="C29" s="10" t="s">
        <v>10</v>
      </c>
      <c r="D29" s="7"/>
      <c r="E29" s="7"/>
      <c r="F29" s="7"/>
      <c r="G29" s="7"/>
      <c r="H29" s="7"/>
      <c r="I29" s="7"/>
      <c r="J29" s="7"/>
      <c r="K29" s="7"/>
      <c r="L29" s="7"/>
      <c r="M29" s="7"/>
    </row>
    <row r="30">
      <c r="A30" s="12">
        <v>20129.0</v>
      </c>
      <c r="B30" s="9">
        <v>45238.0</v>
      </c>
      <c r="C30" s="10" t="s">
        <v>10</v>
      </c>
      <c r="D30" s="7"/>
      <c r="E30" s="7"/>
      <c r="F30" s="7"/>
      <c r="G30" s="7"/>
      <c r="H30" s="7"/>
      <c r="I30" s="7"/>
      <c r="J30" s="7"/>
      <c r="K30" s="7"/>
      <c r="L30" s="7"/>
      <c r="M30" s="7"/>
    </row>
    <row r="31">
      <c r="A31" s="12">
        <v>20130.0</v>
      </c>
      <c r="B31" s="9">
        <v>45238.0</v>
      </c>
      <c r="C31" s="10" t="s">
        <v>10</v>
      </c>
      <c r="D31" s="7"/>
      <c r="E31" s="7"/>
      <c r="F31" s="7"/>
      <c r="G31" s="7"/>
      <c r="H31" s="7"/>
      <c r="I31" s="7"/>
      <c r="J31" s="7"/>
      <c r="K31" s="7"/>
      <c r="L31" s="7"/>
      <c r="M31" s="7"/>
    </row>
    <row r="32">
      <c r="A32" s="12">
        <v>20101.0</v>
      </c>
      <c r="B32" s="9">
        <v>45241.0</v>
      </c>
      <c r="C32" s="10" t="s">
        <v>11</v>
      </c>
      <c r="D32" s="7"/>
      <c r="E32" s="7"/>
      <c r="F32" s="7"/>
      <c r="G32" s="7"/>
      <c r="H32" s="7"/>
      <c r="I32" s="7"/>
      <c r="J32" s="7"/>
      <c r="K32" s="7"/>
      <c r="L32" s="7"/>
      <c r="M32" s="7"/>
    </row>
    <row r="33">
      <c r="A33" s="12">
        <v>20108.0</v>
      </c>
      <c r="B33" s="9">
        <v>45242.0</v>
      </c>
      <c r="C33" s="10" t="s">
        <v>11</v>
      </c>
      <c r="D33" s="7"/>
      <c r="E33" s="7"/>
      <c r="F33" s="7"/>
      <c r="G33" s="7"/>
      <c r="H33" s="7"/>
      <c r="I33" s="7"/>
      <c r="J33" s="7"/>
      <c r="K33" s="7"/>
      <c r="L33" s="7"/>
      <c r="M33" s="7"/>
    </row>
    <row r="34">
      <c r="A34" s="12">
        <v>20111.0</v>
      </c>
      <c r="B34" s="9">
        <v>45240.0</v>
      </c>
      <c r="C34" s="10" t="s">
        <v>11</v>
      </c>
      <c r="D34" s="7"/>
      <c r="E34" s="7"/>
      <c r="F34" s="7"/>
      <c r="G34" s="7"/>
      <c r="H34" s="7"/>
      <c r="I34" s="7"/>
      <c r="J34" s="7"/>
      <c r="K34" s="7"/>
      <c r="L34" s="7"/>
      <c r="M34" s="7"/>
    </row>
    <row r="35">
      <c r="A35" s="12">
        <v>20112.0</v>
      </c>
      <c r="B35" s="9">
        <v>45240.0</v>
      </c>
      <c r="C35" s="10" t="s">
        <v>11</v>
      </c>
      <c r="D35" s="7"/>
      <c r="E35" s="7"/>
      <c r="F35" s="7"/>
      <c r="G35" s="7"/>
      <c r="H35" s="7"/>
      <c r="I35" s="7"/>
      <c r="J35" s="7"/>
      <c r="K35" s="7"/>
      <c r="L35" s="7"/>
      <c r="M35" s="7"/>
    </row>
    <row r="36">
      <c r="A36" s="12">
        <v>20113.0</v>
      </c>
      <c r="B36" s="9">
        <v>45242.0</v>
      </c>
      <c r="C36" s="10" t="s">
        <v>11</v>
      </c>
      <c r="D36" s="7"/>
      <c r="E36" s="7"/>
      <c r="F36" s="7"/>
      <c r="G36" s="7"/>
      <c r="H36" s="7"/>
      <c r="I36" s="7"/>
      <c r="J36" s="7"/>
      <c r="K36" s="7"/>
      <c r="L36" s="7"/>
      <c r="M36" s="7"/>
    </row>
    <row r="37">
      <c r="A37" s="12">
        <v>20114.0</v>
      </c>
      <c r="B37" s="9">
        <v>45241.0</v>
      </c>
      <c r="C37" s="10" t="s">
        <v>11</v>
      </c>
      <c r="D37" s="7"/>
      <c r="E37" s="7"/>
      <c r="F37" s="7"/>
      <c r="G37" s="7"/>
      <c r="H37" s="7"/>
      <c r="I37" s="7"/>
      <c r="J37" s="7"/>
      <c r="K37" s="7"/>
      <c r="L37" s="7"/>
      <c r="M37" s="7"/>
    </row>
    <row r="38">
      <c r="A38" s="12">
        <v>20117.0</v>
      </c>
      <c r="B38" s="9">
        <v>45241.0</v>
      </c>
      <c r="C38" s="10" t="s">
        <v>11</v>
      </c>
      <c r="D38" s="7"/>
      <c r="E38" s="7"/>
      <c r="F38" s="7"/>
      <c r="G38" s="7"/>
      <c r="H38" s="7"/>
      <c r="I38" s="7"/>
      <c r="J38" s="7"/>
      <c r="K38" s="7"/>
      <c r="L38" s="7"/>
      <c r="M38" s="7"/>
    </row>
    <row r="39">
      <c r="A39" s="12">
        <v>20118.0</v>
      </c>
      <c r="B39" s="9">
        <v>45241.0</v>
      </c>
      <c r="C39" s="10" t="s">
        <v>11</v>
      </c>
      <c r="D39" s="7"/>
      <c r="E39" s="7"/>
      <c r="F39" s="7"/>
      <c r="G39" s="7"/>
      <c r="H39" s="7"/>
      <c r="I39" s="7"/>
      <c r="J39" s="7"/>
      <c r="K39" s="7"/>
      <c r="L39" s="7"/>
      <c r="M39" s="7"/>
    </row>
    <row r="40">
      <c r="A40" s="12">
        <v>20120.0</v>
      </c>
      <c r="B40" s="9">
        <v>45242.0</v>
      </c>
      <c r="C40" s="10" t="s">
        <v>11</v>
      </c>
      <c r="D40" s="7"/>
      <c r="E40" s="7"/>
      <c r="F40" s="7"/>
      <c r="G40" s="7"/>
      <c r="H40" s="7"/>
      <c r="I40" s="7"/>
      <c r="J40" s="7"/>
      <c r="K40" s="7"/>
      <c r="L40" s="7"/>
      <c r="M40" s="7"/>
    </row>
    <row r="41">
      <c r="A41" s="12">
        <v>20121.0</v>
      </c>
      <c r="B41" s="9">
        <v>45242.0</v>
      </c>
      <c r="C41" s="10" t="s">
        <v>11</v>
      </c>
      <c r="D41" s="7"/>
      <c r="E41" s="7"/>
      <c r="F41" s="7"/>
      <c r="G41" s="7"/>
      <c r="H41" s="7"/>
      <c r="I41" s="7"/>
      <c r="J41" s="7"/>
      <c r="K41" s="7"/>
      <c r="L41" s="7"/>
      <c r="M41" s="7"/>
    </row>
    <row r="42">
      <c r="A42" s="12">
        <v>20122.0</v>
      </c>
      <c r="B42" s="9">
        <v>45240.0</v>
      </c>
      <c r="C42" s="10" t="s">
        <v>11</v>
      </c>
      <c r="D42" s="7"/>
      <c r="E42" s="7"/>
      <c r="F42" s="7"/>
      <c r="G42" s="7"/>
      <c r="H42" s="7"/>
      <c r="I42" s="7"/>
      <c r="J42" s="7"/>
      <c r="K42" s="7"/>
      <c r="L42" s="7"/>
      <c r="M42" s="7"/>
    </row>
    <row r="43">
      <c r="A43" s="12">
        <v>20129.0</v>
      </c>
      <c r="B43" s="9">
        <v>45240.0</v>
      </c>
      <c r="C43" s="10" t="s">
        <v>11</v>
      </c>
      <c r="D43" s="7"/>
      <c r="E43" s="7"/>
      <c r="F43" s="7"/>
      <c r="G43" s="7"/>
      <c r="H43" s="7"/>
      <c r="I43" s="7"/>
      <c r="J43" s="7"/>
      <c r="K43" s="7"/>
      <c r="L43" s="7"/>
      <c r="M43" s="7"/>
    </row>
    <row r="44">
      <c r="A44" s="12">
        <v>20101.0</v>
      </c>
      <c r="B44" s="9">
        <v>45243.0</v>
      </c>
      <c r="C44" s="10" t="s">
        <v>12</v>
      </c>
      <c r="D44" s="7"/>
      <c r="E44" s="7"/>
      <c r="F44" s="7"/>
      <c r="G44" s="7"/>
      <c r="H44" s="7"/>
      <c r="I44" s="7"/>
      <c r="J44" s="7"/>
      <c r="K44" s="7"/>
      <c r="L44" s="7"/>
      <c r="M44" s="7"/>
    </row>
    <row r="45">
      <c r="A45" s="12">
        <v>20108.0</v>
      </c>
      <c r="B45" s="9">
        <v>45244.0</v>
      </c>
      <c r="C45" s="10" t="s">
        <v>12</v>
      </c>
      <c r="D45" s="7"/>
      <c r="E45" s="7"/>
      <c r="F45" s="7"/>
      <c r="G45" s="7"/>
      <c r="H45" s="7"/>
      <c r="I45" s="7"/>
      <c r="J45" s="7"/>
      <c r="K45" s="7"/>
      <c r="L45" s="7"/>
      <c r="M45" s="7"/>
    </row>
    <row r="46">
      <c r="A46" s="12">
        <v>20111.0</v>
      </c>
      <c r="B46" s="9">
        <v>45243.0</v>
      </c>
      <c r="C46" s="10" t="s">
        <v>12</v>
      </c>
      <c r="D46" s="7"/>
      <c r="E46" s="7"/>
      <c r="F46" s="7"/>
      <c r="G46" s="7"/>
      <c r="H46" s="7"/>
      <c r="I46" s="7"/>
      <c r="J46" s="7"/>
      <c r="K46" s="7"/>
      <c r="L46" s="7"/>
      <c r="M46" s="7"/>
    </row>
    <row r="47">
      <c r="A47" s="12">
        <v>20113.0</v>
      </c>
      <c r="B47" s="9">
        <v>45243.0</v>
      </c>
      <c r="C47" s="10" t="s">
        <v>12</v>
      </c>
      <c r="D47" s="7"/>
      <c r="E47" s="7"/>
      <c r="F47" s="7"/>
      <c r="G47" s="7"/>
      <c r="H47" s="7"/>
      <c r="I47" s="7"/>
      <c r="J47" s="7"/>
      <c r="K47" s="7"/>
      <c r="L47" s="7"/>
      <c r="M47" s="7"/>
    </row>
    <row r="48">
      <c r="A48" s="12">
        <v>20114.0</v>
      </c>
      <c r="B48" s="9">
        <v>45243.0</v>
      </c>
      <c r="C48" s="10" t="s">
        <v>12</v>
      </c>
      <c r="D48" s="7"/>
      <c r="E48" s="7"/>
      <c r="F48" s="7"/>
      <c r="G48" s="7"/>
      <c r="H48" s="7"/>
      <c r="I48" s="7"/>
      <c r="J48" s="7"/>
      <c r="K48" s="7"/>
      <c r="L48" s="7"/>
      <c r="M48" s="7"/>
    </row>
    <row r="49">
      <c r="A49" s="12">
        <v>20117.0</v>
      </c>
      <c r="B49" s="9">
        <v>45244.0</v>
      </c>
      <c r="C49" s="10" t="s">
        <v>12</v>
      </c>
      <c r="D49" s="7"/>
      <c r="E49" s="7"/>
      <c r="F49" s="7"/>
      <c r="G49" s="7"/>
      <c r="H49" s="7"/>
      <c r="I49" s="7"/>
      <c r="J49" s="7"/>
      <c r="K49" s="7"/>
      <c r="L49" s="7"/>
      <c r="M49" s="7"/>
    </row>
    <row r="50">
      <c r="A50" s="12">
        <v>20118.0</v>
      </c>
      <c r="B50" s="9">
        <v>45242.0</v>
      </c>
      <c r="C50" s="10" t="s">
        <v>12</v>
      </c>
      <c r="D50" s="7"/>
      <c r="E50" s="7"/>
      <c r="F50" s="7"/>
      <c r="G50" s="7"/>
      <c r="H50" s="7"/>
      <c r="I50" s="7"/>
      <c r="J50" s="7"/>
      <c r="K50" s="7"/>
      <c r="L50" s="7"/>
      <c r="M50" s="7"/>
    </row>
    <row r="51">
      <c r="A51" s="12">
        <v>20120.0</v>
      </c>
      <c r="B51" s="9">
        <v>45243.0</v>
      </c>
      <c r="C51" s="10" t="s">
        <v>12</v>
      </c>
      <c r="D51" s="7"/>
      <c r="E51" s="7"/>
      <c r="F51" s="7"/>
      <c r="G51" s="7"/>
      <c r="H51" s="7"/>
      <c r="I51" s="7"/>
      <c r="J51" s="7"/>
      <c r="K51" s="7"/>
      <c r="L51" s="7"/>
      <c r="M51" s="7"/>
    </row>
    <row r="52">
      <c r="A52" s="12">
        <v>20121.0</v>
      </c>
      <c r="B52" s="9">
        <v>45244.0</v>
      </c>
      <c r="C52" s="10" t="s">
        <v>12</v>
      </c>
      <c r="D52" s="7"/>
      <c r="E52" s="7"/>
      <c r="F52" s="7"/>
      <c r="G52" s="7"/>
      <c r="H52" s="7"/>
      <c r="I52" s="7"/>
      <c r="J52" s="7"/>
      <c r="K52" s="7"/>
      <c r="L52" s="7"/>
      <c r="M52" s="7"/>
    </row>
    <row r="53">
      <c r="A53" s="12">
        <v>20122.0</v>
      </c>
      <c r="B53" s="9">
        <v>45243.0</v>
      </c>
      <c r="C53" s="10" t="s">
        <v>12</v>
      </c>
      <c r="D53" s="7"/>
      <c r="E53" s="7"/>
      <c r="F53" s="7"/>
      <c r="G53" s="7"/>
      <c r="H53" s="7"/>
      <c r="I53" s="7"/>
      <c r="J53" s="7"/>
      <c r="K53" s="7"/>
      <c r="L53" s="7"/>
      <c r="M53" s="7"/>
    </row>
    <row r="54">
      <c r="A54" s="12">
        <v>20101.0</v>
      </c>
      <c r="B54" s="9">
        <v>45247.0</v>
      </c>
      <c r="C54" s="10" t="s">
        <v>13</v>
      </c>
      <c r="D54" s="7"/>
      <c r="E54" s="7"/>
      <c r="F54" s="7"/>
      <c r="G54" s="7"/>
      <c r="H54" s="7"/>
      <c r="I54" s="7"/>
      <c r="J54" s="7"/>
      <c r="K54" s="7"/>
      <c r="L54" s="7"/>
      <c r="M54" s="7"/>
    </row>
    <row r="55">
      <c r="A55" s="12">
        <v>20113.0</v>
      </c>
      <c r="B55" s="9">
        <v>45246.0</v>
      </c>
      <c r="C55" s="10" t="s">
        <v>13</v>
      </c>
      <c r="D55" s="7"/>
      <c r="E55" s="7"/>
      <c r="F55" s="7"/>
      <c r="G55" s="7"/>
      <c r="H55" s="7"/>
      <c r="I55" s="7"/>
      <c r="J55" s="7"/>
      <c r="K55" s="7"/>
      <c r="L55" s="7"/>
      <c r="M55" s="7"/>
    </row>
    <row r="56">
      <c r="A56" s="12">
        <v>20117.0</v>
      </c>
      <c r="B56" s="9">
        <v>45249.0</v>
      </c>
      <c r="C56" s="10" t="s">
        <v>13</v>
      </c>
      <c r="D56" s="7"/>
      <c r="E56" s="7"/>
      <c r="F56" s="7"/>
      <c r="G56" s="7"/>
      <c r="H56" s="7"/>
      <c r="I56" s="7"/>
      <c r="J56" s="7"/>
      <c r="K56" s="7"/>
      <c r="L56" s="7"/>
      <c r="M56" s="7"/>
    </row>
    <row r="57">
      <c r="A57" s="12">
        <v>20118.0</v>
      </c>
      <c r="B57" s="9">
        <v>45246.0</v>
      </c>
      <c r="C57" s="10" t="s">
        <v>13</v>
      </c>
      <c r="D57" s="7"/>
      <c r="E57" s="7"/>
      <c r="F57" s="7"/>
      <c r="G57" s="7"/>
      <c r="H57" s="7"/>
      <c r="I57" s="7"/>
      <c r="J57" s="7"/>
      <c r="K57" s="7"/>
      <c r="L57" s="7"/>
      <c r="M57" s="7"/>
    </row>
    <row r="58">
      <c r="A58" s="12">
        <v>20120.0</v>
      </c>
      <c r="B58" s="9">
        <v>45247.0</v>
      </c>
      <c r="C58" s="10" t="s">
        <v>13</v>
      </c>
      <c r="D58" s="7"/>
      <c r="E58" s="7"/>
      <c r="F58" s="7"/>
      <c r="G58" s="7"/>
      <c r="H58" s="7"/>
      <c r="I58" s="7"/>
      <c r="J58" s="7"/>
      <c r="K58" s="7"/>
      <c r="L58" s="7"/>
      <c r="M58" s="7"/>
    </row>
    <row r="59">
      <c r="A59" s="12">
        <v>20121.0</v>
      </c>
      <c r="B59" s="9">
        <v>45249.0</v>
      </c>
      <c r="C59" s="10" t="s">
        <v>13</v>
      </c>
      <c r="D59" s="7"/>
      <c r="E59" s="7"/>
      <c r="F59" s="7"/>
      <c r="G59" s="7"/>
      <c r="H59" s="7"/>
      <c r="I59" s="7"/>
      <c r="J59" s="7"/>
      <c r="K59" s="7"/>
      <c r="L59" s="7"/>
      <c r="M59" s="7"/>
    </row>
    <row r="60">
      <c r="A60" s="12">
        <v>20122.0</v>
      </c>
      <c r="B60" s="9">
        <v>45248.0</v>
      </c>
      <c r="C60" s="10" t="s">
        <v>13</v>
      </c>
      <c r="D60" s="7"/>
      <c r="E60" s="7"/>
      <c r="F60" s="7"/>
      <c r="G60" s="7"/>
      <c r="H60" s="7"/>
      <c r="I60" s="7"/>
      <c r="J60" s="7"/>
      <c r="K60" s="7"/>
      <c r="L60" s="7"/>
      <c r="M60" s="7"/>
    </row>
    <row r="61">
      <c r="A61" s="13"/>
      <c r="B61" s="14"/>
      <c r="C61" s="11"/>
      <c r="D61" s="7"/>
      <c r="E61" s="7"/>
      <c r="F61" s="7"/>
      <c r="G61" s="7"/>
      <c r="H61" s="7"/>
      <c r="I61" s="7"/>
      <c r="J61" s="7"/>
      <c r="K61" s="7"/>
      <c r="L61" s="7"/>
      <c r="M61" s="7"/>
    </row>
    <row r="62">
      <c r="A62" s="13"/>
      <c r="B62" s="14"/>
      <c r="C62" s="11"/>
      <c r="D62" s="7"/>
      <c r="E62" s="7"/>
      <c r="F62" s="7"/>
      <c r="G62" s="7"/>
      <c r="H62" s="7"/>
      <c r="I62" s="7"/>
      <c r="J62" s="7"/>
      <c r="K62" s="7"/>
      <c r="L62" s="7"/>
      <c r="M62" s="7"/>
    </row>
    <row r="63">
      <c r="A63" s="11"/>
      <c r="B63" s="14"/>
      <c r="C63" s="11"/>
      <c r="D63" s="7"/>
      <c r="E63" s="7"/>
      <c r="F63" s="7"/>
      <c r="G63" s="7"/>
      <c r="H63" s="7"/>
      <c r="I63" s="7"/>
      <c r="J63" s="7"/>
      <c r="K63" s="7"/>
      <c r="L63" s="7"/>
      <c r="M63" s="7"/>
    </row>
    <row r="64">
      <c r="A64" s="11"/>
      <c r="B64" s="14"/>
      <c r="C64" s="11"/>
      <c r="D64" s="7"/>
      <c r="E64" s="7"/>
      <c r="F64" s="7"/>
      <c r="G64" s="7"/>
      <c r="H64" s="7"/>
      <c r="I64" s="7"/>
      <c r="J64" s="7"/>
      <c r="K64" s="7"/>
      <c r="L64" s="7"/>
      <c r="M64" s="7"/>
    </row>
    <row r="65">
      <c r="A65" s="11"/>
      <c r="B65" s="14"/>
      <c r="C65" s="11"/>
      <c r="D65" s="7"/>
      <c r="E65" s="7"/>
      <c r="F65" s="7"/>
      <c r="G65" s="7"/>
      <c r="H65" s="7"/>
      <c r="I65" s="7"/>
      <c r="J65" s="7"/>
      <c r="K65" s="7"/>
      <c r="L65" s="7"/>
      <c r="M65" s="7"/>
    </row>
    <row r="66">
      <c r="A66" s="11"/>
      <c r="B66" s="14"/>
      <c r="C66" s="11"/>
      <c r="D66" s="7"/>
      <c r="E66" s="7"/>
      <c r="F66" s="7"/>
      <c r="G66" s="7"/>
      <c r="H66" s="7"/>
      <c r="I66" s="7"/>
      <c r="J66" s="7"/>
      <c r="K66" s="7"/>
      <c r="L66" s="7"/>
      <c r="M66" s="7"/>
    </row>
    <row r="67">
      <c r="A67" s="11"/>
      <c r="B67" s="14"/>
      <c r="C67" s="11"/>
      <c r="D67" s="7"/>
      <c r="E67" s="7"/>
      <c r="F67" s="7"/>
      <c r="G67" s="7"/>
      <c r="H67" s="7"/>
      <c r="I67" s="7"/>
      <c r="J67" s="7"/>
      <c r="K67" s="7"/>
      <c r="L67" s="7"/>
      <c r="M67" s="7"/>
    </row>
    <row r="68">
      <c r="A68" s="11"/>
      <c r="B68" s="14"/>
      <c r="C68" s="11"/>
      <c r="D68" s="7"/>
      <c r="E68" s="7"/>
      <c r="F68" s="7"/>
      <c r="G68" s="7"/>
      <c r="H68" s="7"/>
      <c r="I68" s="7"/>
      <c r="J68" s="7"/>
      <c r="K68" s="7"/>
      <c r="L68" s="7"/>
      <c r="M68" s="7"/>
    </row>
    <row r="69">
      <c r="A69" s="11"/>
      <c r="B69" s="14"/>
      <c r="C69" s="11"/>
      <c r="D69" s="7"/>
      <c r="E69" s="7"/>
      <c r="F69" s="7"/>
      <c r="G69" s="7"/>
      <c r="H69" s="7"/>
      <c r="I69" s="7"/>
      <c r="J69" s="7"/>
      <c r="K69" s="7"/>
      <c r="L69" s="7"/>
      <c r="M69" s="7"/>
    </row>
    <row r="70">
      <c r="A70" s="11"/>
      <c r="B70" s="14"/>
      <c r="C70" s="11"/>
      <c r="D70" s="7"/>
      <c r="E70" s="7"/>
      <c r="F70" s="7"/>
      <c r="G70" s="7"/>
      <c r="H70" s="7"/>
      <c r="I70" s="7"/>
      <c r="J70" s="7"/>
      <c r="K70" s="7"/>
      <c r="L70" s="7"/>
      <c r="M70" s="7"/>
    </row>
    <row r="71">
      <c r="A71" s="11"/>
      <c r="B71" s="14"/>
      <c r="C71" s="11"/>
      <c r="D71" s="7"/>
      <c r="E71" s="7"/>
      <c r="F71" s="7"/>
      <c r="G71" s="7"/>
      <c r="H71" s="7"/>
      <c r="I71" s="7"/>
      <c r="J71" s="7"/>
      <c r="K71" s="7"/>
      <c r="L71" s="7"/>
      <c r="M71" s="7"/>
    </row>
    <row r="72">
      <c r="A72" s="11"/>
      <c r="B72" s="14"/>
      <c r="C72" s="11"/>
      <c r="D72" s="7"/>
      <c r="E72" s="7"/>
      <c r="F72" s="7"/>
      <c r="G72" s="7"/>
      <c r="H72" s="7"/>
      <c r="I72" s="7"/>
      <c r="J72" s="7"/>
      <c r="K72" s="7"/>
      <c r="L72" s="7"/>
      <c r="M72" s="7"/>
    </row>
    <row r="73">
      <c r="A73" s="11"/>
      <c r="B73" s="14"/>
      <c r="C73" s="11"/>
      <c r="D73" s="7"/>
      <c r="E73" s="7"/>
      <c r="F73" s="7"/>
      <c r="G73" s="7"/>
      <c r="H73" s="7"/>
      <c r="I73" s="7"/>
      <c r="J73" s="7"/>
      <c r="K73" s="7"/>
      <c r="L73" s="7"/>
      <c r="M73" s="7"/>
    </row>
    <row r="74">
      <c r="A74" s="11"/>
      <c r="B74" s="14"/>
      <c r="C74" s="11"/>
      <c r="D74" s="7"/>
      <c r="E74" s="7"/>
      <c r="F74" s="7"/>
      <c r="G74" s="7"/>
      <c r="H74" s="7"/>
      <c r="I74" s="7"/>
      <c r="J74" s="7"/>
      <c r="K74" s="7"/>
      <c r="L74" s="7"/>
      <c r="M74" s="7"/>
    </row>
    <row r="75">
      <c r="A75" s="11"/>
      <c r="B75" s="14"/>
      <c r="C75" s="11"/>
      <c r="D75" s="7"/>
      <c r="E75" s="7"/>
      <c r="F75" s="7"/>
      <c r="G75" s="7"/>
      <c r="H75" s="7"/>
      <c r="I75" s="7"/>
      <c r="J75" s="7"/>
      <c r="K75" s="7"/>
      <c r="L75" s="7"/>
      <c r="M75" s="7"/>
    </row>
    <row r="76">
      <c r="A76" s="11"/>
      <c r="B76" s="14"/>
      <c r="C76" s="11"/>
      <c r="D76" s="7"/>
      <c r="E76" s="7"/>
      <c r="F76" s="7"/>
      <c r="G76" s="7"/>
      <c r="H76" s="7"/>
      <c r="I76" s="7"/>
      <c r="J76" s="7"/>
      <c r="K76" s="7"/>
      <c r="L76" s="7"/>
      <c r="M76" s="7"/>
    </row>
    <row r="77">
      <c r="A77" s="11"/>
      <c r="B77" s="14"/>
      <c r="C77" s="11"/>
      <c r="D77" s="7"/>
      <c r="E77" s="7"/>
      <c r="F77" s="7"/>
      <c r="G77" s="7"/>
      <c r="H77" s="7"/>
      <c r="I77" s="7"/>
      <c r="J77" s="7"/>
      <c r="K77" s="7"/>
      <c r="L77" s="7"/>
      <c r="M77" s="7"/>
    </row>
    <row r="78">
      <c r="A78" s="11"/>
      <c r="B78" s="14"/>
      <c r="C78" s="11"/>
      <c r="D78" s="7"/>
      <c r="E78" s="7"/>
      <c r="F78" s="7"/>
      <c r="G78" s="7"/>
      <c r="H78" s="7"/>
      <c r="I78" s="7"/>
      <c r="J78" s="7"/>
      <c r="K78" s="7"/>
      <c r="L78" s="7"/>
      <c r="M78" s="7"/>
    </row>
    <row r="79">
      <c r="A79" s="11"/>
      <c r="B79" s="14"/>
      <c r="C79" s="11"/>
      <c r="D79" s="7"/>
      <c r="E79" s="7"/>
      <c r="F79" s="7"/>
      <c r="G79" s="7"/>
      <c r="H79" s="7"/>
      <c r="I79" s="7"/>
      <c r="J79" s="7"/>
      <c r="K79" s="7"/>
      <c r="L79" s="7"/>
      <c r="M79" s="7"/>
    </row>
    <row r="80">
      <c r="A80" s="11"/>
      <c r="B80" s="14"/>
      <c r="C80" s="11"/>
      <c r="D80" s="7"/>
      <c r="E80" s="7"/>
      <c r="F80" s="7"/>
      <c r="G80" s="7"/>
      <c r="H80" s="7"/>
      <c r="I80" s="7"/>
      <c r="J80" s="7"/>
      <c r="K80" s="7"/>
      <c r="L80" s="7"/>
      <c r="M80" s="7"/>
    </row>
    <row r="81">
      <c r="A81" s="11"/>
      <c r="B81" s="14"/>
      <c r="C81" s="11"/>
      <c r="D81" s="7"/>
      <c r="E81" s="7"/>
      <c r="F81" s="7"/>
      <c r="G81" s="7"/>
      <c r="H81" s="7"/>
      <c r="I81" s="7"/>
      <c r="J81" s="7"/>
      <c r="K81" s="7"/>
      <c r="L81" s="7"/>
      <c r="M81" s="7"/>
    </row>
    <row r="82">
      <c r="A82" s="11"/>
      <c r="B82" s="14"/>
      <c r="C82" s="11"/>
      <c r="D82" s="7"/>
      <c r="E82" s="7"/>
      <c r="F82" s="7"/>
      <c r="G82" s="7"/>
      <c r="H82" s="7"/>
      <c r="I82" s="7"/>
      <c r="J82" s="7"/>
      <c r="K82" s="7"/>
      <c r="L82" s="7"/>
      <c r="M82" s="7"/>
    </row>
    <row r="83">
      <c r="A83" s="11"/>
      <c r="B83" s="14"/>
      <c r="C83" s="11"/>
      <c r="D83" s="7"/>
      <c r="E83" s="7"/>
      <c r="F83" s="7"/>
      <c r="G83" s="7"/>
      <c r="H83" s="7"/>
      <c r="I83" s="7"/>
      <c r="J83" s="7"/>
      <c r="K83" s="7"/>
      <c r="L83" s="7"/>
      <c r="M83" s="7"/>
    </row>
    <row r="84">
      <c r="A84" s="11"/>
      <c r="B84" s="14"/>
      <c r="C84" s="11"/>
      <c r="D84" s="7"/>
      <c r="E84" s="7"/>
      <c r="F84" s="7"/>
      <c r="G84" s="7"/>
      <c r="H84" s="7"/>
      <c r="I84" s="7"/>
      <c r="J84" s="7"/>
      <c r="K84" s="7"/>
      <c r="L84" s="7"/>
      <c r="M84" s="7"/>
    </row>
    <row r="85">
      <c r="A85" s="11"/>
      <c r="B85" s="14"/>
      <c r="C85" s="11"/>
      <c r="D85" s="7"/>
      <c r="E85" s="7"/>
      <c r="F85" s="7"/>
      <c r="G85" s="7"/>
      <c r="H85" s="7"/>
      <c r="I85" s="7"/>
      <c r="J85" s="7"/>
      <c r="K85" s="7"/>
      <c r="L85" s="7"/>
      <c r="M85" s="7"/>
    </row>
    <row r="86">
      <c r="A86" s="11"/>
      <c r="B86" s="14"/>
      <c r="C86" s="11"/>
      <c r="D86" s="7"/>
      <c r="E86" s="7"/>
      <c r="F86" s="7"/>
      <c r="G86" s="7"/>
      <c r="H86" s="7"/>
      <c r="I86" s="7"/>
      <c r="J86" s="7"/>
      <c r="K86" s="7"/>
      <c r="L86" s="7"/>
      <c r="M86" s="7"/>
    </row>
    <row r="87">
      <c r="A87" s="11"/>
      <c r="B87" s="14"/>
      <c r="C87" s="11"/>
      <c r="D87" s="7"/>
      <c r="E87" s="7"/>
      <c r="F87" s="7"/>
      <c r="G87" s="7"/>
      <c r="H87" s="7"/>
      <c r="I87" s="7"/>
      <c r="J87" s="7"/>
      <c r="K87" s="7"/>
      <c r="L87" s="7"/>
      <c r="M87" s="7"/>
    </row>
    <row r="88">
      <c r="A88" s="11"/>
      <c r="B88" s="14"/>
      <c r="C88" s="11"/>
      <c r="D88" s="7"/>
      <c r="E88" s="7"/>
      <c r="F88" s="7"/>
      <c r="G88" s="7"/>
      <c r="H88" s="7"/>
      <c r="I88" s="7"/>
      <c r="J88" s="7"/>
      <c r="K88" s="7"/>
      <c r="L88" s="7"/>
      <c r="M88" s="7"/>
    </row>
    <row r="89">
      <c r="A89" s="11"/>
      <c r="B89" s="14"/>
      <c r="C89" s="11"/>
      <c r="D89" s="7"/>
      <c r="E89" s="7"/>
      <c r="F89" s="7"/>
      <c r="G89" s="7"/>
      <c r="H89" s="7"/>
      <c r="I89" s="7"/>
      <c r="J89" s="7"/>
      <c r="K89" s="7"/>
      <c r="L89" s="7"/>
      <c r="M89" s="7"/>
    </row>
    <row r="90">
      <c r="A90" s="11"/>
      <c r="B90" s="14"/>
      <c r="C90" s="11"/>
      <c r="D90" s="7"/>
      <c r="E90" s="7"/>
      <c r="F90" s="7"/>
      <c r="G90" s="7"/>
      <c r="H90" s="7"/>
      <c r="I90" s="7"/>
      <c r="J90" s="7"/>
      <c r="K90" s="7"/>
      <c r="L90" s="7"/>
      <c r="M90" s="7"/>
    </row>
    <row r="91">
      <c r="A91" s="11"/>
      <c r="B91" s="14"/>
      <c r="C91" s="11"/>
      <c r="D91" s="7"/>
      <c r="E91" s="7"/>
      <c r="F91" s="7"/>
      <c r="G91" s="7"/>
      <c r="H91" s="7"/>
      <c r="I91" s="7"/>
      <c r="J91" s="7"/>
      <c r="K91" s="7"/>
      <c r="L91" s="7"/>
      <c r="M91" s="7"/>
    </row>
    <row r="92">
      <c r="A92" s="11"/>
      <c r="B92" s="14"/>
      <c r="C92" s="11"/>
      <c r="D92" s="7"/>
      <c r="E92" s="7"/>
      <c r="F92" s="7"/>
      <c r="G92" s="7"/>
      <c r="H92" s="7"/>
      <c r="I92" s="7"/>
      <c r="J92" s="7"/>
      <c r="K92" s="7"/>
      <c r="L92" s="7"/>
      <c r="M92" s="7"/>
    </row>
    <row r="93">
      <c r="A93" s="11"/>
      <c r="B93" s="14"/>
      <c r="C93" s="11"/>
      <c r="D93" s="7"/>
      <c r="E93" s="7"/>
      <c r="F93" s="7"/>
      <c r="G93" s="7"/>
      <c r="H93" s="7"/>
      <c r="I93" s="7"/>
      <c r="J93" s="7"/>
      <c r="K93" s="7"/>
      <c r="L93" s="7"/>
      <c r="M93" s="7"/>
    </row>
    <row r="94">
      <c r="A94" s="11"/>
      <c r="B94" s="14"/>
      <c r="C94" s="11"/>
      <c r="D94" s="7"/>
      <c r="E94" s="7"/>
      <c r="F94" s="7"/>
      <c r="G94" s="7"/>
      <c r="H94" s="7"/>
      <c r="I94" s="7"/>
      <c r="J94" s="7"/>
      <c r="K94" s="7"/>
      <c r="L94" s="7"/>
      <c r="M94" s="7"/>
    </row>
    <row r="95">
      <c r="A95" s="15"/>
      <c r="B95" s="14"/>
      <c r="C95" s="11"/>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4.88"/>
    <col customWidth="1" min="3" max="3" width="22.5"/>
  </cols>
  <sheetData>
    <row r="1">
      <c r="A1" s="6" t="s">
        <v>7</v>
      </c>
      <c r="B1" s="6" t="s">
        <v>10</v>
      </c>
      <c r="C1" s="6" t="s">
        <v>11</v>
      </c>
      <c r="D1" s="6" t="s">
        <v>12</v>
      </c>
      <c r="E1" s="6" t="s">
        <v>13</v>
      </c>
      <c r="F1" s="16"/>
      <c r="G1" s="16"/>
      <c r="H1" s="16"/>
      <c r="I1" s="16"/>
      <c r="J1" s="16"/>
      <c r="K1" s="16"/>
      <c r="L1" s="16"/>
      <c r="M1" s="16"/>
    </row>
    <row r="2">
      <c r="A2" s="17">
        <v>20101.0</v>
      </c>
      <c r="B2" s="9">
        <v>45238.0</v>
      </c>
      <c r="C2" s="9">
        <v>45241.0</v>
      </c>
      <c r="D2" s="9">
        <v>45243.0</v>
      </c>
      <c r="E2" s="9">
        <v>45247.0</v>
      </c>
      <c r="F2" s="16"/>
      <c r="G2" s="16"/>
      <c r="H2" s="16"/>
      <c r="I2" s="16"/>
      <c r="J2" s="16"/>
      <c r="K2" s="16"/>
      <c r="L2" s="16"/>
      <c r="M2" s="16"/>
    </row>
    <row r="3">
      <c r="A3" s="17">
        <v>20102.0</v>
      </c>
      <c r="B3" s="9">
        <v>45238.0</v>
      </c>
      <c r="C3" s="18"/>
      <c r="D3" s="18"/>
      <c r="E3" s="18"/>
      <c r="F3" s="16"/>
      <c r="G3" s="16"/>
      <c r="H3" s="16"/>
      <c r="I3" s="16"/>
      <c r="J3" s="16"/>
      <c r="K3" s="16"/>
      <c r="L3" s="16"/>
      <c r="M3" s="16"/>
    </row>
    <row r="4">
      <c r="A4" s="17">
        <v>20103.0</v>
      </c>
      <c r="B4" s="9">
        <v>45238.0</v>
      </c>
      <c r="C4" s="18"/>
      <c r="D4" s="18"/>
      <c r="E4" s="18"/>
      <c r="F4" s="16"/>
      <c r="G4" s="16"/>
      <c r="H4" s="16"/>
      <c r="I4" s="16"/>
      <c r="J4" s="16"/>
      <c r="K4" s="16"/>
      <c r="L4" s="16"/>
      <c r="M4" s="16"/>
    </row>
    <row r="5">
      <c r="A5" s="17">
        <v>20104.0</v>
      </c>
      <c r="B5" s="9">
        <v>45238.0</v>
      </c>
      <c r="C5" s="18"/>
      <c r="D5" s="18"/>
      <c r="E5" s="18"/>
      <c r="F5" s="16"/>
      <c r="G5" s="16"/>
      <c r="H5" s="16"/>
      <c r="I5" s="16"/>
      <c r="J5" s="16"/>
      <c r="K5" s="16"/>
      <c r="L5" s="16"/>
      <c r="M5" s="16"/>
    </row>
    <row r="6">
      <c r="A6" s="17">
        <v>20105.0</v>
      </c>
      <c r="B6" s="9">
        <v>45238.0</v>
      </c>
      <c r="C6" s="18"/>
      <c r="D6" s="18"/>
      <c r="E6" s="18"/>
      <c r="F6" s="16"/>
      <c r="G6" s="16"/>
      <c r="H6" s="16"/>
      <c r="I6" s="16"/>
      <c r="J6" s="16"/>
      <c r="K6" s="16"/>
      <c r="L6" s="16"/>
      <c r="M6" s="16"/>
    </row>
    <row r="7">
      <c r="A7" s="17">
        <v>20106.0</v>
      </c>
      <c r="B7" s="9">
        <v>45238.0</v>
      </c>
      <c r="C7" s="18"/>
      <c r="D7" s="18"/>
      <c r="E7" s="18"/>
      <c r="F7" s="16"/>
      <c r="G7" s="16"/>
      <c r="H7" s="16"/>
      <c r="I7" s="16"/>
      <c r="J7" s="16"/>
      <c r="K7" s="16"/>
      <c r="L7" s="16"/>
      <c r="M7" s="16"/>
    </row>
    <row r="8">
      <c r="A8" s="17">
        <v>20107.0</v>
      </c>
      <c r="B8" s="9">
        <v>45238.0</v>
      </c>
      <c r="C8" s="18"/>
      <c r="D8" s="18"/>
      <c r="E8" s="18"/>
      <c r="F8" s="16"/>
      <c r="G8" s="16"/>
      <c r="H8" s="16"/>
      <c r="I8" s="16"/>
      <c r="J8" s="16"/>
      <c r="K8" s="16"/>
      <c r="L8" s="16"/>
      <c r="M8" s="16"/>
    </row>
    <row r="9">
      <c r="A9" s="17">
        <v>20108.0</v>
      </c>
      <c r="B9" s="9">
        <v>45238.0</v>
      </c>
      <c r="C9" s="9">
        <v>45242.0</v>
      </c>
      <c r="D9" s="9">
        <v>45244.0</v>
      </c>
      <c r="E9" s="18"/>
      <c r="F9" s="16"/>
      <c r="G9" s="16"/>
      <c r="H9" s="16"/>
      <c r="I9" s="16"/>
      <c r="J9" s="16"/>
      <c r="K9" s="16"/>
      <c r="L9" s="16"/>
      <c r="M9" s="16"/>
    </row>
    <row r="10">
      <c r="A10" s="17">
        <v>20109.0</v>
      </c>
      <c r="B10" s="9">
        <v>45238.0</v>
      </c>
      <c r="C10" s="18"/>
      <c r="D10" s="18"/>
      <c r="E10" s="18"/>
      <c r="F10" s="16"/>
      <c r="G10" s="16"/>
      <c r="H10" s="16"/>
      <c r="I10" s="16"/>
      <c r="J10" s="16"/>
      <c r="K10" s="16"/>
      <c r="L10" s="16"/>
      <c r="M10" s="16"/>
    </row>
    <row r="11">
      <c r="A11" s="17">
        <v>20110.0</v>
      </c>
      <c r="B11" s="9">
        <v>45238.0</v>
      </c>
      <c r="C11" s="18"/>
      <c r="D11" s="18"/>
      <c r="E11" s="18"/>
      <c r="F11" s="16"/>
      <c r="G11" s="16"/>
      <c r="H11" s="16"/>
      <c r="I11" s="16"/>
      <c r="J11" s="16"/>
      <c r="K11" s="16"/>
      <c r="L11" s="16"/>
      <c r="M11" s="16"/>
    </row>
    <row r="12">
      <c r="A12" s="17">
        <v>20111.0</v>
      </c>
      <c r="B12" s="9">
        <v>45238.0</v>
      </c>
      <c r="C12" s="9">
        <v>45240.0</v>
      </c>
      <c r="D12" s="19">
        <v>45243.0</v>
      </c>
      <c r="E12" s="18"/>
      <c r="F12" s="16"/>
      <c r="G12" s="16"/>
      <c r="H12" s="16"/>
      <c r="I12" s="16"/>
      <c r="J12" s="16"/>
      <c r="K12" s="16"/>
      <c r="L12" s="16"/>
      <c r="M12" s="16"/>
    </row>
    <row r="13">
      <c r="A13" s="17">
        <v>20112.0</v>
      </c>
      <c r="B13" s="9">
        <v>45238.0</v>
      </c>
      <c r="C13" s="9">
        <v>45240.0</v>
      </c>
      <c r="D13" s="9"/>
      <c r="E13" s="18"/>
      <c r="F13" s="16"/>
      <c r="G13" s="16"/>
      <c r="H13" s="16"/>
      <c r="I13" s="16"/>
      <c r="J13" s="16"/>
      <c r="K13" s="16"/>
      <c r="L13" s="16"/>
      <c r="M13" s="16"/>
    </row>
    <row r="14">
      <c r="A14" s="17">
        <v>20113.0</v>
      </c>
      <c r="B14" s="9">
        <v>45238.0</v>
      </c>
      <c r="C14" s="9">
        <v>45242.0</v>
      </c>
      <c r="D14" s="9">
        <v>45243.0</v>
      </c>
      <c r="E14" s="9">
        <v>45246.0</v>
      </c>
      <c r="F14" s="16"/>
      <c r="G14" s="16"/>
      <c r="H14" s="16"/>
      <c r="I14" s="16"/>
      <c r="J14" s="16"/>
      <c r="K14" s="16"/>
      <c r="L14" s="16"/>
      <c r="M14" s="16"/>
    </row>
    <row r="15">
      <c r="A15" s="17">
        <v>20114.0</v>
      </c>
      <c r="B15" s="9">
        <v>45238.0</v>
      </c>
      <c r="C15" s="9">
        <v>45241.0</v>
      </c>
      <c r="D15" s="19">
        <v>45243.0</v>
      </c>
      <c r="E15" s="18"/>
      <c r="F15" s="16"/>
      <c r="G15" s="16"/>
      <c r="H15" s="16"/>
      <c r="I15" s="16"/>
      <c r="J15" s="16"/>
      <c r="K15" s="16"/>
      <c r="L15" s="16"/>
      <c r="M15" s="16"/>
    </row>
    <row r="16">
      <c r="A16" s="17">
        <v>20115.0</v>
      </c>
      <c r="B16" s="9">
        <v>45238.0</v>
      </c>
      <c r="C16" s="18"/>
      <c r="D16" s="18"/>
      <c r="E16" s="18"/>
      <c r="F16" s="16"/>
      <c r="G16" s="16"/>
      <c r="H16" s="16"/>
      <c r="I16" s="16"/>
      <c r="J16" s="16"/>
      <c r="K16" s="16"/>
      <c r="L16" s="16"/>
      <c r="M16" s="16"/>
    </row>
    <row r="17">
      <c r="A17" s="17">
        <v>20116.0</v>
      </c>
      <c r="B17" s="9">
        <v>45238.0</v>
      </c>
      <c r="C17" s="18"/>
      <c r="D17" s="18"/>
      <c r="E17" s="18"/>
      <c r="F17" s="16"/>
      <c r="G17" s="16"/>
      <c r="H17" s="16"/>
      <c r="I17" s="16"/>
      <c r="J17" s="16"/>
      <c r="K17" s="16"/>
      <c r="L17" s="16"/>
      <c r="M17" s="16"/>
    </row>
    <row r="18">
      <c r="A18" s="17">
        <v>20117.0</v>
      </c>
      <c r="B18" s="9">
        <v>45238.0</v>
      </c>
      <c r="C18" s="9">
        <v>45241.0</v>
      </c>
      <c r="D18" s="9">
        <v>45244.0</v>
      </c>
      <c r="E18" s="9">
        <v>45249.0</v>
      </c>
      <c r="F18" s="16"/>
      <c r="G18" s="16"/>
      <c r="H18" s="16"/>
      <c r="I18" s="16"/>
      <c r="J18" s="16"/>
      <c r="K18" s="16"/>
      <c r="L18" s="16"/>
      <c r="M18" s="16"/>
    </row>
    <row r="19">
      <c r="A19" s="17">
        <v>20118.0</v>
      </c>
      <c r="B19" s="9">
        <v>45238.0</v>
      </c>
      <c r="C19" s="9">
        <v>45241.0</v>
      </c>
      <c r="D19" s="9">
        <v>45242.0</v>
      </c>
      <c r="E19" s="9">
        <v>45246.0</v>
      </c>
      <c r="F19" s="16"/>
      <c r="G19" s="16"/>
      <c r="H19" s="16"/>
      <c r="I19" s="16"/>
      <c r="J19" s="16"/>
      <c r="K19" s="16"/>
      <c r="L19" s="16"/>
      <c r="M19" s="16"/>
    </row>
    <row r="20">
      <c r="A20" s="17">
        <v>20119.0</v>
      </c>
      <c r="B20" s="9">
        <v>45238.0</v>
      </c>
      <c r="C20" s="18"/>
      <c r="D20" s="18"/>
      <c r="E20" s="18"/>
      <c r="F20" s="16"/>
      <c r="G20" s="16"/>
      <c r="H20" s="16"/>
      <c r="I20" s="16"/>
      <c r="J20" s="16"/>
      <c r="K20" s="16"/>
      <c r="L20" s="16"/>
      <c r="M20" s="16"/>
    </row>
    <row r="21">
      <c r="A21" s="17">
        <v>20120.0</v>
      </c>
      <c r="B21" s="9">
        <v>45238.0</v>
      </c>
      <c r="C21" s="9">
        <v>45242.0</v>
      </c>
      <c r="D21" s="9">
        <v>45243.0</v>
      </c>
      <c r="E21" s="9">
        <v>45247.0</v>
      </c>
      <c r="F21" s="16"/>
      <c r="G21" s="16"/>
      <c r="H21" s="16"/>
      <c r="I21" s="16"/>
      <c r="J21" s="16"/>
      <c r="K21" s="16"/>
      <c r="L21" s="16"/>
      <c r="M21" s="16"/>
    </row>
    <row r="22">
      <c r="A22" s="17">
        <v>20121.0</v>
      </c>
      <c r="B22" s="9">
        <v>45238.0</v>
      </c>
      <c r="C22" s="9">
        <v>45242.0</v>
      </c>
      <c r="D22" s="9">
        <v>45244.0</v>
      </c>
      <c r="E22" s="9">
        <v>45249.0</v>
      </c>
      <c r="F22" s="16"/>
      <c r="G22" s="16"/>
      <c r="H22" s="16"/>
      <c r="I22" s="16"/>
      <c r="J22" s="16"/>
      <c r="K22" s="16"/>
      <c r="L22" s="16"/>
      <c r="M22" s="16"/>
    </row>
    <row r="23">
      <c r="A23" s="17">
        <v>20122.0</v>
      </c>
      <c r="B23" s="9">
        <v>45238.0</v>
      </c>
      <c r="C23" s="9">
        <v>45240.0</v>
      </c>
      <c r="D23" s="9">
        <v>45243.0</v>
      </c>
      <c r="E23" s="9">
        <v>45248.0</v>
      </c>
      <c r="F23" s="16"/>
      <c r="G23" s="16"/>
      <c r="H23" s="16"/>
      <c r="I23" s="16"/>
      <c r="J23" s="16"/>
      <c r="K23" s="16"/>
      <c r="L23" s="16"/>
      <c r="M23" s="16"/>
    </row>
    <row r="24">
      <c r="A24" s="17">
        <v>20123.0</v>
      </c>
      <c r="B24" s="9">
        <v>45238.0</v>
      </c>
      <c r="C24" s="18"/>
      <c r="D24" s="18"/>
      <c r="E24" s="18"/>
      <c r="F24" s="16" t="str">
        <f t="shared" ref="F24:F31" si="1">if(E24="","",if(#REF!=#REF!,D24+RANDBETWEEN(1,2),D24+RANDBETWEEN(1,1)))</f>
        <v/>
      </c>
      <c r="G24" s="16"/>
      <c r="H24" s="16"/>
      <c r="I24" s="16"/>
      <c r="J24" s="16"/>
      <c r="K24" s="16"/>
      <c r="L24" s="16"/>
      <c r="M24" s="16"/>
    </row>
    <row r="25">
      <c r="A25" s="17">
        <v>20124.0</v>
      </c>
      <c r="B25" s="9">
        <v>45238.0</v>
      </c>
      <c r="C25" s="18"/>
      <c r="D25" s="18"/>
      <c r="E25" s="18"/>
      <c r="F25" s="16" t="str">
        <f t="shared" si="1"/>
        <v/>
      </c>
      <c r="G25" s="16"/>
      <c r="H25" s="16"/>
      <c r="I25" s="16"/>
      <c r="J25" s="16"/>
      <c r="K25" s="16"/>
      <c r="L25" s="16"/>
      <c r="M25" s="16"/>
    </row>
    <row r="26">
      <c r="A26" s="17">
        <v>20125.0</v>
      </c>
      <c r="B26" s="9">
        <v>45238.0</v>
      </c>
      <c r="C26" s="18"/>
      <c r="D26" s="18"/>
      <c r="E26" s="18"/>
      <c r="F26" s="16" t="str">
        <f t="shared" si="1"/>
        <v/>
      </c>
      <c r="G26" s="16"/>
      <c r="H26" s="16"/>
      <c r="I26" s="16"/>
      <c r="J26" s="16"/>
      <c r="K26" s="16"/>
      <c r="L26" s="16"/>
      <c r="M26" s="16"/>
    </row>
    <row r="27">
      <c r="A27" s="17">
        <v>20126.0</v>
      </c>
      <c r="B27" s="9">
        <v>45238.0</v>
      </c>
      <c r="C27" s="18"/>
      <c r="D27" s="18"/>
      <c r="E27" s="18"/>
      <c r="F27" s="16" t="str">
        <f t="shared" si="1"/>
        <v/>
      </c>
      <c r="G27" s="16"/>
      <c r="H27" s="16"/>
      <c r="I27" s="16"/>
      <c r="J27" s="16"/>
      <c r="K27" s="16"/>
      <c r="L27" s="16"/>
      <c r="M27" s="16"/>
    </row>
    <row r="28">
      <c r="A28" s="17">
        <v>20127.0</v>
      </c>
      <c r="B28" s="9">
        <v>45238.0</v>
      </c>
      <c r="C28" s="18"/>
      <c r="D28" s="18"/>
      <c r="E28" s="18"/>
      <c r="F28" s="16" t="str">
        <f t="shared" si="1"/>
        <v/>
      </c>
      <c r="G28" s="16"/>
      <c r="H28" s="16"/>
      <c r="I28" s="16"/>
      <c r="J28" s="16"/>
      <c r="K28" s="16"/>
      <c r="L28" s="16"/>
      <c r="M28" s="16"/>
    </row>
    <row r="29">
      <c r="A29" s="17">
        <v>20128.0</v>
      </c>
      <c r="B29" s="9">
        <v>45238.0</v>
      </c>
      <c r="C29" s="18"/>
      <c r="D29" s="18"/>
      <c r="E29" s="18"/>
      <c r="F29" s="16" t="str">
        <f t="shared" si="1"/>
        <v/>
      </c>
      <c r="G29" s="16"/>
      <c r="H29" s="16"/>
      <c r="I29" s="16"/>
      <c r="J29" s="16"/>
      <c r="K29" s="16"/>
      <c r="L29" s="16"/>
      <c r="M29" s="16"/>
    </row>
    <row r="30">
      <c r="A30" s="17">
        <v>20129.0</v>
      </c>
      <c r="B30" s="9">
        <v>45238.0</v>
      </c>
      <c r="C30" s="9">
        <v>45240.0</v>
      </c>
      <c r="D30" s="18"/>
      <c r="E30" s="18"/>
      <c r="F30" s="16" t="str">
        <f t="shared" si="1"/>
        <v/>
      </c>
      <c r="G30" s="16"/>
      <c r="H30" s="16"/>
      <c r="I30" s="16"/>
      <c r="J30" s="16"/>
      <c r="K30" s="16"/>
      <c r="L30" s="16"/>
      <c r="M30" s="16"/>
    </row>
    <row r="31">
      <c r="A31" s="17">
        <v>20130.0</v>
      </c>
      <c r="B31" s="9">
        <v>45238.0</v>
      </c>
      <c r="C31" s="18"/>
      <c r="D31" s="18"/>
      <c r="E31" s="18"/>
      <c r="F31" s="16" t="str">
        <f t="shared" si="1"/>
        <v/>
      </c>
      <c r="G31" s="16"/>
      <c r="H31" s="16"/>
      <c r="I31" s="16"/>
      <c r="J31" s="16"/>
      <c r="K31" s="16"/>
      <c r="L31" s="16"/>
      <c r="M31" s="16"/>
    </row>
    <row r="32">
      <c r="A32" s="16"/>
      <c r="B32" s="16"/>
      <c r="C32" s="16"/>
      <c r="D32" s="16"/>
      <c r="E32" s="16"/>
      <c r="F32" s="16"/>
      <c r="G32" s="16"/>
      <c r="H32" s="16"/>
      <c r="I32" s="16"/>
      <c r="J32" s="16"/>
      <c r="K32" s="16"/>
      <c r="L32" s="16"/>
      <c r="M32" s="16"/>
    </row>
    <row r="33">
      <c r="A33" s="16"/>
      <c r="B33" s="16"/>
      <c r="C33" s="16"/>
      <c r="D33" s="16"/>
      <c r="E33" s="16"/>
      <c r="F33" s="16"/>
      <c r="G33" s="16"/>
      <c r="H33" s="16"/>
      <c r="I33" s="16"/>
      <c r="J33" s="16"/>
      <c r="K33" s="16"/>
      <c r="L33" s="16"/>
      <c r="M33" s="16"/>
    </row>
    <row r="34">
      <c r="A34" s="16"/>
      <c r="B34" s="16"/>
      <c r="C34" s="16"/>
      <c r="D34" s="16"/>
      <c r="E34" s="16"/>
      <c r="F34" s="16"/>
      <c r="G34" s="16"/>
      <c r="H34" s="16"/>
      <c r="I34" s="16"/>
      <c r="J34" s="16"/>
      <c r="K34" s="16"/>
      <c r="L34" s="16"/>
      <c r="M34" s="16"/>
    </row>
    <row r="35">
      <c r="A35" s="16"/>
      <c r="B35" s="16"/>
      <c r="C35" s="16"/>
      <c r="D35" s="16"/>
      <c r="E35" s="16"/>
      <c r="F35" s="16"/>
      <c r="G35" s="16"/>
      <c r="H35" s="16"/>
      <c r="I35" s="16"/>
      <c r="J35" s="16"/>
      <c r="K35" s="16"/>
      <c r="L35" s="16"/>
      <c r="M35" s="16"/>
    </row>
    <row r="36">
      <c r="A36" s="16"/>
      <c r="B36" s="16"/>
      <c r="C36" s="16"/>
      <c r="D36" s="16"/>
      <c r="E36" s="16"/>
      <c r="F36" s="16"/>
      <c r="G36" s="16"/>
      <c r="H36" s="16"/>
      <c r="I36" s="16"/>
      <c r="J36" s="16"/>
      <c r="K36" s="16"/>
      <c r="L36" s="16"/>
      <c r="M36" s="16"/>
    </row>
    <row r="37">
      <c r="A37" s="16"/>
      <c r="B37" s="16"/>
      <c r="C37" s="16"/>
      <c r="D37" s="16"/>
      <c r="E37" s="16"/>
      <c r="F37" s="16"/>
      <c r="G37" s="16"/>
      <c r="H37" s="16"/>
      <c r="I37" s="16"/>
      <c r="J37" s="16"/>
      <c r="K37" s="16"/>
      <c r="L37" s="16"/>
      <c r="M37" s="16"/>
    </row>
    <row r="38">
      <c r="A38" s="16"/>
      <c r="B38" s="16"/>
      <c r="C38" s="16"/>
      <c r="D38" s="16"/>
      <c r="E38" s="16"/>
      <c r="F38" s="16"/>
      <c r="G38" s="16"/>
      <c r="H38" s="16"/>
      <c r="I38" s="16"/>
      <c r="J38" s="16"/>
      <c r="K38" s="16"/>
      <c r="L38" s="16"/>
      <c r="M38" s="16"/>
    </row>
    <row r="39">
      <c r="A39" s="16"/>
      <c r="B39" s="16"/>
      <c r="C39" s="16"/>
      <c r="D39" s="16"/>
      <c r="E39" s="16"/>
      <c r="F39" s="16"/>
      <c r="G39" s="16"/>
      <c r="H39" s="16"/>
      <c r="I39" s="16"/>
      <c r="J39" s="16"/>
      <c r="K39" s="16"/>
      <c r="L39" s="16"/>
      <c r="M39" s="16"/>
    </row>
    <row r="40">
      <c r="A40" s="16"/>
      <c r="B40" s="16"/>
      <c r="C40" s="16"/>
      <c r="D40" s="16"/>
      <c r="E40" s="16"/>
      <c r="F40" s="16"/>
      <c r="G40" s="16"/>
      <c r="H40" s="16"/>
      <c r="I40" s="16"/>
      <c r="J40" s="16"/>
      <c r="K40" s="16"/>
      <c r="L40" s="16"/>
      <c r="M40" s="16"/>
    </row>
    <row r="41">
      <c r="A41" s="16"/>
      <c r="B41" s="16"/>
      <c r="C41" s="16"/>
      <c r="D41" s="16"/>
      <c r="E41" s="16"/>
      <c r="F41" s="16"/>
      <c r="G41" s="16"/>
      <c r="H41" s="16"/>
      <c r="I41" s="16"/>
      <c r="J41" s="16"/>
      <c r="K41" s="16"/>
      <c r="L41" s="16"/>
      <c r="M41" s="16"/>
    </row>
    <row r="42">
      <c r="A42" s="16"/>
      <c r="B42" s="16"/>
      <c r="C42" s="16"/>
      <c r="D42" s="16"/>
      <c r="E42" s="16"/>
      <c r="F42" s="16"/>
      <c r="G42" s="16"/>
      <c r="H42" s="16"/>
      <c r="I42" s="16"/>
      <c r="J42" s="16"/>
      <c r="K42" s="16"/>
      <c r="L42" s="16"/>
      <c r="M42" s="16"/>
    </row>
    <row r="43">
      <c r="A43" s="16"/>
      <c r="B43" s="16"/>
      <c r="C43" s="16"/>
      <c r="D43" s="16"/>
      <c r="E43" s="16"/>
      <c r="F43" s="16"/>
      <c r="G43" s="16"/>
      <c r="H43" s="16"/>
      <c r="I43" s="16"/>
      <c r="J43" s="16"/>
      <c r="K43" s="16"/>
      <c r="L43" s="16"/>
      <c r="M43" s="16"/>
    </row>
    <row r="44">
      <c r="A44" s="16"/>
      <c r="B44" s="16"/>
      <c r="C44" s="16"/>
      <c r="D44" s="16"/>
      <c r="E44" s="16"/>
      <c r="F44" s="16"/>
      <c r="G44" s="16"/>
      <c r="H44" s="16"/>
      <c r="I44" s="16"/>
      <c r="J44" s="16"/>
      <c r="K44" s="16"/>
      <c r="L44" s="16"/>
      <c r="M44" s="16"/>
    </row>
    <row r="45">
      <c r="A45" s="16"/>
      <c r="B45" s="16"/>
      <c r="C45" s="16"/>
      <c r="D45" s="16"/>
      <c r="E45" s="16"/>
      <c r="F45" s="16"/>
      <c r="G45" s="16"/>
      <c r="H45" s="16"/>
      <c r="I45" s="16"/>
      <c r="J45" s="16"/>
      <c r="K45" s="16"/>
      <c r="L45" s="16"/>
      <c r="M45" s="16"/>
    </row>
    <row r="46">
      <c r="A46" s="16"/>
      <c r="B46" s="16"/>
      <c r="C46" s="16"/>
      <c r="D46" s="16"/>
      <c r="E46" s="16"/>
      <c r="F46" s="16"/>
      <c r="G46" s="16"/>
      <c r="H46" s="16"/>
      <c r="I46" s="16"/>
      <c r="J46" s="16"/>
      <c r="K46" s="16"/>
      <c r="L46" s="16"/>
      <c r="M46" s="16"/>
    </row>
    <row r="47">
      <c r="A47" s="16"/>
      <c r="B47" s="16"/>
      <c r="C47" s="16"/>
      <c r="D47" s="16"/>
      <c r="E47" s="16"/>
      <c r="F47" s="16"/>
      <c r="G47" s="16"/>
      <c r="H47" s="16"/>
      <c r="I47" s="16"/>
      <c r="J47" s="16"/>
      <c r="K47" s="16"/>
      <c r="L47" s="16"/>
      <c r="M47" s="16"/>
    </row>
    <row r="48">
      <c r="A48" s="16"/>
      <c r="B48" s="16"/>
      <c r="C48" s="16"/>
      <c r="D48" s="16"/>
      <c r="E48" s="16"/>
      <c r="F48" s="16"/>
      <c r="G48" s="16"/>
      <c r="H48" s="16"/>
      <c r="I48" s="16"/>
      <c r="J48" s="16"/>
      <c r="K48" s="16"/>
      <c r="L48" s="16"/>
      <c r="M48" s="16"/>
    </row>
    <row r="49">
      <c r="A49" s="16"/>
      <c r="B49" s="16"/>
      <c r="C49" s="16"/>
      <c r="D49" s="16"/>
      <c r="E49" s="16"/>
      <c r="F49" s="16"/>
      <c r="G49" s="16"/>
      <c r="H49" s="16"/>
      <c r="I49" s="16"/>
      <c r="J49" s="16"/>
      <c r="K49" s="16"/>
      <c r="L49" s="16"/>
      <c r="M49" s="16"/>
    </row>
    <row r="50">
      <c r="A50" s="16"/>
      <c r="B50" s="16"/>
      <c r="C50" s="16"/>
      <c r="D50" s="16"/>
      <c r="E50" s="16"/>
      <c r="F50" s="16"/>
      <c r="G50" s="16"/>
      <c r="H50" s="16"/>
      <c r="I50" s="16"/>
      <c r="J50" s="16"/>
      <c r="K50" s="16"/>
      <c r="L50" s="16"/>
      <c r="M50" s="16"/>
    </row>
    <row r="51">
      <c r="A51" s="16"/>
      <c r="B51" s="16"/>
      <c r="C51" s="16"/>
      <c r="D51" s="16"/>
      <c r="E51" s="16"/>
      <c r="F51" s="16"/>
      <c r="G51" s="16"/>
      <c r="H51" s="16"/>
      <c r="I51" s="16"/>
      <c r="J51" s="16"/>
      <c r="K51" s="16"/>
      <c r="L51" s="16"/>
      <c r="M51" s="16"/>
    </row>
    <row r="52">
      <c r="A52" s="16"/>
      <c r="B52" s="16"/>
      <c r="C52" s="16"/>
      <c r="D52" s="16"/>
      <c r="E52" s="16"/>
      <c r="F52" s="16"/>
      <c r="G52" s="16"/>
      <c r="H52" s="16"/>
      <c r="I52" s="16"/>
      <c r="J52" s="16"/>
      <c r="K52" s="16"/>
      <c r="L52" s="16"/>
      <c r="M52" s="16"/>
    </row>
    <row r="53">
      <c r="A53" s="16"/>
      <c r="B53" s="16"/>
      <c r="C53" s="16"/>
      <c r="D53" s="16"/>
      <c r="E53" s="16"/>
      <c r="F53" s="16"/>
      <c r="G53" s="16"/>
      <c r="H53" s="16"/>
      <c r="I53" s="16"/>
      <c r="J53" s="16"/>
      <c r="K53" s="16"/>
      <c r="L53" s="16"/>
      <c r="M53" s="16"/>
    </row>
    <row r="54">
      <c r="A54" s="16"/>
      <c r="B54" s="16"/>
      <c r="C54" s="16"/>
      <c r="D54" s="16"/>
      <c r="E54" s="16"/>
      <c r="F54" s="16"/>
      <c r="G54" s="16"/>
      <c r="H54" s="16"/>
      <c r="I54" s="16"/>
      <c r="J54" s="16"/>
      <c r="K54" s="16"/>
      <c r="L54" s="16"/>
      <c r="M54" s="16"/>
    </row>
    <row r="55">
      <c r="A55" s="16"/>
      <c r="B55" s="16"/>
      <c r="C55" s="16"/>
      <c r="D55" s="16"/>
      <c r="E55" s="16"/>
      <c r="F55" s="16"/>
      <c r="G55" s="16"/>
      <c r="H55" s="16"/>
      <c r="I55" s="16"/>
      <c r="J55" s="16"/>
      <c r="K55" s="16"/>
      <c r="L55" s="16"/>
      <c r="M55" s="16"/>
    </row>
    <row r="56">
      <c r="A56" s="16"/>
      <c r="B56" s="16"/>
      <c r="C56" s="16"/>
      <c r="D56" s="16"/>
      <c r="E56" s="16"/>
      <c r="F56" s="16"/>
      <c r="G56" s="16"/>
      <c r="H56" s="16"/>
      <c r="I56" s="16"/>
      <c r="J56" s="16"/>
      <c r="K56" s="16"/>
      <c r="L56" s="16"/>
      <c r="M56" s="16"/>
    </row>
    <row r="57">
      <c r="A57" s="16"/>
      <c r="B57" s="16"/>
      <c r="C57" s="16"/>
      <c r="D57" s="16"/>
      <c r="E57" s="16"/>
      <c r="F57" s="16"/>
      <c r="G57" s="16"/>
      <c r="H57" s="16"/>
      <c r="I57" s="16"/>
      <c r="J57" s="16"/>
      <c r="K57" s="16"/>
      <c r="L57" s="16"/>
      <c r="M57" s="16"/>
    </row>
    <row r="58">
      <c r="A58" s="16"/>
      <c r="B58" s="16"/>
      <c r="C58" s="16"/>
      <c r="D58" s="16"/>
      <c r="E58" s="16"/>
      <c r="F58" s="16"/>
      <c r="G58" s="16"/>
      <c r="H58" s="16"/>
      <c r="I58" s="16"/>
      <c r="J58" s="16"/>
      <c r="K58" s="16"/>
      <c r="L58" s="16"/>
      <c r="M58" s="16"/>
    </row>
    <row r="59">
      <c r="A59" s="16"/>
      <c r="B59" s="16"/>
      <c r="C59" s="16"/>
      <c r="D59" s="16"/>
      <c r="E59" s="16"/>
      <c r="F59" s="16"/>
      <c r="G59" s="16"/>
      <c r="H59" s="16"/>
      <c r="I59" s="16"/>
      <c r="J59" s="16"/>
      <c r="K59" s="16"/>
      <c r="L59" s="16"/>
      <c r="M59" s="16"/>
    </row>
    <row r="60">
      <c r="A60" s="16"/>
      <c r="B60" s="16"/>
      <c r="C60" s="16"/>
      <c r="D60" s="16"/>
      <c r="E60" s="16"/>
      <c r="F60" s="16"/>
      <c r="G60" s="16"/>
      <c r="H60" s="16"/>
      <c r="I60" s="16"/>
      <c r="J60" s="16"/>
      <c r="K60" s="16"/>
      <c r="L60" s="16"/>
      <c r="M60" s="16"/>
    </row>
    <row r="61">
      <c r="A61" s="16"/>
      <c r="B61" s="16"/>
      <c r="C61" s="16"/>
      <c r="D61" s="16"/>
      <c r="E61" s="16"/>
      <c r="F61" s="16"/>
      <c r="G61" s="16"/>
      <c r="H61" s="16"/>
      <c r="I61" s="16"/>
      <c r="J61" s="16"/>
      <c r="K61" s="16"/>
      <c r="L61" s="16"/>
      <c r="M61" s="16"/>
    </row>
    <row r="62">
      <c r="A62" s="16"/>
      <c r="B62" s="16"/>
      <c r="C62" s="16"/>
      <c r="D62" s="16"/>
      <c r="E62" s="16"/>
      <c r="F62" s="16"/>
      <c r="G62" s="16"/>
      <c r="H62" s="16"/>
      <c r="I62" s="16"/>
      <c r="J62" s="16"/>
      <c r="K62" s="16"/>
      <c r="L62" s="16"/>
      <c r="M62" s="16"/>
    </row>
    <row r="63">
      <c r="A63" s="16"/>
      <c r="B63" s="16"/>
      <c r="C63" s="16"/>
      <c r="D63" s="16"/>
      <c r="E63" s="16"/>
      <c r="F63" s="16"/>
      <c r="G63" s="16"/>
      <c r="H63" s="16"/>
      <c r="I63" s="16"/>
      <c r="J63" s="16"/>
      <c r="K63" s="16"/>
      <c r="L63" s="16"/>
      <c r="M63" s="16"/>
    </row>
    <row r="64">
      <c r="A64" s="16"/>
      <c r="B64" s="16"/>
      <c r="C64" s="16"/>
      <c r="D64" s="16"/>
      <c r="E64" s="16"/>
      <c r="F64" s="16"/>
      <c r="G64" s="16"/>
      <c r="H64" s="16"/>
      <c r="I64" s="16"/>
      <c r="J64" s="16"/>
      <c r="K64" s="16"/>
      <c r="L64" s="16"/>
      <c r="M64" s="16"/>
    </row>
    <row r="65">
      <c r="A65" s="16"/>
      <c r="B65" s="16"/>
      <c r="C65" s="16"/>
      <c r="D65" s="16"/>
      <c r="E65" s="16"/>
      <c r="F65" s="16"/>
      <c r="G65" s="16"/>
      <c r="H65" s="16"/>
      <c r="I65" s="16"/>
      <c r="J65" s="16"/>
      <c r="K65" s="16"/>
      <c r="L65" s="16"/>
      <c r="M65" s="16"/>
    </row>
    <row r="66">
      <c r="A66" s="16"/>
      <c r="B66" s="16"/>
      <c r="C66" s="16"/>
      <c r="D66" s="16"/>
      <c r="E66" s="16"/>
      <c r="F66" s="16"/>
      <c r="G66" s="16"/>
      <c r="H66" s="16"/>
      <c r="I66" s="16"/>
      <c r="J66" s="16"/>
      <c r="K66" s="16"/>
      <c r="L66" s="16"/>
      <c r="M66" s="16"/>
    </row>
    <row r="67">
      <c r="A67" s="16"/>
      <c r="B67" s="16"/>
      <c r="C67" s="16"/>
      <c r="D67" s="16"/>
      <c r="E67" s="16"/>
      <c r="F67" s="16"/>
      <c r="G67" s="16"/>
      <c r="H67" s="16"/>
      <c r="I67" s="16"/>
      <c r="J67" s="16"/>
      <c r="K67" s="16"/>
      <c r="L67" s="16"/>
      <c r="M67" s="16"/>
    </row>
    <row r="68">
      <c r="A68" s="16"/>
      <c r="B68" s="16"/>
      <c r="C68" s="16"/>
      <c r="D68" s="16"/>
      <c r="E68" s="16"/>
      <c r="F68" s="16"/>
      <c r="G68" s="16"/>
      <c r="H68" s="16"/>
      <c r="I68" s="16"/>
      <c r="J68" s="16"/>
      <c r="K68" s="16"/>
      <c r="L68" s="16"/>
      <c r="M68" s="16"/>
    </row>
    <row r="69">
      <c r="A69" s="16"/>
      <c r="B69" s="16"/>
      <c r="C69" s="16"/>
      <c r="D69" s="16"/>
      <c r="E69" s="16"/>
      <c r="F69" s="16"/>
      <c r="G69" s="16"/>
      <c r="H69" s="16"/>
      <c r="I69" s="16"/>
      <c r="J69" s="16"/>
      <c r="K69" s="16"/>
      <c r="L69" s="16"/>
      <c r="M69" s="16"/>
    </row>
    <row r="70">
      <c r="A70" s="16"/>
      <c r="B70" s="16"/>
      <c r="C70" s="16"/>
      <c r="D70" s="16"/>
      <c r="E70" s="16"/>
      <c r="F70" s="16"/>
      <c r="G70" s="16"/>
      <c r="H70" s="16"/>
      <c r="I70" s="16"/>
      <c r="J70" s="16"/>
      <c r="K70" s="16"/>
      <c r="L70" s="16"/>
      <c r="M70" s="16"/>
    </row>
    <row r="71">
      <c r="A71" s="16"/>
      <c r="B71" s="16"/>
      <c r="C71" s="16"/>
      <c r="D71" s="16"/>
      <c r="E71" s="16"/>
      <c r="F71" s="16"/>
      <c r="G71" s="16"/>
      <c r="H71" s="16"/>
      <c r="I71" s="16"/>
      <c r="J71" s="16"/>
      <c r="K71" s="16"/>
      <c r="L71" s="16"/>
      <c r="M71" s="16"/>
    </row>
    <row r="72">
      <c r="A72" s="16"/>
      <c r="B72" s="16"/>
      <c r="C72" s="16"/>
      <c r="D72" s="16"/>
      <c r="E72" s="16"/>
      <c r="F72" s="16"/>
      <c r="G72" s="16"/>
      <c r="H72" s="16"/>
      <c r="I72" s="16"/>
      <c r="J72" s="16"/>
      <c r="K72" s="16"/>
      <c r="L72" s="16"/>
      <c r="M72" s="16"/>
    </row>
    <row r="73">
      <c r="A73" s="16"/>
      <c r="B73" s="16"/>
      <c r="C73" s="16"/>
      <c r="D73" s="16"/>
      <c r="E73" s="16"/>
      <c r="F73" s="16"/>
      <c r="G73" s="16"/>
      <c r="H73" s="16"/>
      <c r="I73" s="16"/>
      <c r="J73" s="16"/>
      <c r="K73" s="16"/>
      <c r="L73" s="16"/>
      <c r="M73" s="16"/>
    </row>
    <row r="74">
      <c r="A74" s="16"/>
      <c r="B74" s="16"/>
      <c r="C74" s="16"/>
      <c r="D74" s="16"/>
      <c r="E74" s="16"/>
      <c r="F74" s="16"/>
      <c r="G74" s="16"/>
      <c r="H74" s="16"/>
      <c r="I74" s="16"/>
      <c r="J74" s="16"/>
      <c r="K74" s="16"/>
      <c r="L74" s="16"/>
      <c r="M74" s="16"/>
    </row>
    <row r="75">
      <c r="A75" s="16"/>
      <c r="B75" s="16"/>
      <c r="C75" s="16"/>
      <c r="D75" s="16"/>
      <c r="E75" s="16"/>
      <c r="F75" s="16"/>
      <c r="G75" s="16"/>
      <c r="H75" s="16"/>
      <c r="I75" s="16"/>
      <c r="J75" s="16"/>
      <c r="K75" s="16"/>
      <c r="L75" s="16"/>
      <c r="M75" s="16"/>
    </row>
    <row r="76">
      <c r="A76" s="16"/>
      <c r="B76" s="16"/>
      <c r="C76" s="16"/>
      <c r="D76" s="16"/>
      <c r="E76" s="16"/>
      <c r="F76" s="16"/>
      <c r="G76" s="16"/>
      <c r="H76" s="16"/>
      <c r="I76" s="16"/>
      <c r="J76" s="16"/>
      <c r="K76" s="16"/>
      <c r="L76" s="16"/>
      <c r="M76" s="16"/>
    </row>
    <row r="77">
      <c r="A77" s="16"/>
      <c r="B77" s="16"/>
      <c r="C77" s="16"/>
      <c r="D77" s="16"/>
      <c r="E77" s="16"/>
      <c r="F77" s="16"/>
      <c r="G77" s="16"/>
      <c r="H77" s="16"/>
      <c r="I77" s="16"/>
      <c r="J77" s="16"/>
      <c r="K77" s="16"/>
      <c r="L77" s="16"/>
      <c r="M77" s="16"/>
    </row>
    <row r="78">
      <c r="A78" s="16"/>
      <c r="B78" s="16"/>
      <c r="C78" s="16"/>
      <c r="D78" s="16"/>
      <c r="E78" s="16"/>
      <c r="F78" s="16"/>
      <c r="G78" s="16"/>
      <c r="H78" s="16"/>
      <c r="I78" s="16"/>
      <c r="J78" s="16"/>
      <c r="K78" s="16"/>
      <c r="L78" s="16"/>
      <c r="M78" s="16"/>
    </row>
    <row r="79">
      <c r="A79" s="16"/>
      <c r="B79" s="16"/>
      <c r="C79" s="16"/>
      <c r="D79" s="16"/>
      <c r="E79" s="16"/>
      <c r="F79" s="16"/>
      <c r="G79" s="16"/>
      <c r="H79" s="16"/>
      <c r="I79" s="16"/>
      <c r="J79" s="16"/>
      <c r="K79" s="16"/>
      <c r="L79" s="16"/>
      <c r="M79" s="16"/>
    </row>
    <row r="80">
      <c r="A80" s="16"/>
      <c r="B80" s="16"/>
      <c r="C80" s="16"/>
      <c r="D80" s="16"/>
      <c r="E80" s="16"/>
      <c r="F80" s="16"/>
      <c r="G80" s="16"/>
      <c r="H80" s="16"/>
      <c r="I80" s="16"/>
      <c r="J80" s="16"/>
      <c r="K80" s="16"/>
      <c r="L80" s="16"/>
      <c r="M80" s="16"/>
    </row>
    <row r="81">
      <c r="A81" s="16"/>
      <c r="B81" s="16"/>
      <c r="C81" s="16"/>
      <c r="D81" s="16"/>
      <c r="E81" s="16"/>
      <c r="F81" s="16"/>
      <c r="G81" s="16"/>
      <c r="H81" s="16"/>
      <c r="I81" s="16"/>
      <c r="J81" s="16"/>
      <c r="K81" s="16"/>
      <c r="L81" s="16"/>
      <c r="M81" s="16"/>
    </row>
    <row r="82">
      <c r="A82" s="16"/>
      <c r="B82" s="16"/>
      <c r="C82" s="16"/>
      <c r="D82" s="16"/>
      <c r="E82" s="16"/>
      <c r="F82" s="16"/>
      <c r="G82" s="16"/>
      <c r="H82" s="16"/>
      <c r="I82" s="16"/>
      <c r="J82" s="16"/>
      <c r="K82" s="16"/>
      <c r="L82" s="16"/>
      <c r="M82" s="16"/>
    </row>
    <row r="83">
      <c r="A83" s="16"/>
      <c r="B83" s="16"/>
      <c r="C83" s="16"/>
      <c r="D83" s="16"/>
      <c r="E83" s="16"/>
      <c r="F83" s="16"/>
      <c r="G83" s="16"/>
      <c r="H83" s="16"/>
      <c r="I83" s="16"/>
      <c r="J83" s="16"/>
      <c r="K83" s="16"/>
      <c r="L83" s="16"/>
      <c r="M83" s="16"/>
    </row>
    <row r="84">
      <c r="A84" s="16"/>
      <c r="B84" s="16"/>
      <c r="C84" s="16"/>
      <c r="D84" s="16"/>
      <c r="E84" s="16"/>
      <c r="F84" s="16"/>
      <c r="G84" s="16"/>
      <c r="H84" s="16"/>
      <c r="I84" s="16"/>
      <c r="J84" s="16"/>
      <c r="K84" s="16"/>
      <c r="L84" s="16"/>
      <c r="M84" s="16"/>
    </row>
    <row r="85">
      <c r="A85" s="16"/>
      <c r="B85" s="16"/>
      <c r="C85" s="16"/>
      <c r="D85" s="16"/>
      <c r="E85" s="16"/>
      <c r="F85" s="16"/>
      <c r="G85" s="16"/>
      <c r="H85" s="16"/>
      <c r="I85" s="16"/>
      <c r="J85" s="16"/>
      <c r="K85" s="16"/>
      <c r="L85" s="16"/>
      <c r="M85" s="16"/>
    </row>
    <row r="86">
      <c r="A86" s="16"/>
      <c r="B86" s="16"/>
      <c r="C86" s="16"/>
      <c r="D86" s="16"/>
      <c r="E86" s="16"/>
      <c r="F86" s="16"/>
      <c r="G86" s="16"/>
      <c r="H86" s="16"/>
      <c r="I86" s="16"/>
      <c r="J86" s="16"/>
      <c r="K86" s="16"/>
      <c r="L86" s="16"/>
      <c r="M86" s="16"/>
    </row>
    <row r="87">
      <c r="A87" s="16"/>
      <c r="B87" s="16"/>
      <c r="C87" s="16"/>
      <c r="D87" s="16"/>
      <c r="E87" s="16"/>
      <c r="F87" s="16"/>
      <c r="G87" s="16"/>
      <c r="H87" s="16"/>
      <c r="I87" s="16"/>
      <c r="J87" s="16"/>
      <c r="K87" s="16"/>
      <c r="L87" s="16"/>
      <c r="M87" s="16"/>
    </row>
    <row r="88">
      <c r="A88" s="16"/>
      <c r="B88" s="16"/>
      <c r="C88" s="16"/>
      <c r="D88" s="16"/>
      <c r="E88" s="16"/>
      <c r="F88" s="16"/>
      <c r="G88" s="16"/>
      <c r="H88" s="16"/>
      <c r="I88" s="16"/>
      <c r="J88" s="16"/>
      <c r="K88" s="16"/>
      <c r="L88" s="16"/>
      <c r="M88" s="16"/>
    </row>
    <row r="89">
      <c r="A89" s="16"/>
      <c r="B89" s="16"/>
      <c r="C89" s="16"/>
      <c r="D89" s="16"/>
      <c r="E89" s="16"/>
      <c r="F89" s="16"/>
      <c r="G89" s="16"/>
      <c r="H89" s="16"/>
      <c r="I89" s="16"/>
      <c r="J89" s="16"/>
      <c r="K89" s="16"/>
      <c r="L89" s="16"/>
      <c r="M89" s="16"/>
    </row>
    <row r="90">
      <c r="A90" s="16"/>
      <c r="B90" s="16"/>
      <c r="C90" s="16"/>
      <c r="D90" s="16"/>
      <c r="E90" s="16"/>
      <c r="F90" s="16"/>
      <c r="G90" s="16"/>
      <c r="H90" s="16"/>
      <c r="I90" s="16"/>
      <c r="J90" s="16"/>
      <c r="K90" s="16"/>
      <c r="L90" s="16"/>
      <c r="M90" s="16"/>
    </row>
    <row r="91">
      <c r="A91" s="16"/>
      <c r="B91" s="16"/>
      <c r="C91" s="16"/>
      <c r="D91" s="16"/>
      <c r="E91" s="16"/>
      <c r="F91" s="16"/>
      <c r="G91" s="16"/>
      <c r="H91" s="16"/>
      <c r="I91" s="16"/>
      <c r="J91" s="16"/>
      <c r="K91" s="16"/>
      <c r="L91" s="16"/>
      <c r="M91" s="16"/>
    </row>
    <row r="92">
      <c r="A92" s="16"/>
      <c r="B92" s="16"/>
      <c r="C92" s="16"/>
      <c r="D92" s="16"/>
      <c r="E92" s="16"/>
      <c r="F92" s="16"/>
      <c r="G92" s="16"/>
      <c r="H92" s="16"/>
      <c r="I92" s="16"/>
      <c r="J92" s="16"/>
      <c r="K92" s="16"/>
      <c r="L92" s="16"/>
      <c r="M92" s="16"/>
    </row>
    <row r="93">
      <c r="A93" s="16"/>
      <c r="B93" s="16"/>
      <c r="C93" s="16"/>
      <c r="D93" s="16"/>
      <c r="E93" s="16"/>
      <c r="F93" s="16"/>
      <c r="G93" s="16"/>
      <c r="H93" s="16"/>
      <c r="I93" s="16"/>
      <c r="J93" s="16"/>
      <c r="K93" s="16"/>
      <c r="L93" s="16"/>
      <c r="M93" s="16"/>
    </row>
    <row r="94">
      <c r="A94" s="16"/>
      <c r="B94" s="16"/>
      <c r="C94" s="16"/>
      <c r="D94" s="16"/>
      <c r="E94" s="16"/>
      <c r="F94" s="16"/>
      <c r="G94" s="16"/>
      <c r="H94" s="16"/>
      <c r="I94" s="16"/>
      <c r="J94" s="16"/>
      <c r="K94" s="16"/>
      <c r="L94" s="16"/>
      <c r="M94" s="16"/>
    </row>
    <row r="95">
      <c r="A95" s="16"/>
      <c r="B95" s="16"/>
      <c r="C95" s="16"/>
      <c r="D95" s="16"/>
      <c r="E95" s="16"/>
      <c r="F95" s="16"/>
      <c r="G95" s="16"/>
      <c r="H95" s="16"/>
      <c r="I95" s="16"/>
      <c r="J95" s="16"/>
      <c r="K95" s="16"/>
      <c r="L95" s="16"/>
      <c r="M95" s="16"/>
    </row>
    <row r="96">
      <c r="A96" s="16"/>
      <c r="B96" s="16"/>
      <c r="C96" s="16"/>
      <c r="D96" s="16"/>
      <c r="E96" s="16"/>
      <c r="F96" s="16"/>
      <c r="G96" s="16"/>
      <c r="H96" s="16"/>
      <c r="I96" s="16"/>
      <c r="J96" s="16"/>
      <c r="K96" s="16"/>
      <c r="L96" s="16"/>
      <c r="M96" s="16"/>
    </row>
    <row r="97">
      <c r="A97" s="16"/>
      <c r="B97" s="16"/>
      <c r="C97" s="16"/>
      <c r="D97" s="16"/>
      <c r="E97" s="16"/>
      <c r="F97" s="16"/>
      <c r="G97" s="16"/>
      <c r="H97" s="16"/>
      <c r="I97" s="16"/>
      <c r="J97" s="16"/>
      <c r="K97" s="16"/>
      <c r="L97" s="16"/>
      <c r="M97" s="16"/>
    </row>
    <row r="98">
      <c r="A98" s="16"/>
      <c r="B98" s="16"/>
      <c r="C98" s="16"/>
      <c r="D98" s="16"/>
      <c r="E98" s="16"/>
      <c r="F98" s="16"/>
      <c r="G98" s="16"/>
      <c r="H98" s="16"/>
      <c r="I98" s="16"/>
      <c r="J98" s="16"/>
      <c r="K98" s="16"/>
      <c r="L98" s="16"/>
      <c r="M98" s="16"/>
    </row>
    <row r="99">
      <c r="A99" s="16"/>
      <c r="B99" s="16"/>
      <c r="C99" s="16"/>
      <c r="D99" s="16"/>
      <c r="E99" s="16"/>
      <c r="F99" s="16"/>
      <c r="G99" s="16"/>
      <c r="H99" s="16"/>
      <c r="I99" s="16"/>
      <c r="J99" s="16"/>
      <c r="K99" s="16"/>
      <c r="L99" s="16"/>
      <c r="M99" s="16"/>
    </row>
    <row r="100">
      <c r="A100" s="16"/>
      <c r="B100" s="16"/>
      <c r="C100" s="16"/>
      <c r="D100" s="16"/>
      <c r="E100" s="16"/>
      <c r="F100" s="16"/>
      <c r="G100" s="16"/>
      <c r="H100" s="16"/>
      <c r="I100" s="16"/>
      <c r="J100" s="16"/>
      <c r="K100" s="16"/>
      <c r="L100" s="16"/>
      <c r="M100" s="16"/>
    </row>
    <row r="101">
      <c r="A101" s="16"/>
      <c r="B101" s="16"/>
      <c r="C101" s="16"/>
      <c r="D101" s="16"/>
      <c r="E101" s="16"/>
      <c r="F101" s="16"/>
      <c r="G101" s="16"/>
      <c r="H101" s="16"/>
      <c r="I101" s="16"/>
      <c r="J101" s="16"/>
      <c r="K101" s="16"/>
      <c r="L101" s="16"/>
      <c r="M101" s="16"/>
    </row>
    <row r="102">
      <c r="A102" s="16"/>
      <c r="B102" s="16"/>
      <c r="C102" s="16"/>
      <c r="D102" s="16"/>
      <c r="E102" s="16"/>
      <c r="F102" s="16"/>
      <c r="G102" s="16"/>
      <c r="H102" s="16"/>
      <c r="I102" s="16"/>
      <c r="J102" s="16"/>
      <c r="K102" s="16"/>
      <c r="L102" s="16"/>
      <c r="M102" s="16"/>
    </row>
    <row r="103">
      <c r="A103" s="16"/>
      <c r="B103" s="16"/>
      <c r="C103" s="16"/>
      <c r="D103" s="16"/>
      <c r="E103" s="16"/>
      <c r="F103" s="16"/>
      <c r="G103" s="16"/>
      <c r="H103" s="16"/>
      <c r="I103" s="16"/>
      <c r="J103" s="16"/>
      <c r="K103" s="16"/>
      <c r="L103" s="16"/>
      <c r="M103" s="16"/>
    </row>
    <row r="104">
      <c r="A104" s="16"/>
      <c r="B104" s="16"/>
      <c r="C104" s="16"/>
      <c r="D104" s="16"/>
      <c r="E104" s="16"/>
      <c r="F104" s="16"/>
      <c r="G104" s="16"/>
      <c r="H104" s="16"/>
      <c r="I104" s="16"/>
      <c r="J104" s="16"/>
      <c r="K104" s="16"/>
      <c r="L104" s="16"/>
      <c r="M104" s="16"/>
    </row>
    <row r="105">
      <c r="A105" s="16"/>
      <c r="B105" s="16"/>
      <c r="C105" s="16"/>
      <c r="D105" s="16"/>
      <c r="E105" s="16"/>
      <c r="F105" s="16"/>
      <c r="G105" s="16"/>
      <c r="H105" s="16"/>
      <c r="I105" s="16"/>
      <c r="J105" s="16"/>
      <c r="K105" s="16"/>
      <c r="L105" s="16"/>
      <c r="M105" s="16"/>
    </row>
    <row r="106">
      <c r="A106" s="16"/>
      <c r="B106" s="16"/>
      <c r="C106" s="16"/>
      <c r="D106" s="16"/>
      <c r="E106" s="16"/>
      <c r="F106" s="16"/>
      <c r="G106" s="16"/>
      <c r="H106" s="16"/>
      <c r="I106" s="16"/>
      <c r="J106" s="16"/>
      <c r="K106" s="16"/>
      <c r="L106" s="16"/>
      <c r="M106" s="16"/>
    </row>
    <row r="107">
      <c r="A107" s="16"/>
      <c r="B107" s="16"/>
      <c r="C107" s="16"/>
      <c r="D107" s="16"/>
      <c r="E107" s="16"/>
      <c r="F107" s="16"/>
      <c r="G107" s="16"/>
      <c r="H107" s="16"/>
      <c r="I107" s="16"/>
      <c r="J107" s="16"/>
      <c r="K107" s="16"/>
      <c r="L107" s="16"/>
      <c r="M107" s="16"/>
    </row>
    <row r="108">
      <c r="A108" s="16"/>
      <c r="B108" s="16"/>
      <c r="C108" s="16"/>
      <c r="D108" s="16"/>
      <c r="E108" s="16"/>
      <c r="F108" s="16"/>
      <c r="G108" s="16"/>
      <c r="H108" s="16"/>
      <c r="I108" s="16"/>
      <c r="J108" s="16"/>
      <c r="K108" s="16"/>
      <c r="L108" s="16"/>
      <c r="M108" s="16"/>
    </row>
    <row r="109">
      <c r="A109" s="16"/>
      <c r="B109" s="16"/>
      <c r="C109" s="16"/>
      <c r="D109" s="16"/>
      <c r="E109" s="16"/>
      <c r="F109" s="16"/>
      <c r="G109" s="16"/>
      <c r="H109" s="16"/>
      <c r="I109" s="16"/>
      <c r="J109" s="16"/>
      <c r="K109" s="16"/>
      <c r="L109" s="16"/>
      <c r="M109" s="16"/>
    </row>
    <row r="110">
      <c r="A110" s="16"/>
      <c r="B110" s="16"/>
      <c r="C110" s="16"/>
      <c r="D110" s="16"/>
      <c r="E110" s="16"/>
      <c r="F110" s="16"/>
      <c r="G110" s="16"/>
      <c r="H110" s="16"/>
      <c r="I110" s="16"/>
      <c r="J110" s="16"/>
      <c r="K110" s="16"/>
      <c r="L110" s="16"/>
      <c r="M110" s="16"/>
    </row>
    <row r="111">
      <c r="A111" s="16"/>
      <c r="B111" s="16"/>
      <c r="C111" s="16"/>
      <c r="D111" s="16"/>
      <c r="E111" s="16"/>
      <c r="F111" s="16"/>
      <c r="G111" s="16"/>
      <c r="H111" s="16"/>
      <c r="I111" s="16"/>
      <c r="J111" s="16"/>
      <c r="K111" s="16"/>
      <c r="L111" s="16"/>
      <c r="M111" s="16"/>
    </row>
    <row r="112">
      <c r="A112" s="16"/>
      <c r="B112" s="16"/>
      <c r="C112" s="16"/>
      <c r="D112" s="16"/>
      <c r="E112" s="16"/>
      <c r="F112" s="16"/>
      <c r="G112" s="16"/>
      <c r="H112" s="16"/>
      <c r="I112" s="16"/>
      <c r="J112" s="16"/>
      <c r="K112" s="16"/>
      <c r="L112" s="16"/>
      <c r="M112" s="16"/>
    </row>
    <row r="113">
      <c r="A113" s="16"/>
      <c r="B113" s="16"/>
      <c r="C113" s="16"/>
      <c r="D113" s="16"/>
      <c r="E113" s="16"/>
      <c r="F113" s="16"/>
      <c r="G113" s="16"/>
      <c r="H113" s="16"/>
      <c r="I113" s="16"/>
      <c r="J113" s="16"/>
      <c r="K113" s="16"/>
      <c r="L113" s="16"/>
      <c r="M113" s="16"/>
    </row>
    <row r="114">
      <c r="A114" s="16"/>
      <c r="B114" s="16"/>
      <c r="C114" s="16"/>
      <c r="D114" s="16"/>
      <c r="E114" s="16"/>
      <c r="F114" s="16"/>
      <c r="G114" s="16"/>
      <c r="H114" s="16"/>
      <c r="I114" s="16"/>
      <c r="J114" s="16"/>
      <c r="K114" s="16"/>
      <c r="L114" s="16"/>
      <c r="M114" s="16"/>
    </row>
    <row r="115">
      <c r="A115" s="16"/>
      <c r="B115" s="16"/>
      <c r="C115" s="16"/>
      <c r="D115" s="16"/>
      <c r="E115" s="16"/>
      <c r="F115" s="16"/>
      <c r="G115" s="16"/>
      <c r="H115" s="16"/>
      <c r="I115" s="16"/>
      <c r="J115" s="16"/>
      <c r="K115" s="16"/>
      <c r="L115" s="16"/>
      <c r="M115" s="16"/>
    </row>
    <row r="116">
      <c r="A116" s="16"/>
      <c r="B116" s="16"/>
      <c r="C116" s="16"/>
      <c r="D116" s="16"/>
      <c r="E116" s="16"/>
      <c r="F116" s="16"/>
      <c r="G116" s="16"/>
      <c r="H116" s="16"/>
      <c r="I116" s="16"/>
      <c r="J116" s="16"/>
      <c r="K116" s="16"/>
      <c r="L116" s="16"/>
      <c r="M116" s="16"/>
    </row>
    <row r="117">
      <c r="A117" s="16"/>
      <c r="B117" s="16"/>
      <c r="C117" s="16"/>
      <c r="D117" s="16"/>
      <c r="E117" s="16"/>
      <c r="F117" s="16"/>
      <c r="G117" s="16"/>
      <c r="H117" s="16"/>
      <c r="I117" s="16"/>
      <c r="J117" s="16"/>
      <c r="K117" s="16"/>
      <c r="L117" s="16"/>
      <c r="M117" s="16"/>
    </row>
    <row r="118">
      <c r="A118" s="16"/>
      <c r="B118" s="16"/>
      <c r="C118" s="16"/>
      <c r="D118" s="16"/>
      <c r="E118" s="16"/>
      <c r="F118" s="16"/>
      <c r="G118" s="16"/>
      <c r="H118" s="16"/>
      <c r="I118" s="16"/>
      <c r="J118" s="16"/>
      <c r="K118" s="16"/>
      <c r="L118" s="16"/>
      <c r="M118" s="16"/>
    </row>
    <row r="119">
      <c r="A119" s="16"/>
      <c r="B119" s="16"/>
      <c r="C119" s="16"/>
      <c r="D119" s="16"/>
      <c r="E119" s="16"/>
      <c r="F119" s="16"/>
      <c r="G119" s="16"/>
      <c r="H119" s="16"/>
      <c r="I119" s="16"/>
      <c r="J119" s="16"/>
      <c r="K119" s="16"/>
      <c r="L119" s="16"/>
      <c r="M119" s="16"/>
    </row>
    <row r="120">
      <c r="A120" s="16"/>
      <c r="B120" s="16"/>
      <c r="C120" s="16"/>
      <c r="D120" s="16"/>
      <c r="E120" s="16"/>
      <c r="F120" s="16"/>
      <c r="G120" s="16"/>
      <c r="H120" s="16"/>
      <c r="I120" s="16"/>
      <c r="J120" s="16"/>
      <c r="K120" s="16"/>
      <c r="L120" s="16"/>
      <c r="M120" s="16"/>
    </row>
    <row r="121">
      <c r="A121" s="16"/>
      <c r="B121" s="16"/>
      <c r="C121" s="16"/>
      <c r="D121" s="16"/>
      <c r="E121" s="16"/>
      <c r="F121" s="16"/>
      <c r="G121" s="16"/>
      <c r="H121" s="16"/>
      <c r="I121" s="16"/>
      <c r="J121" s="16"/>
      <c r="K121" s="16"/>
      <c r="L121" s="16"/>
      <c r="M121" s="16"/>
    </row>
    <row r="122">
      <c r="A122" s="16"/>
      <c r="B122" s="16"/>
      <c r="C122" s="16"/>
      <c r="D122" s="16"/>
      <c r="E122" s="16"/>
      <c r="F122" s="16"/>
      <c r="G122" s="16"/>
      <c r="H122" s="16"/>
      <c r="I122" s="16"/>
      <c r="J122" s="16"/>
      <c r="K122" s="16"/>
      <c r="L122" s="16"/>
      <c r="M122" s="16"/>
    </row>
    <row r="123">
      <c r="A123" s="16"/>
      <c r="B123" s="16"/>
      <c r="C123" s="16"/>
      <c r="D123" s="16"/>
      <c r="E123" s="16"/>
      <c r="F123" s="16"/>
      <c r="G123" s="16"/>
      <c r="H123" s="16"/>
      <c r="I123" s="16"/>
      <c r="J123" s="16"/>
      <c r="K123" s="16"/>
      <c r="L123" s="16"/>
      <c r="M123" s="16"/>
    </row>
    <row r="124">
      <c r="A124" s="16"/>
      <c r="B124" s="16"/>
      <c r="C124" s="16"/>
      <c r="D124" s="16"/>
      <c r="E124" s="16"/>
      <c r="F124" s="16"/>
      <c r="G124" s="16"/>
      <c r="H124" s="16"/>
      <c r="I124" s="16"/>
      <c r="J124" s="16"/>
      <c r="K124" s="16"/>
      <c r="L124" s="16"/>
      <c r="M124" s="16"/>
    </row>
    <row r="125">
      <c r="A125" s="16"/>
      <c r="B125" s="16"/>
      <c r="C125" s="16"/>
      <c r="D125" s="16"/>
      <c r="E125" s="16"/>
      <c r="F125" s="16"/>
      <c r="G125" s="16"/>
      <c r="H125" s="16"/>
      <c r="I125" s="16"/>
      <c r="J125" s="16"/>
      <c r="K125" s="16"/>
      <c r="L125" s="16"/>
      <c r="M125" s="16"/>
    </row>
    <row r="126">
      <c r="A126" s="16"/>
      <c r="B126" s="16"/>
      <c r="C126" s="16"/>
      <c r="D126" s="16"/>
      <c r="E126" s="16"/>
      <c r="F126" s="16"/>
      <c r="G126" s="16"/>
      <c r="H126" s="16"/>
      <c r="I126" s="16"/>
      <c r="J126" s="16"/>
      <c r="K126" s="16"/>
      <c r="L126" s="16"/>
      <c r="M126" s="16"/>
    </row>
    <row r="127">
      <c r="A127" s="16"/>
      <c r="B127" s="16"/>
      <c r="C127" s="16"/>
      <c r="D127" s="16"/>
      <c r="E127" s="16"/>
      <c r="F127" s="16"/>
      <c r="G127" s="16"/>
      <c r="H127" s="16"/>
      <c r="I127" s="16"/>
      <c r="J127" s="16"/>
      <c r="K127" s="16"/>
      <c r="L127" s="16"/>
      <c r="M127" s="16"/>
    </row>
    <row r="128">
      <c r="A128" s="16"/>
      <c r="B128" s="16"/>
      <c r="C128" s="16"/>
      <c r="D128" s="16"/>
      <c r="E128" s="16"/>
      <c r="F128" s="16"/>
      <c r="G128" s="16"/>
      <c r="H128" s="16"/>
      <c r="I128" s="16"/>
      <c r="J128" s="16"/>
      <c r="K128" s="16"/>
      <c r="L128" s="16"/>
      <c r="M128" s="16"/>
    </row>
    <row r="129">
      <c r="A129" s="16"/>
      <c r="B129" s="16"/>
      <c r="C129" s="16"/>
      <c r="D129" s="16"/>
      <c r="E129" s="16"/>
      <c r="F129" s="16"/>
      <c r="G129" s="16"/>
      <c r="H129" s="16"/>
      <c r="I129" s="16"/>
      <c r="J129" s="16"/>
      <c r="K129" s="16"/>
      <c r="L129" s="16"/>
      <c r="M129" s="16"/>
    </row>
    <row r="130">
      <c r="A130" s="16"/>
      <c r="B130" s="16"/>
      <c r="C130" s="16"/>
      <c r="D130" s="16"/>
      <c r="E130" s="16"/>
      <c r="F130" s="16"/>
      <c r="G130" s="16"/>
      <c r="H130" s="16"/>
      <c r="I130" s="16"/>
      <c r="J130" s="16"/>
      <c r="K130" s="16"/>
      <c r="L130" s="16"/>
      <c r="M130" s="16"/>
    </row>
    <row r="131">
      <c r="A131" s="16"/>
      <c r="B131" s="16"/>
      <c r="C131" s="16"/>
      <c r="D131" s="16"/>
      <c r="E131" s="16"/>
      <c r="F131" s="16"/>
      <c r="G131" s="16"/>
      <c r="H131" s="16"/>
      <c r="I131" s="16"/>
      <c r="J131" s="16"/>
      <c r="K131" s="16"/>
      <c r="L131" s="16"/>
      <c r="M131" s="16"/>
    </row>
    <row r="132">
      <c r="A132" s="16"/>
      <c r="B132" s="16"/>
      <c r="C132" s="16"/>
      <c r="D132" s="16"/>
      <c r="E132" s="16"/>
      <c r="F132" s="16"/>
      <c r="G132" s="16"/>
      <c r="H132" s="16"/>
      <c r="I132" s="16"/>
      <c r="J132" s="16"/>
      <c r="K132" s="16"/>
      <c r="L132" s="16"/>
      <c r="M132" s="16"/>
    </row>
    <row r="133">
      <c r="A133" s="16"/>
      <c r="B133" s="16"/>
      <c r="C133" s="16"/>
      <c r="D133" s="16"/>
      <c r="E133" s="16"/>
      <c r="F133" s="16"/>
      <c r="G133" s="16"/>
      <c r="H133" s="16"/>
      <c r="I133" s="16"/>
      <c r="J133" s="16"/>
      <c r="K133" s="16"/>
      <c r="L133" s="16"/>
      <c r="M133" s="16"/>
    </row>
    <row r="134">
      <c r="A134" s="16"/>
      <c r="B134" s="16"/>
      <c r="C134" s="16"/>
      <c r="D134" s="16"/>
      <c r="E134" s="16"/>
      <c r="F134" s="16"/>
      <c r="G134" s="16"/>
      <c r="H134" s="16"/>
      <c r="I134" s="16"/>
      <c r="J134" s="16"/>
      <c r="K134" s="16"/>
      <c r="L134" s="16"/>
      <c r="M134" s="16"/>
    </row>
    <row r="135">
      <c r="A135" s="16"/>
      <c r="B135" s="16"/>
      <c r="C135" s="16"/>
      <c r="D135" s="16"/>
      <c r="E135" s="16"/>
      <c r="F135" s="16"/>
      <c r="G135" s="16"/>
      <c r="H135" s="16"/>
      <c r="I135" s="16"/>
      <c r="J135" s="16"/>
      <c r="K135" s="16"/>
      <c r="L135" s="16"/>
      <c r="M135" s="16"/>
    </row>
    <row r="136">
      <c r="A136" s="16"/>
      <c r="B136" s="16"/>
      <c r="C136" s="16"/>
      <c r="D136" s="16"/>
      <c r="E136" s="16"/>
      <c r="F136" s="16"/>
      <c r="G136" s="16"/>
      <c r="H136" s="16"/>
      <c r="I136" s="16"/>
      <c r="J136" s="16"/>
      <c r="K136" s="16"/>
      <c r="L136" s="16"/>
      <c r="M136" s="16"/>
    </row>
    <row r="137">
      <c r="A137" s="16"/>
      <c r="B137" s="16"/>
      <c r="C137" s="16"/>
      <c r="D137" s="16"/>
      <c r="E137" s="16"/>
      <c r="F137" s="16"/>
      <c r="G137" s="16"/>
      <c r="H137" s="16"/>
      <c r="I137" s="16"/>
      <c r="J137" s="16"/>
      <c r="K137" s="16"/>
      <c r="L137" s="16"/>
      <c r="M137" s="16"/>
    </row>
    <row r="138">
      <c r="A138" s="16"/>
      <c r="B138" s="16"/>
      <c r="C138" s="16"/>
      <c r="D138" s="16"/>
      <c r="E138" s="16"/>
      <c r="F138" s="16"/>
      <c r="G138" s="16"/>
      <c r="H138" s="16"/>
      <c r="I138" s="16"/>
      <c r="J138" s="16"/>
      <c r="K138" s="16"/>
      <c r="L138" s="16"/>
      <c r="M138" s="16"/>
    </row>
    <row r="139">
      <c r="A139" s="16"/>
      <c r="B139" s="16"/>
      <c r="C139" s="16"/>
      <c r="D139" s="16"/>
      <c r="E139" s="16"/>
      <c r="F139" s="16"/>
      <c r="G139" s="16"/>
      <c r="H139" s="16"/>
      <c r="I139" s="16"/>
      <c r="J139" s="16"/>
      <c r="K139" s="16"/>
      <c r="L139" s="16"/>
      <c r="M139" s="16"/>
    </row>
    <row r="140">
      <c r="A140" s="16"/>
      <c r="B140" s="16"/>
      <c r="C140" s="16"/>
      <c r="D140" s="16"/>
      <c r="E140" s="16"/>
      <c r="F140" s="16"/>
      <c r="G140" s="16"/>
      <c r="H140" s="16"/>
      <c r="I140" s="16"/>
      <c r="J140" s="16"/>
      <c r="K140" s="16"/>
      <c r="L140" s="16"/>
      <c r="M140" s="16"/>
    </row>
    <row r="141">
      <c r="A141" s="16"/>
      <c r="B141" s="16"/>
      <c r="C141" s="16"/>
      <c r="D141" s="16"/>
      <c r="E141" s="16"/>
      <c r="F141" s="16"/>
      <c r="G141" s="16"/>
      <c r="H141" s="16"/>
      <c r="I141" s="16"/>
      <c r="J141" s="16"/>
      <c r="K141" s="16"/>
      <c r="L141" s="16"/>
      <c r="M141" s="16"/>
    </row>
    <row r="142">
      <c r="A142" s="16"/>
      <c r="B142" s="16"/>
      <c r="C142" s="16"/>
      <c r="D142" s="16"/>
      <c r="E142" s="16"/>
      <c r="F142" s="16"/>
      <c r="G142" s="16"/>
      <c r="H142" s="16"/>
      <c r="I142" s="16"/>
      <c r="J142" s="16"/>
      <c r="K142" s="16"/>
      <c r="L142" s="16"/>
      <c r="M142" s="16"/>
    </row>
    <row r="143">
      <c r="A143" s="16"/>
      <c r="B143" s="16"/>
      <c r="C143" s="16"/>
      <c r="D143" s="16"/>
      <c r="E143" s="16"/>
      <c r="F143" s="16"/>
      <c r="G143" s="16"/>
      <c r="H143" s="16"/>
      <c r="I143" s="16"/>
      <c r="J143" s="16"/>
      <c r="K143" s="16"/>
      <c r="L143" s="16"/>
      <c r="M143" s="16"/>
    </row>
    <row r="144">
      <c r="A144" s="16"/>
      <c r="B144" s="16"/>
      <c r="C144" s="16"/>
      <c r="D144" s="16"/>
      <c r="E144" s="16"/>
      <c r="F144" s="16"/>
      <c r="G144" s="16"/>
      <c r="H144" s="16"/>
      <c r="I144" s="16"/>
      <c r="J144" s="16"/>
      <c r="K144" s="16"/>
      <c r="L144" s="16"/>
      <c r="M144" s="16"/>
    </row>
    <row r="145">
      <c r="A145" s="16"/>
      <c r="B145" s="16"/>
      <c r="C145" s="16"/>
      <c r="D145" s="16"/>
      <c r="E145" s="16"/>
      <c r="F145" s="16"/>
      <c r="G145" s="16"/>
      <c r="H145" s="16"/>
      <c r="I145" s="16"/>
      <c r="J145" s="16"/>
      <c r="K145" s="16"/>
      <c r="L145" s="16"/>
      <c r="M145" s="16"/>
    </row>
    <row r="146">
      <c r="A146" s="16"/>
      <c r="B146" s="16"/>
      <c r="C146" s="16"/>
      <c r="D146" s="16"/>
      <c r="E146" s="16"/>
      <c r="F146" s="16"/>
      <c r="G146" s="16"/>
      <c r="H146" s="16"/>
      <c r="I146" s="16"/>
      <c r="J146" s="16"/>
      <c r="K146" s="16"/>
      <c r="L146" s="16"/>
      <c r="M146" s="16"/>
    </row>
    <row r="147">
      <c r="A147" s="16"/>
      <c r="B147" s="16"/>
      <c r="C147" s="16"/>
      <c r="D147" s="16"/>
      <c r="E147" s="16"/>
      <c r="F147" s="16"/>
      <c r="G147" s="16"/>
      <c r="H147" s="16"/>
      <c r="I147" s="16"/>
      <c r="J147" s="16"/>
      <c r="K147" s="16"/>
      <c r="L147" s="16"/>
      <c r="M147" s="16"/>
    </row>
    <row r="148">
      <c r="A148" s="16"/>
      <c r="B148" s="16"/>
      <c r="C148" s="16"/>
      <c r="D148" s="16"/>
      <c r="E148" s="16"/>
      <c r="F148" s="16"/>
      <c r="G148" s="16"/>
      <c r="H148" s="16"/>
      <c r="I148" s="16"/>
      <c r="J148" s="16"/>
      <c r="K148" s="16"/>
      <c r="L148" s="16"/>
      <c r="M148" s="16"/>
    </row>
    <row r="149">
      <c r="A149" s="16"/>
      <c r="B149" s="16"/>
      <c r="C149" s="16"/>
      <c r="D149" s="16"/>
      <c r="E149" s="16"/>
      <c r="F149" s="16"/>
      <c r="G149" s="16"/>
      <c r="H149" s="16"/>
      <c r="I149" s="16"/>
      <c r="J149" s="16"/>
      <c r="K149" s="16"/>
      <c r="L149" s="16"/>
      <c r="M149" s="16"/>
    </row>
    <row r="150">
      <c r="A150" s="16"/>
      <c r="B150" s="16"/>
      <c r="C150" s="16"/>
      <c r="D150" s="16"/>
      <c r="E150" s="16"/>
      <c r="F150" s="16"/>
      <c r="G150" s="16"/>
      <c r="H150" s="16"/>
      <c r="I150" s="16"/>
      <c r="J150" s="16"/>
      <c r="K150" s="16"/>
      <c r="L150" s="16"/>
      <c r="M150" s="16"/>
    </row>
    <row r="151">
      <c r="A151" s="16"/>
      <c r="B151" s="16"/>
      <c r="C151" s="16"/>
      <c r="D151" s="16"/>
      <c r="E151" s="16"/>
      <c r="F151" s="16"/>
      <c r="G151" s="16"/>
      <c r="H151" s="16"/>
      <c r="I151" s="16"/>
      <c r="J151" s="16"/>
      <c r="K151" s="16"/>
      <c r="L151" s="16"/>
      <c r="M151" s="16"/>
    </row>
    <row r="152">
      <c r="A152" s="16"/>
      <c r="B152" s="16"/>
      <c r="C152" s="16"/>
      <c r="D152" s="16"/>
      <c r="E152" s="16"/>
      <c r="F152" s="16"/>
      <c r="G152" s="16"/>
      <c r="H152" s="16"/>
      <c r="I152" s="16"/>
      <c r="J152" s="16"/>
      <c r="K152" s="16"/>
      <c r="L152" s="16"/>
      <c r="M152" s="16"/>
    </row>
    <row r="153">
      <c r="A153" s="16"/>
      <c r="B153" s="16"/>
      <c r="C153" s="16"/>
      <c r="D153" s="16"/>
      <c r="E153" s="16"/>
      <c r="F153" s="16"/>
      <c r="G153" s="16"/>
      <c r="H153" s="16"/>
      <c r="I153" s="16"/>
      <c r="J153" s="16"/>
      <c r="K153" s="16"/>
      <c r="L153" s="16"/>
      <c r="M153" s="16"/>
    </row>
    <row r="154">
      <c r="A154" s="16"/>
      <c r="B154" s="16"/>
      <c r="C154" s="16"/>
      <c r="D154" s="16"/>
      <c r="E154" s="16"/>
      <c r="F154" s="16"/>
      <c r="G154" s="16"/>
      <c r="H154" s="16"/>
      <c r="I154" s="16"/>
      <c r="J154" s="16"/>
      <c r="K154" s="16"/>
      <c r="L154" s="16"/>
      <c r="M154" s="16"/>
    </row>
    <row r="155">
      <c r="A155" s="16"/>
      <c r="B155" s="16"/>
      <c r="C155" s="16"/>
      <c r="D155" s="16"/>
      <c r="E155" s="16"/>
      <c r="F155" s="16"/>
      <c r="G155" s="16"/>
      <c r="H155" s="16"/>
      <c r="I155" s="16"/>
      <c r="J155" s="16"/>
      <c r="K155" s="16"/>
      <c r="L155" s="16"/>
      <c r="M155" s="16"/>
    </row>
    <row r="156">
      <c r="A156" s="16"/>
      <c r="B156" s="16"/>
      <c r="C156" s="16"/>
      <c r="D156" s="16"/>
      <c r="E156" s="16"/>
      <c r="F156" s="16"/>
      <c r="G156" s="16"/>
      <c r="H156" s="16"/>
      <c r="I156" s="16"/>
      <c r="J156" s="16"/>
      <c r="K156" s="16"/>
      <c r="L156" s="16"/>
      <c r="M156" s="16"/>
    </row>
    <row r="157">
      <c r="A157" s="16"/>
      <c r="B157" s="16"/>
      <c r="C157" s="16"/>
      <c r="D157" s="16"/>
      <c r="E157" s="16"/>
      <c r="F157" s="16"/>
      <c r="G157" s="16"/>
      <c r="H157" s="16"/>
      <c r="I157" s="16"/>
      <c r="J157" s="16"/>
      <c r="K157" s="16"/>
      <c r="L157" s="16"/>
      <c r="M157" s="16"/>
    </row>
    <row r="158">
      <c r="A158" s="16"/>
      <c r="B158" s="16"/>
      <c r="C158" s="16"/>
      <c r="D158" s="16"/>
      <c r="E158" s="16"/>
      <c r="F158" s="16"/>
      <c r="G158" s="16"/>
      <c r="H158" s="16"/>
      <c r="I158" s="16"/>
      <c r="J158" s="16"/>
      <c r="K158" s="16"/>
      <c r="L158" s="16"/>
      <c r="M158" s="16"/>
    </row>
    <row r="159">
      <c r="A159" s="16"/>
      <c r="B159" s="16"/>
      <c r="C159" s="16"/>
      <c r="D159" s="16"/>
      <c r="E159" s="16"/>
      <c r="F159" s="16"/>
      <c r="G159" s="16"/>
      <c r="H159" s="16"/>
      <c r="I159" s="16"/>
      <c r="J159" s="16"/>
      <c r="K159" s="16"/>
      <c r="L159" s="16"/>
      <c r="M159" s="16"/>
    </row>
    <row r="160">
      <c r="A160" s="16"/>
      <c r="B160" s="16"/>
      <c r="C160" s="16"/>
      <c r="D160" s="16"/>
      <c r="E160" s="16"/>
      <c r="F160" s="16"/>
      <c r="G160" s="16"/>
      <c r="H160" s="16"/>
      <c r="I160" s="16"/>
      <c r="J160" s="16"/>
      <c r="K160" s="16"/>
      <c r="L160" s="16"/>
      <c r="M160" s="16"/>
    </row>
    <row r="161">
      <c r="A161" s="16"/>
      <c r="B161" s="16"/>
      <c r="C161" s="16"/>
      <c r="D161" s="16"/>
      <c r="E161" s="16"/>
      <c r="F161" s="16"/>
      <c r="G161" s="16"/>
      <c r="H161" s="16"/>
      <c r="I161" s="16"/>
      <c r="J161" s="16"/>
      <c r="K161" s="16"/>
      <c r="L161" s="16"/>
      <c r="M161" s="16"/>
    </row>
    <row r="162">
      <c r="A162" s="16"/>
      <c r="B162" s="16"/>
      <c r="C162" s="16"/>
      <c r="D162" s="16"/>
      <c r="E162" s="16"/>
      <c r="F162" s="16"/>
      <c r="G162" s="16"/>
      <c r="H162" s="16"/>
      <c r="I162" s="16"/>
      <c r="J162" s="16"/>
      <c r="K162" s="16"/>
      <c r="L162" s="16"/>
      <c r="M162" s="16"/>
    </row>
    <row r="163">
      <c r="A163" s="16"/>
      <c r="B163" s="16"/>
      <c r="C163" s="16"/>
      <c r="D163" s="16"/>
      <c r="E163" s="16"/>
      <c r="F163" s="16"/>
      <c r="G163" s="16"/>
      <c r="H163" s="16"/>
      <c r="I163" s="16"/>
      <c r="J163" s="16"/>
      <c r="K163" s="16"/>
      <c r="L163" s="16"/>
      <c r="M163" s="16"/>
    </row>
    <row r="164">
      <c r="A164" s="16"/>
      <c r="B164" s="16"/>
      <c r="C164" s="16"/>
      <c r="D164" s="16"/>
      <c r="E164" s="16"/>
      <c r="F164" s="16"/>
      <c r="G164" s="16"/>
      <c r="H164" s="16"/>
      <c r="I164" s="16"/>
      <c r="J164" s="16"/>
      <c r="K164" s="16"/>
      <c r="L164" s="16"/>
      <c r="M164" s="16"/>
    </row>
    <row r="165">
      <c r="A165" s="16"/>
      <c r="B165" s="16"/>
      <c r="C165" s="16"/>
      <c r="D165" s="16"/>
      <c r="E165" s="16"/>
      <c r="F165" s="16"/>
      <c r="G165" s="16"/>
      <c r="H165" s="16"/>
      <c r="I165" s="16"/>
      <c r="J165" s="16"/>
      <c r="K165" s="16"/>
      <c r="L165" s="16"/>
      <c r="M165" s="16"/>
    </row>
    <row r="166">
      <c r="A166" s="16"/>
      <c r="B166" s="16"/>
      <c r="C166" s="16"/>
      <c r="D166" s="16"/>
      <c r="E166" s="16"/>
      <c r="F166" s="16"/>
      <c r="G166" s="16"/>
      <c r="H166" s="16"/>
      <c r="I166" s="16"/>
      <c r="J166" s="16"/>
      <c r="K166" s="16"/>
      <c r="L166" s="16"/>
      <c r="M166" s="16"/>
    </row>
    <row r="167">
      <c r="A167" s="16"/>
      <c r="B167" s="16"/>
      <c r="C167" s="16"/>
      <c r="D167" s="16"/>
      <c r="E167" s="16"/>
      <c r="F167" s="16"/>
      <c r="G167" s="16"/>
      <c r="H167" s="16"/>
      <c r="I167" s="16"/>
      <c r="J167" s="16"/>
      <c r="K167" s="16"/>
      <c r="L167" s="16"/>
      <c r="M167" s="16"/>
    </row>
    <row r="168">
      <c r="A168" s="16"/>
      <c r="B168" s="16"/>
      <c r="C168" s="16"/>
      <c r="D168" s="16"/>
      <c r="E168" s="16"/>
      <c r="F168" s="16"/>
      <c r="G168" s="16"/>
      <c r="H168" s="16"/>
      <c r="I168" s="16"/>
      <c r="J168" s="16"/>
      <c r="K168" s="16"/>
      <c r="L168" s="16"/>
      <c r="M168" s="16"/>
    </row>
    <row r="169">
      <c r="A169" s="16"/>
      <c r="B169" s="16"/>
      <c r="C169" s="16"/>
      <c r="D169" s="16"/>
      <c r="E169" s="16"/>
      <c r="F169" s="16"/>
      <c r="G169" s="16"/>
      <c r="H169" s="16"/>
      <c r="I169" s="16"/>
      <c r="J169" s="16"/>
      <c r="K169" s="16"/>
      <c r="L169" s="16"/>
      <c r="M169" s="16"/>
    </row>
    <row r="170">
      <c r="A170" s="16"/>
      <c r="B170" s="16"/>
      <c r="C170" s="16"/>
      <c r="D170" s="16"/>
      <c r="E170" s="16"/>
      <c r="F170" s="16"/>
      <c r="G170" s="16"/>
      <c r="H170" s="16"/>
      <c r="I170" s="16"/>
      <c r="J170" s="16"/>
      <c r="K170" s="16"/>
      <c r="L170" s="16"/>
      <c r="M170" s="16"/>
    </row>
    <row r="171">
      <c r="A171" s="16"/>
      <c r="B171" s="16"/>
      <c r="C171" s="16"/>
      <c r="D171" s="16"/>
      <c r="E171" s="16"/>
      <c r="F171" s="16"/>
      <c r="G171" s="16"/>
      <c r="H171" s="16"/>
      <c r="I171" s="16"/>
      <c r="J171" s="16"/>
      <c r="K171" s="16"/>
      <c r="L171" s="16"/>
      <c r="M171" s="16"/>
    </row>
    <row r="172">
      <c r="A172" s="16"/>
      <c r="B172" s="16"/>
      <c r="C172" s="16"/>
      <c r="D172" s="16"/>
      <c r="E172" s="16"/>
      <c r="F172" s="16"/>
      <c r="G172" s="16"/>
      <c r="H172" s="16"/>
      <c r="I172" s="16"/>
      <c r="J172" s="16"/>
      <c r="K172" s="16"/>
      <c r="L172" s="16"/>
      <c r="M172" s="16"/>
    </row>
    <row r="173">
      <c r="A173" s="16"/>
      <c r="B173" s="16"/>
      <c r="C173" s="16"/>
      <c r="D173" s="16"/>
      <c r="E173" s="16"/>
      <c r="F173" s="16"/>
      <c r="G173" s="16"/>
      <c r="H173" s="16"/>
      <c r="I173" s="16"/>
      <c r="J173" s="16"/>
      <c r="K173" s="16"/>
      <c r="L173" s="16"/>
      <c r="M173" s="16"/>
    </row>
    <row r="174">
      <c r="A174" s="16"/>
      <c r="B174" s="16"/>
      <c r="C174" s="16"/>
      <c r="D174" s="16"/>
      <c r="E174" s="16"/>
      <c r="F174" s="16"/>
      <c r="G174" s="16"/>
      <c r="H174" s="16"/>
      <c r="I174" s="16"/>
      <c r="J174" s="16"/>
      <c r="K174" s="16"/>
      <c r="L174" s="16"/>
      <c r="M174" s="16"/>
    </row>
    <row r="175">
      <c r="A175" s="16"/>
      <c r="B175" s="16"/>
      <c r="C175" s="16"/>
      <c r="D175" s="16"/>
      <c r="E175" s="16"/>
      <c r="F175" s="16"/>
      <c r="G175" s="16"/>
      <c r="H175" s="16"/>
      <c r="I175" s="16"/>
      <c r="J175" s="16"/>
      <c r="K175" s="16"/>
      <c r="L175" s="16"/>
      <c r="M175" s="16"/>
    </row>
    <row r="176">
      <c r="A176" s="16"/>
      <c r="B176" s="16"/>
      <c r="C176" s="16"/>
      <c r="D176" s="16"/>
      <c r="E176" s="16"/>
      <c r="F176" s="16"/>
      <c r="G176" s="16"/>
      <c r="H176" s="16"/>
      <c r="I176" s="16"/>
      <c r="J176" s="16"/>
      <c r="K176" s="16"/>
      <c r="L176" s="16"/>
      <c r="M176" s="16"/>
    </row>
    <row r="177">
      <c r="A177" s="16"/>
      <c r="B177" s="16"/>
      <c r="C177" s="16"/>
      <c r="D177" s="16"/>
      <c r="E177" s="16"/>
      <c r="F177" s="16"/>
      <c r="G177" s="16"/>
      <c r="H177" s="16"/>
      <c r="I177" s="16"/>
      <c r="J177" s="16"/>
      <c r="K177" s="16"/>
      <c r="L177" s="16"/>
      <c r="M177" s="16"/>
    </row>
    <row r="178">
      <c r="A178" s="16"/>
      <c r="B178" s="16"/>
      <c r="C178" s="16"/>
      <c r="D178" s="16"/>
      <c r="E178" s="16"/>
      <c r="F178" s="16"/>
      <c r="G178" s="16"/>
      <c r="H178" s="16"/>
      <c r="I178" s="16"/>
      <c r="J178" s="16"/>
      <c r="K178" s="16"/>
      <c r="L178" s="16"/>
      <c r="M178" s="16"/>
    </row>
    <row r="179">
      <c r="A179" s="16"/>
      <c r="B179" s="16"/>
      <c r="C179" s="16"/>
      <c r="D179" s="16"/>
      <c r="E179" s="16"/>
      <c r="F179" s="16"/>
      <c r="G179" s="16"/>
      <c r="H179" s="16"/>
      <c r="I179" s="16"/>
      <c r="J179" s="16"/>
      <c r="K179" s="16"/>
      <c r="L179" s="16"/>
      <c r="M179" s="16"/>
    </row>
    <row r="180">
      <c r="A180" s="16"/>
      <c r="B180" s="16"/>
      <c r="C180" s="16"/>
      <c r="D180" s="16"/>
      <c r="E180" s="16"/>
      <c r="F180" s="16"/>
      <c r="G180" s="16"/>
      <c r="H180" s="16"/>
      <c r="I180" s="16"/>
      <c r="J180" s="16"/>
      <c r="K180" s="16"/>
      <c r="L180" s="16"/>
      <c r="M180" s="16"/>
    </row>
    <row r="181">
      <c r="A181" s="16"/>
      <c r="B181" s="16"/>
      <c r="C181" s="16"/>
      <c r="D181" s="16"/>
      <c r="E181" s="16"/>
      <c r="F181" s="16"/>
      <c r="G181" s="16"/>
      <c r="H181" s="16"/>
      <c r="I181" s="16"/>
      <c r="J181" s="16"/>
      <c r="K181" s="16"/>
      <c r="L181" s="16"/>
      <c r="M181" s="16"/>
    </row>
    <row r="182">
      <c r="A182" s="16"/>
      <c r="B182" s="16"/>
      <c r="C182" s="16"/>
      <c r="D182" s="16"/>
      <c r="E182" s="16"/>
      <c r="F182" s="16"/>
      <c r="G182" s="16"/>
      <c r="H182" s="16"/>
      <c r="I182" s="16"/>
      <c r="J182" s="16"/>
      <c r="K182" s="16"/>
      <c r="L182" s="16"/>
      <c r="M182" s="16"/>
    </row>
    <row r="183">
      <c r="A183" s="16"/>
      <c r="B183" s="16"/>
      <c r="C183" s="16"/>
      <c r="D183" s="16"/>
      <c r="E183" s="16"/>
      <c r="F183" s="16"/>
      <c r="G183" s="16"/>
      <c r="H183" s="16"/>
      <c r="I183" s="16"/>
      <c r="J183" s="16"/>
      <c r="K183" s="16"/>
      <c r="L183" s="16"/>
      <c r="M183" s="16"/>
    </row>
    <row r="184">
      <c r="A184" s="16"/>
      <c r="B184" s="16"/>
      <c r="C184" s="16"/>
      <c r="D184" s="16"/>
      <c r="E184" s="16"/>
      <c r="F184" s="16"/>
      <c r="G184" s="16"/>
      <c r="H184" s="16"/>
      <c r="I184" s="16"/>
      <c r="J184" s="16"/>
      <c r="K184" s="16"/>
      <c r="L184" s="16"/>
      <c r="M184" s="16"/>
    </row>
    <row r="185">
      <c r="A185" s="16"/>
      <c r="B185" s="16"/>
      <c r="C185" s="16"/>
      <c r="D185" s="16"/>
      <c r="E185" s="16"/>
      <c r="F185" s="16"/>
      <c r="G185" s="16"/>
      <c r="H185" s="16"/>
      <c r="I185" s="16"/>
      <c r="J185" s="16"/>
      <c r="K185" s="16"/>
      <c r="L185" s="16"/>
      <c r="M185" s="16"/>
    </row>
    <row r="186">
      <c r="A186" s="16"/>
      <c r="B186" s="16"/>
      <c r="C186" s="16"/>
      <c r="D186" s="16"/>
      <c r="E186" s="16"/>
      <c r="F186" s="16"/>
      <c r="G186" s="16"/>
      <c r="H186" s="16"/>
      <c r="I186" s="16"/>
      <c r="J186" s="16"/>
      <c r="K186" s="16"/>
      <c r="L186" s="16"/>
      <c r="M186" s="16"/>
    </row>
    <row r="187">
      <c r="A187" s="16"/>
      <c r="B187" s="16"/>
      <c r="C187" s="16"/>
      <c r="D187" s="16"/>
      <c r="E187" s="16"/>
      <c r="F187" s="16"/>
      <c r="G187" s="16"/>
      <c r="H187" s="16"/>
      <c r="I187" s="16"/>
      <c r="J187" s="16"/>
      <c r="K187" s="16"/>
      <c r="L187" s="16"/>
      <c r="M187" s="16"/>
    </row>
    <row r="188">
      <c r="A188" s="16"/>
      <c r="B188" s="16"/>
      <c r="C188" s="16"/>
      <c r="D188" s="16"/>
      <c r="E188" s="16"/>
      <c r="F188" s="16"/>
      <c r="G188" s="16"/>
      <c r="H188" s="16"/>
      <c r="I188" s="16"/>
      <c r="J188" s="16"/>
      <c r="K188" s="16"/>
      <c r="L188" s="16"/>
      <c r="M188" s="16"/>
    </row>
    <row r="189">
      <c r="A189" s="16"/>
      <c r="B189" s="16"/>
      <c r="C189" s="16"/>
      <c r="D189" s="16"/>
      <c r="E189" s="16"/>
      <c r="F189" s="16"/>
      <c r="G189" s="16"/>
      <c r="H189" s="16"/>
      <c r="I189" s="16"/>
      <c r="J189" s="16"/>
      <c r="K189" s="16"/>
      <c r="L189" s="16"/>
      <c r="M189" s="16"/>
    </row>
    <row r="190">
      <c r="A190" s="16"/>
      <c r="B190" s="16"/>
      <c r="C190" s="16"/>
      <c r="D190" s="16"/>
      <c r="E190" s="16"/>
      <c r="F190" s="16"/>
      <c r="G190" s="16"/>
      <c r="H190" s="16"/>
      <c r="I190" s="16"/>
      <c r="J190" s="16"/>
      <c r="K190" s="16"/>
      <c r="L190" s="16"/>
      <c r="M190" s="16"/>
    </row>
    <row r="191">
      <c r="A191" s="16"/>
      <c r="B191" s="16"/>
      <c r="C191" s="16"/>
      <c r="D191" s="16"/>
      <c r="E191" s="16"/>
      <c r="F191" s="16"/>
      <c r="G191" s="16"/>
      <c r="H191" s="16"/>
      <c r="I191" s="16"/>
      <c r="J191" s="16"/>
      <c r="K191" s="16"/>
      <c r="L191" s="16"/>
      <c r="M191" s="16"/>
    </row>
    <row r="192">
      <c r="A192" s="16"/>
      <c r="B192" s="16"/>
      <c r="C192" s="16"/>
      <c r="D192" s="16"/>
      <c r="E192" s="16"/>
      <c r="F192" s="16"/>
      <c r="G192" s="16"/>
      <c r="H192" s="16"/>
      <c r="I192" s="16"/>
      <c r="J192" s="16"/>
      <c r="K192" s="16"/>
      <c r="L192" s="16"/>
      <c r="M192" s="16"/>
    </row>
    <row r="193">
      <c r="A193" s="16"/>
      <c r="B193" s="16"/>
      <c r="C193" s="16"/>
      <c r="D193" s="16"/>
      <c r="E193" s="16"/>
      <c r="F193" s="16"/>
      <c r="G193" s="16"/>
      <c r="H193" s="16"/>
      <c r="I193" s="16"/>
      <c r="J193" s="16"/>
      <c r="K193" s="16"/>
      <c r="L193" s="16"/>
      <c r="M193" s="16"/>
    </row>
    <row r="194">
      <c r="A194" s="16"/>
      <c r="B194" s="16"/>
      <c r="C194" s="16"/>
      <c r="D194" s="16"/>
      <c r="E194" s="16"/>
      <c r="F194" s="16"/>
      <c r="G194" s="16"/>
      <c r="H194" s="16"/>
      <c r="I194" s="16"/>
      <c r="J194" s="16"/>
      <c r="K194" s="16"/>
      <c r="L194" s="16"/>
      <c r="M194" s="16"/>
    </row>
    <row r="195">
      <c r="A195" s="16"/>
      <c r="B195" s="16"/>
      <c r="C195" s="16"/>
      <c r="D195" s="16"/>
      <c r="E195" s="16"/>
      <c r="F195" s="16"/>
      <c r="G195" s="16"/>
      <c r="H195" s="16"/>
      <c r="I195" s="16"/>
      <c r="J195" s="16"/>
      <c r="K195" s="16"/>
      <c r="L195" s="16"/>
      <c r="M195" s="16"/>
    </row>
    <row r="196">
      <c r="A196" s="16"/>
      <c r="B196" s="16"/>
      <c r="C196" s="16"/>
      <c r="D196" s="16"/>
      <c r="E196" s="16"/>
      <c r="F196" s="16"/>
      <c r="G196" s="16"/>
      <c r="H196" s="16"/>
      <c r="I196" s="16"/>
      <c r="J196" s="16"/>
      <c r="K196" s="16"/>
      <c r="L196" s="16"/>
      <c r="M196" s="16"/>
    </row>
    <row r="197">
      <c r="A197" s="16"/>
      <c r="B197" s="16"/>
      <c r="C197" s="16"/>
      <c r="D197" s="16"/>
      <c r="E197" s="16"/>
      <c r="F197" s="16"/>
      <c r="G197" s="16"/>
      <c r="H197" s="16"/>
      <c r="I197" s="16"/>
      <c r="J197" s="16"/>
      <c r="K197" s="16"/>
      <c r="L197" s="16"/>
      <c r="M197" s="16"/>
    </row>
    <row r="198">
      <c r="A198" s="16"/>
      <c r="B198" s="16"/>
      <c r="C198" s="16"/>
      <c r="D198" s="16"/>
      <c r="E198" s="16"/>
      <c r="F198" s="16"/>
      <c r="G198" s="16"/>
      <c r="H198" s="16"/>
      <c r="I198" s="16"/>
      <c r="J198" s="16"/>
      <c r="K198" s="16"/>
      <c r="L198" s="16"/>
      <c r="M198" s="16"/>
    </row>
    <row r="199">
      <c r="A199" s="16"/>
      <c r="B199" s="16"/>
      <c r="C199" s="16"/>
      <c r="D199" s="16"/>
      <c r="E199" s="16"/>
      <c r="F199" s="16"/>
      <c r="G199" s="16"/>
      <c r="H199" s="16"/>
      <c r="I199" s="16"/>
      <c r="J199" s="16"/>
      <c r="K199" s="16"/>
      <c r="L199" s="16"/>
      <c r="M199" s="16"/>
    </row>
    <row r="200">
      <c r="A200" s="16"/>
      <c r="B200" s="16"/>
      <c r="C200" s="16"/>
      <c r="D200" s="16"/>
      <c r="E200" s="16"/>
      <c r="F200" s="16"/>
      <c r="G200" s="16"/>
      <c r="H200" s="16"/>
      <c r="I200" s="16"/>
      <c r="J200" s="16"/>
      <c r="K200" s="16"/>
      <c r="L200" s="16"/>
      <c r="M200" s="16"/>
    </row>
    <row r="201">
      <c r="A201" s="16"/>
      <c r="B201" s="16"/>
      <c r="C201" s="16"/>
      <c r="D201" s="16"/>
      <c r="E201" s="16"/>
      <c r="F201" s="16"/>
      <c r="G201" s="16"/>
      <c r="H201" s="16"/>
      <c r="I201" s="16"/>
      <c r="J201" s="16"/>
      <c r="K201" s="16"/>
      <c r="L201" s="16"/>
      <c r="M201" s="16"/>
    </row>
    <row r="202">
      <c r="A202" s="16"/>
      <c r="B202" s="16"/>
      <c r="C202" s="16"/>
      <c r="D202" s="16"/>
      <c r="E202" s="16"/>
      <c r="F202" s="16"/>
      <c r="G202" s="16"/>
      <c r="H202" s="16"/>
      <c r="I202" s="16"/>
      <c r="J202" s="16"/>
      <c r="K202" s="16"/>
      <c r="L202" s="16"/>
      <c r="M202" s="16"/>
    </row>
    <row r="203">
      <c r="A203" s="16"/>
      <c r="B203" s="16"/>
      <c r="C203" s="16"/>
      <c r="D203" s="16"/>
      <c r="E203" s="16"/>
      <c r="F203" s="16"/>
      <c r="G203" s="16"/>
      <c r="H203" s="16"/>
      <c r="I203" s="16"/>
      <c r="J203" s="16"/>
      <c r="K203" s="16"/>
      <c r="L203" s="16"/>
      <c r="M203" s="16"/>
    </row>
    <row r="204">
      <c r="A204" s="16"/>
      <c r="B204" s="16"/>
      <c r="C204" s="16"/>
      <c r="D204" s="16"/>
      <c r="E204" s="16"/>
      <c r="F204" s="16"/>
      <c r="G204" s="16"/>
      <c r="H204" s="16"/>
      <c r="I204" s="16"/>
      <c r="J204" s="16"/>
      <c r="K204" s="16"/>
      <c r="L204" s="16"/>
      <c r="M204" s="16"/>
    </row>
    <row r="205">
      <c r="A205" s="16"/>
      <c r="B205" s="16"/>
      <c r="C205" s="16"/>
      <c r="D205" s="16"/>
      <c r="E205" s="16"/>
      <c r="F205" s="16"/>
      <c r="G205" s="16"/>
      <c r="H205" s="16"/>
      <c r="I205" s="16"/>
      <c r="J205" s="16"/>
      <c r="K205" s="16"/>
      <c r="L205" s="16"/>
      <c r="M205" s="16"/>
    </row>
    <row r="206">
      <c r="A206" s="16"/>
      <c r="B206" s="16"/>
      <c r="C206" s="16"/>
      <c r="D206" s="16"/>
      <c r="E206" s="16"/>
      <c r="F206" s="16"/>
      <c r="G206" s="16"/>
      <c r="H206" s="16"/>
      <c r="I206" s="16"/>
      <c r="J206" s="16"/>
      <c r="K206" s="16"/>
      <c r="L206" s="16"/>
      <c r="M206" s="16"/>
    </row>
    <row r="207">
      <c r="A207" s="16"/>
      <c r="B207" s="16"/>
      <c r="C207" s="16"/>
      <c r="D207" s="16"/>
      <c r="E207" s="16"/>
      <c r="F207" s="16"/>
      <c r="G207" s="16"/>
      <c r="H207" s="16"/>
      <c r="I207" s="16"/>
      <c r="J207" s="16"/>
      <c r="K207" s="16"/>
      <c r="L207" s="16"/>
      <c r="M207" s="16"/>
    </row>
    <row r="208">
      <c r="A208" s="16"/>
      <c r="B208" s="16"/>
      <c r="C208" s="16"/>
      <c r="D208" s="16"/>
      <c r="E208" s="16"/>
      <c r="F208" s="16"/>
      <c r="G208" s="16"/>
      <c r="H208" s="16"/>
      <c r="I208" s="16"/>
      <c r="J208" s="16"/>
      <c r="K208" s="16"/>
      <c r="L208" s="16"/>
      <c r="M208" s="16"/>
    </row>
    <row r="209">
      <c r="A209" s="16"/>
      <c r="B209" s="16"/>
      <c r="C209" s="16"/>
      <c r="D209" s="16"/>
      <c r="E209" s="16"/>
      <c r="F209" s="16"/>
      <c r="G209" s="16"/>
      <c r="H209" s="16"/>
      <c r="I209" s="16"/>
      <c r="J209" s="16"/>
      <c r="K209" s="16"/>
      <c r="L209" s="16"/>
      <c r="M209" s="16"/>
    </row>
    <row r="210">
      <c r="A210" s="16"/>
      <c r="B210" s="16"/>
      <c r="C210" s="16"/>
      <c r="D210" s="16"/>
      <c r="E210" s="16"/>
      <c r="F210" s="16"/>
      <c r="G210" s="16"/>
      <c r="H210" s="16"/>
      <c r="I210" s="16"/>
      <c r="J210" s="16"/>
      <c r="K210" s="16"/>
      <c r="L210" s="16"/>
      <c r="M210" s="16"/>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s>
  <sheetData>
    <row r="1">
      <c r="A1" s="6" t="s">
        <v>7</v>
      </c>
      <c r="B1" s="6" t="s">
        <v>14</v>
      </c>
      <c r="C1" s="7"/>
      <c r="D1" s="7"/>
      <c r="E1" s="7"/>
      <c r="F1" s="7"/>
      <c r="G1" s="7"/>
      <c r="H1" s="7"/>
      <c r="I1" s="7"/>
      <c r="J1" s="7"/>
      <c r="K1" s="7"/>
      <c r="L1" s="7"/>
      <c r="M1" s="7"/>
    </row>
    <row r="2">
      <c r="A2" s="20">
        <v>20101.0</v>
      </c>
      <c r="B2" s="10" t="s">
        <v>15</v>
      </c>
      <c r="C2" s="7"/>
      <c r="D2" s="7"/>
      <c r="E2" s="21"/>
      <c r="G2" s="7"/>
      <c r="H2" s="7"/>
      <c r="I2" s="7"/>
      <c r="J2" s="7"/>
      <c r="K2" s="7"/>
      <c r="L2" s="7"/>
      <c r="M2" s="7"/>
    </row>
    <row r="3">
      <c r="A3" s="12">
        <v>20102.0</v>
      </c>
      <c r="B3" s="10" t="s">
        <v>15</v>
      </c>
      <c r="C3" s="7"/>
      <c r="D3" s="7"/>
      <c r="E3" s="21"/>
      <c r="F3" s="7"/>
      <c r="G3" s="7"/>
      <c r="H3" s="7"/>
      <c r="I3" s="7"/>
      <c r="J3" s="7"/>
      <c r="K3" s="7"/>
      <c r="L3" s="7"/>
      <c r="M3" s="7"/>
    </row>
    <row r="4">
      <c r="A4" s="12">
        <v>20103.0</v>
      </c>
      <c r="B4" s="10" t="s">
        <v>15</v>
      </c>
      <c r="C4" s="7"/>
      <c r="D4" s="7"/>
      <c r="E4" s="7"/>
      <c r="F4" s="7"/>
      <c r="G4" s="7"/>
      <c r="H4" s="7"/>
      <c r="I4" s="7"/>
      <c r="J4" s="7"/>
      <c r="K4" s="7"/>
      <c r="L4" s="7"/>
      <c r="M4" s="7"/>
    </row>
    <row r="5">
      <c r="A5" s="12">
        <v>20104.0</v>
      </c>
      <c r="B5" s="10" t="s">
        <v>15</v>
      </c>
      <c r="C5" s="7"/>
      <c r="D5" s="7"/>
      <c r="E5" s="7"/>
      <c r="F5" s="7"/>
      <c r="G5" s="7"/>
      <c r="H5" s="7"/>
      <c r="I5" s="7"/>
      <c r="J5" s="7"/>
      <c r="K5" s="7"/>
      <c r="L5" s="7"/>
      <c r="M5" s="7"/>
    </row>
    <row r="6">
      <c r="A6" s="12">
        <v>20105.0</v>
      </c>
      <c r="B6" s="10" t="s">
        <v>15</v>
      </c>
      <c r="C6" s="7"/>
      <c r="D6" s="7"/>
      <c r="E6" s="7"/>
      <c r="F6" s="7"/>
      <c r="G6" s="7"/>
      <c r="H6" s="7"/>
      <c r="I6" s="7"/>
      <c r="J6" s="7"/>
      <c r="K6" s="7"/>
      <c r="L6" s="7"/>
      <c r="M6" s="7"/>
    </row>
    <row r="7">
      <c r="A7" s="12">
        <v>20106.0</v>
      </c>
      <c r="B7" s="10" t="s">
        <v>15</v>
      </c>
      <c r="C7" s="7"/>
      <c r="D7" s="7"/>
      <c r="E7" s="7"/>
      <c r="F7" s="7"/>
      <c r="G7" s="7"/>
      <c r="H7" s="7"/>
      <c r="I7" s="7"/>
      <c r="J7" s="7"/>
      <c r="K7" s="7"/>
      <c r="L7" s="7"/>
      <c r="M7" s="7"/>
    </row>
    <row r="8">
      <c r="A8" s="12">
        <v>20107.0</v>
      </c>
      <c r="B8" s="22" t="s">
        <v>16</v>
      </c>
      <c r="C8" s="7"/>
      <c r="D8" s="7"/>
      <c r="E8" s="7"/>
      <c r="F8" s="7"/>
      <c r="G8" s="7"/>
      <c r="H8" s="7"/>
      <c r="I8" s="7"/>
      <c r="J8" s="7"/>
      <c r="K8" s="7"/>
      <c r="L8" s="7"/>
      <c r="M8" s="7"/>
    </row>
    <row r="9">
      <c r="A9" s="12">
        <v>20108.0</v>
      </c>
      <c r="B9" s="10" t="s">
        <v>15</v>
      </c>
      <c r="C9" s="7"/>
      <c r="D9" s="7"/>
      <c r="E9" s="7"/>
      <c r="F9" s="7"/>
      <c r="G9" s="7"/>
      <c r="H9" s="7"/>
      <c r="I9" s="7"/>
      <c r="J9" s="7"/>
      <c r="K9" s="7"/>
      <c r="L9" s="7"/>
      <c r="M9" s="7"/>
    </row>
    <row r="10">
      <c r="A10" s="12">
        <v>20109.0</v>
      </c>
      <c r="B10" s="10" t="s">
        <v>15</v>
      </c>
      <c r="C10" s="7"/>
      <c r="D10" s="7"/>
      <c r="E10" s="7"/>
      <c r="F10" s="7"/>
      <c r="G10" s="7"/>
      <c r="H10" s="7"/>
      <c r="I10" s="7"/>
      <c r="J10" s="7"/>
      <c r="K10" s="7"/>
      <c r="L10" s="7"/>
      <c r="M10" s="7"/>
    </row>
    <row r="11">
      <c r="A11" s="12">
        <v>20110.0</v>
      </c>
      <c r="B11" s="10" t="s">
        <v>15</v>
      </c>
      <c r="C11" s="7"/>
      <c r="D11" s="7"/>
      <c r="E11" s="7"/>
      <c r="F11" s="7"/>
      <c r="G11" s="7"/>
      <c r="H11" s="7"/>
      <c r="I11" s="7"/>
      <c r="J11" s="7"/>
      <c r="K11" s="7"/>
      <c r="L11" s="7"/>
      <c r="M11" s="7"/>
    </row>
    <row r="12">
      <c r="A12" s="12">
        <v>20111.0</v>
      </c>
      <c r="B12" s="10" t="s">
        <v>15</v>
      </c>
      <c r="C12" s="7"/>
      <c r="D12" s="7"/>
      <c r="E12" s="7"/>
      <c r="F12" s="7"/>
      <c r="G12" s="7"/>
      <c r="H12" s="7"/>
      <c r="I12" s="7"/>
      <c r="J12" s="7"/>
      <c r="K12" s="7"/>
      <c r="L12" s="7"/>
      <c r="M12" s="7"/>
    </row>
    <row r="13">
      <c r="A13" s="12">
        <v>20112.0</v>
      </c>
      <c r="B13" s="22" t="s">
        <v>16</v>
      </c>
      <c r="C13" s="7"/>
      <c r="D13" s="7"/>
      <c r="E13" s="7"/>
      <c r="F13" s="7"/>
      <c r="G13" s="7"/>
      <c r="H13" s="7"/>
      <c r="I13" s="7"/>
      <c r="J13" s="7"/>
      <c r="K13" s="7"/>
      <c r="L13" s="7"/>
      <c r="M13" s="7"/>
    </row>
    <row r="14">
      <c r="A14" s="12">
        <v>20113.0</v>
      </c>
      <c r="B14" s="22" t="s">
        <v>16</v>
      </c>
      <c r="C14" s="7"/>
      <c r="D14" s="7"/>
      <c r="E14" s="7"/>
      <c r="F14" s="7"/>
      <c r="G14" s="7"/>
      <c r="H14" s="7"/>
      <c r="I14" s="7"/>
      <c r="J14" s="7"/>
      <c r="K14" s="7"/>
      <c r="L14" s="7"/>
      <c r="M14" s="7"/>
    </row>
    <row r="15">
      <c r="A15" s="12">
        <v>20114.0</v>
      </c>
      <c r="B15" s="22" t="s">
        <v>16</v>
      </c>
      <c r="C15" s="7"/>
      <c r="D15" s="7"/>
      <c r="E15" s="7"/>
      <c r="F15" s="7"/>
      <c r="G15" s="7"/>
      <c r="H15" s="7"/>
      <c r="I15" s="7"/>
      <c r="J15" s="7"/>
      <c r="K15" s="7"/>
      <c r="L15" s="7"/>
      <c r="M15" s="7"/>
    </row>
    <row r="16">
      <c r="A16" s="12">
        <v>20115.0</v>
      </c>
      <c r="B16" s="10" t="s">
        <v>15</v>
      </c>
      <c r="C16" s="7"/>
      <c r="D16" s="7"/>
      <c r="E16" s="7"/>
      <c r="F16" s="7"/>
      <c r="G16" s="7"/>
      <c r="H16" s="7"/>
      <c r="I16" s="7"/>
      <c r="J16" s="7"/>
      <c r="K16" s="7"/>
      <c r="L16" s="7"/>
      <c r="M16" s="7"/>
    </row>
    <row r="17">
      <c r="A17" s="12">
        <v>20116.0</v>
      </c>
      <c r="B17" s="10" t="s">
        <v>15</v>
      </c>
      <c r="C17" s="7"/>
      <c r="D17" s="7"/>
      <c r="E17" s="7"/>
      <c r="F17" s="7"/>
      <c r="G17" s="7"/>
      <c r="H17" s="7"/>
      <c r="I17" s="7"/>
      <c r="J17" s="7"/>
      <c r="K17" s="7"/>
      <c r="L17" s="7"/>
      <c r="M17" s="7"/>
    </row>
    <row r="18">
      <c r="A18" s="12">
        <v>20117.0</v>
      </c>
      <c r="B18" s="22" t="s">
        <v>16</v>
      </c>
      <c r="C18" s="7"/>
      <c r="D18" s="7"/>
      <c r="E18" s="7"/>
      <c r="F18" s="7"/>
      <c r="G18" s="7"/>
      <c r="H18" s="7"/>
      <c r="I18" s="7"/>
      <c r="J18" s="7"/>
      <c r="K18" s="7"/>
      <c r="L18" s="7"/>
      <c r="M18" s="7"/>
    </row>
    <row r="19">
      <c r="A19" s="12">
        <v>20118.0</v>
      </c>
      <c r="B19" s="10" t="s">
        <v>15</v>
      </c>
      <c r="C19" s="7"/>
      <c r="D19" s="7"/>
      <c r="E19" s="7"/>
      <c r="F19" s="7"/>
      <c r="G19" s="7"/>
      <c r="H19" s="7"/>
      <c r="I19" s="7"/>
      <c r="J19" s="7"/>
      <c r="K19" s="7"/>
      <c r="L19" s="7"/>
      <c r="M19" s="7"/>
    </row>
    <row r="20">
      <c r="A20" s="12">
        <v>20119.0</v>
      </c>
      <c r="B20" s="10" t="s">
        <v>15</v>
      </c>
      <c r="C20" s="7"/>
      <c r="D20" s="7"/>
      <c r="E20" s="7"/>
      <c r="F20" s="7"/>
      <c r="G20" s="7"/>
      <c r="H20" s="7"/>
      <c r="I20" s="7"/>
      <c r="J20" s="7"/>
      <c r="K20" s="7"/>
      <c r="L20" s="7"/>
      <c r="M20" s="7"/>
    </row>
    <row r="21">
      <c r="A21" s="12">
        <v>20120.0</v>
      </c>
      <c r="B21" s="10" t="s">
        <v>15</v>
      </c>
      <c r="C21" s="7"/>
      <c r="D21" s="7"/>
      <c r="E21" s="7"/>
      <c r="F21" s="7"/>
      <c r="G21" s="7"/>
      <c r="H21" s="7"/>
      <c r="I21" s="7"/>
      <c r="J21" s="7"/>
      <c r="K21" s="7"/>
      <c r="L21" s="7"/>
      <c r="M21" s="7"/>
    </row>
    <row r="22">
      <c r="A22" s="12">
        <v>20121.0</v>
      </c>
      <c r="B22" s="22" t="s">
        <v>16</v>
      </c>
      <c r="C22" s="7"/>
      <c r="D22" s="7"/>
      <c r="E22" s="7"/>
      <c r="F22" s="7"/>
      <c r="G22" s="7"/>
      <c r="H22" s="7"/>
      <c r="I22" s="7"/>
      <c r="J22" s="7"/>
      <c r="K22" s="7"/>
      <c r="L22" s="7"/>
      <c r="M22" s="7"/>
    </row>
    <row r="23">
      <c r="A23" s="12">
        <v>20122.0</v>
      </c>
      <c r="B23" s="10" t="s">
        <v>15</v>
      </c>
      <c r="C23" s="7"/>
      <c r="D23" s="7"/>
      <c r="E23" s="7"/>
      <c r="F23" s="7"/>
      <c r="G23" s="7"/>
      <c r="H23" s="7"/>
      <c r="I23" s="7"/>
      <c r="J23" s="7"/>
      <c r="K23" s="7"/>
      <c r="L23" s="7"/>
      <c r="M23" s="7"/>
    </row>
    <row r="24">
      <c r="A24" s="12">
        <v>20123.0</v>
      </c>
      <c r="B24" s="22" t="s">
        <v>16</v>
      </c>
      <c r="C24" s="7"/>
      <c r="D24" s="7"/>
      <c r="E24" s="7"/>
      <c r="F24" s="7"/>
      <c r="G24" s="7"/>
      <c r="H24" s="7"/>
      <c r="I24" s="7"/>
      <c r="J24" s="7"/>
      <c r="K24" s="7"/>
      <c r="L24" s="7"/>
      <c r="M24" s="7"/>
    </row>
    <row r="25">
      <c r="A25" s="12">
        <v>20124.0</v>
      </c>
      <c r="B25" s="10" t="s">
        <v>15</v>
      </c>
      <c r="C25" s="7"/>
      <c r="D25" s="7"/>
      <c r="E25" s="7"/>
      <c r="F25" s="7"/>
      <c r="G25" s="7"/>
      <c r="H25" s="7"/>
      <c r="I25" s="7"/>
      <c r="J25" s="7"/>
      <c r="K25" s="7"/>
      <c r="L25" s="7"/>
      <c r="M25" s="7"/>
    </row>
    <row r="26">
      <c r="A26" s="12">
        <v>20125.0</v>
      </c>
      <c r="B26" s="22" t="s">
        <v>16</v>
      </c>
      <c r="C26" s="7"/>
      <c r="D26" s="7"/>
      <c r="E26" s="7"/>
      <c r="F26" s="7"/>
      <c r="G26" s="7"/>
      <c r="H26" s="7"/>
      <c r="I26" s="7"/>
      <c r="J26" s="7"/>
      <c r="K26" s="7"/>
      <c r="L26" s="7"/>
      <c r="M26" s="7"/>
    </row>
    <row r="27">
      <c r="A27" s="12">
        <v>20126.0</v>
      </c>
      <c r="B27" s="10" t="s">
        <v>15</v>
      </c>
      <c r="C27" s="7"/>
      <c r="D27" s="7"/>
      <c r="E27" s="7"/>
      <c r="F27" s="7"/>
      <c r="G27" s="7"/>
      <c r="H27" s="7"/>
      <c r="I27" s="7"/>
      <c r="J27" s="7"/>
      <c r="K27" s="7"/>
      <c r="L27" s="7"/>
      <c r="M27" s="7"/>
    </row>
    <row r="28">
      <c r="A28" s="12">
        <v>20127.0</v>
      </c>
      <c r="B28" s="22" t="s">
        <v>16</v>
      </c>
      <c r="C28" s="7"/>
      <c r="D28" s="7"/>
      <c r="E28" s="7"/>
      <c r="F28" s="7"/>
      <c r="G28" s="7"/>
      <c r="H28" s="7"/>
      <c r="I28" s="7"/>
      <c r="J28" s="7"/>
      <c r="K28" s="7"/>
      <c r="L28" s="7"/>
      <c r="M28" s="7"/>
    </row>
    <row r="29">
      <c r="A29" s="12">
        <v>20128.0</v>
      </c>
      <c r="B29" s="10" t="s">
        <v>15</v>
      </c>
      <c r="C29" s="7"/>
      <c r="D29" s="7"/>
      <c r="E29" s="7"/>
      <c r="F29" s="7"/>
      <c r="G29" s="7"/>
      <c r="H29" s="7"/>
      <c r="I29" s="7"/>
      <c r="J29" s="7"/>
      <c r="K29" s="7"/>
      <c r="L29" s="7"/>
      <c r="M29" s="7"/>
    </row>
    <row r="30">
      <c r="A30" s="12">
        <v>20129.0</v>
      </c>
      <c r="B30" s="10" t="s">
        <v>15</v>
      </c>
      <c r="C30" s="7"/>
      <c r="D30" s="7"/>
      <c r="E30" s="7"/>
      <c r="F30" s="7"/>
      <c r="G30" s="7"/>
      <c r="H30" s="7"/>
      <c r="I30" s="7"/>
      <c r="J30" s="7"/>
      <c r="K30" s="7"/>
      <c r="L30" s="7"/>
      <c r="M30" s="7"/>
    </row>
    <row r="31">
      <c r="A31" s="12">
        <v>20130.0</v>
      </c>
      <c r="B31" s="22" t="s">
        <v>16</v>
      </c>
      <c r="C31" s="7"/>
      <c r="D31" s="7"/>
      <c r="E31" s="7"/>
      <c r="F31" s="7"/>
      <c r="G31" s="7"/>
      <c r="H31" s="7"/>
      <c r="I31" s="7"/>
      <c r="J31" s="7"/>
      <c r="K31" s="7"/>
      <c r="L31" s="7"/>
      <c r="M31" s="7"/>
    </row>
    <row r="32">
      <c r="A32" s="12">
        <v>20101.0</v>
      </c>
      <c r="B32" s="10" t="s">
        <v>15</v>
      </c>
      <c r="C32" s="7"/>
      <c r="D32" s="7"/>
      <c r="E32" s="7"/>
      <c r="F32" s="7"/>
      <c r="G32" s="7"/>
      <c r="H32" s="7"/>
      <c r="I32" s="7"/>
      <c r="J32" s="7"/>
      <c r="K32" s="7"/>
      <c r="L32" s="7"/>
      <c r="M32" s="7"/>
    </row>
    <row r="33">
      <c r="A33" s="12">
        <v>20108.0</v>
      </c>
      <c r="B33" s="10" t="s">
        <v>15</v>
      </c>
      <c r="C33" s="7"/>
      <c r="D33" s="7"/>
      <c r="E33" s="7"/>
      <c r="F33" s="7"/>
      <c r="G33" s="7"/>
      <c r="H33" s="7"/>
      <c r="I33" s="7"/>
      <c r="J33" s="7"/>
      <c r="K33" s="7"/>
      <c r="L33" s="7"/>
      <c r="M33" s="7"/>
    </row>
    <row r="34">
      <c r="A34" s="12">
        <v>20111.0</v>
      </c>
      <c r="B34" s="10" t="s">
        <v>15</v>
      </c>
      <c r="C34" s="7"/>
      <c r="D34" s="7"/>
      <c r="E34" s="7"/>
      <c r="F34" s="7"/>
      <c r="G34" s="7"/>
      <c r="H34" s="7"/>
      <c r="I34" s="7"/>
      <c r="J34" s="7"/>
      <c r="K34" s="7"/>
      <c r="L34" s="7"/>
      <c r="M34" s="7"/>
    </row>
    <row r="35">
      <c r="A35" s="12">
        <v>20112.0</v>
      </c>
      <c r="B35" s="22" t="s">
        <v>16</v>
      </c>
      <c r="C35" s="7"/>
      <c r="D35" s="7"/>
      <c r="E35" s="7"/>
      <c r="F35" s="7"/>
      <c r="G35" s="7"/>
      <c r="H35" s="7"/>
      <c r="I35" s="7"/>
      <c r="J35" s="7"/>
      <c r="K35" s="7"/>
      <c r="L35" s="7"/>
      <c r="M35" s="7"/>
    </row>
    <row r="36">
      <c r="A36" s="12">
        <v>20113.0</v>
      </c>
      <c r="B36" s="22" t="s">
        <v>16</v>
      </c>
      <c r="C36" s="7"/>
      <c r="D36" s="7"/>
      <c r="E36" s="7"/>
      <c r="F36" s="7"/>
      <c r="G36" s="7"/>
      <c r="H36" s="7"/>
      <c r="I36" s="7"/>
      <c r="J36" s="7"/>
      <c r="K36" s="7"/>
      <c r="L36" s="7"/>
      <c r="M36" s="7"/>
    </row>
    <row r="37">
      <c r="A37" s="12">
        <v>20114.0</v>
      </c>
      <c r="B37" s="22" t="s">
        <v>16</v>
      </c>
      <c r="C37" s="7"/>
      <c r="D37" s="7"/>
      <c r="E37" s="7"/>
      <c r="F37" s="7"/>
      <c r="G37" s="7"/>
      <c r="H37" s="7"/>
      <c r="I37" s="7"/>
      <c r="J37" s="7"/>
      <c r="K37" s="7"/>
      <c r="L37" s="7"/>
      <c r="M37" s="7"/>
    </row>
    <row r="38">
      <c r="A38" s="12">
        <v>20117.0</v>
      </c>
      <c r="B38" s="22" t="s">
        <v>16</v>
      </c>
      <c r="C38" s="7"/>
      <c r="D38" s="7"/>
      <c r="E38" s="7"/>
      <c r="F38" s="7"/>
      <c r="G38" s="7"/>
      <c r="H38" s="7"/>
      <c r="I38" s="7"/>
      <c r="J38" s="7"/>
      <c r="K38" s="7"/>
      <c r="L38" s="7"/>
      <c r="M38" s="7"/>
    </row>
    <row r="39">
      <c r="A39" s="12">
        <v>20118.0</v>
      </c>
      <c r="B39" s="10" t="s">
        <v>15</v>
      </c>
      <c r="C39" s="7"/>
      <c r="D39" s="7"/>
      <c r="E39" s="7"/>
      <c r="F39" s="7"/>
      <c r="G39" s="7"/>
      <c r="H39" s="7"/>
      <c r="I39" s="7"/>
      <c r="J39" s="7"/>
      <c r="K39" s="7"/>
      <c r="L39" s="7"/>
      <c r="M39" s="7"/>
    </row>
    <row r="40">
      <c r="A40" s="12">
        <v>20120.0</v>
      </c>
      <c r="B40" s="10" t="s">
        <v>15</v>
      </c>
      <c r="C40" s="7"/>
      <c r="D40" s="7"/>
      <c r="E40" s="7"/>
      <c r="F40" s="7"/>
      <c r="G40" s="7"/>
      <c r="H40" s="7"/>
      <c r="I40" s="7"/>
      <c r="J40" s="7"/>
      <c r="K40" s="7"/>
      <c r="L40" s="7"/>
      <c r="M40" s="7"/>
    </row>
    <row r="41">
      <c r="A41" s="12">
        <v>20121.0</v>
      </c>
      <c r="B41" s="22" t="s">
        <v>16</v>
      </c>
      <c r="C41" s="7"/>
      <c r="D41" s="7"/>
      <c r="E41" s="7"/>
      <c r="F41" s="7"/>
      <c r="G41" s="7"/>
      <c r="H41" s="7"/>
      <c r="I41" s="7"/>
      <c r="J41" s="7"/>
      <c r="K41" s="7"/>
      <c r="L41" s="7"/>
      <c r="M41" s="7"/>
    </row>
    <row r="42">
      <c r="A42" s="12">
        <v>20122.0</v>
      </c>
      <c r="B42" s="10" t="s">
        <v>15</v>
      </c>
      <c r="C42" s="7"/>
      <c r="D42" s="7"/>
      <c r="E42" s="7"/>
      <c r="F42" s="7"/>
      <c r="G42" s="7"/>
      <c r="H42" s="7"/>
      <c r="I42" s="7"/>
      <c r="J42" s="7"/>
      <c r="K42" s="7"/>
      <c r="L42" s="7"/>
      <c r="M42" s="7"/>
    </row>
    <row r="43">
      <c r="A43" s="12">
        <v>20129.0</v>
      </c>
      <c r="B43" s="10" t="s">
        <v>15</v>
      </c>
      <c r="C43" s="7"/>
      <c r="D43" s="7"/>
      <c r="E43" s="7"/>
      <c r="F43" s="7"/>
      <c r="G43" s="7"/>
      <c r="H43" s="7"/>
      <c r="I43" s="7"/>
      <c r="J43" s="7"/>
      <c r="K43" s="7"/>
      <c r="L43" s="7"/>
      <c r="M43" s="7"/>
    </row>
    <row r="44">
      <c r="A44" s="12">
        <v>20101.0</v>
      </c>
      <c r="B44" s="10" t="s">
        <v>15</v>
      </c>
      <c r="C44" s="7"/>
      <c r="D44" s="7"/>
      <c r="E44" s="7"/>
      <c r="F44" s="7"/>
      <c r="G44" s="7"/>
      <c r="H44" s="7"/>
      <c r="I44" s="7"/>
      <c r="J44" s="7"/>
      <c r="K44" s="7"/>
      <c r="L44" s="7"/>
      <c r="M44" s="7"/>
    </row>
    <row r="45">
      <c r="A45" s="12">
        <v>20108.0</v>
      </c>
      <c r="B45" s="10" t="s">
        <v>15</v>
      </c>
      <c r="C45" s="7"/>
      <c r="D45" s="7"/>
      <c r="E45" s="7"/>
      <c r="F45" s="7"/>
      <c r="G45" s="7"/>
      <c r="H45" s="7"/>
      <c r="I45" s="7"/>
      <c r="J45" s="7"/>
      <c r="K45" s="7"/>
      <c r="L45" s="7"/>
      <c r="M45" s="7"/>
    </row>
    <row r="46">
      <c r="A46" s="12">
        <v>20112.0</v>
      </c>
      <c r="B46" s="22" t="s">
        <v>16</v>
      </c>
      <c r="C46" s="7"/>
      <c r="D46" s="7"/>
      <c r="E46" s="7"/>
      <c r="F46" s="7"/>
      <c r="G46" s="7"/>
      <c r="H46" s="7"/>
      <c r="I46" s="7"/>
      <c r="J46" s="7"/>
      <c r="K46" s="7"/>
      <c r="L46" s="7"/>
      <c r="M46" s="7"/>
    </row>
    <row r="47">
      <c r="A47" s="12">
        <v>20113.0</v>
      </c>
      <c r="B47" s="22" t="s">
        <v>16</v>
      </c>
      <c r="C47" s="7"/>
      <c r="D47" s="7"/>
      <c r="E47" s="7"/>
      <c r="F47" s="7"/>
      <c r="G47" s="7"/>
      <c r="H47" s="7"/>
      <c r="I47" s="7"/>
      <c r="J47" s="7"/>
      <c r="K47" s="7"/>
      <c r="L47" s="7"/>
      <c r="M47" s="7"/>
    </row>
    <row r="48">
      <c r="A48" s="12">
        <v>20117.0</v>
      </c>
      <c r="B48" s="22" t="s">
        <v>16</v>
      </c>
      <c r="C48" s="7"/>
      <c r="D48" s="7"/>
      <c r="E48" s="7"/>
      <c r="F48" s="7"/>
      <c r="G48" s="7"/>
      <c r="H48" s="7"/>
      <c r="I48" s="7"/>
      <c r="J48" s="7"/>
      <c r="K48" s="7"/>
      <c r="L48" s="7"/>
      <c r="M48" s="7"/>
    </row>
    <row r="49">
      <c r="A49" s="12">
        <v>20118.0</v>
      </c>
      <c r="B49" s="10" t="s">
        <v>15</v>
      </c>
      <c r="C49" s="7"/>
      <c r="D49" s="7"/>
      <c r="E49" s="7"/>
      <c r="F49" s="7"/>
      <c r="G49" s="7"/>
      <c r="H49" s="7"/>
      <c r="I49" s="7"/>
      <c r="J49" s="7"/>
      <c r="K49" s="7"/>
      <c r="L49" s="7"/>
      <c r="M49" s="7"/>
    </row>
    <row r="50">
      <c r="A50" s="12">
        <v>20120.0</v>
      </c>
      <c r="B50" s="10" t="s">
        <v>15</v>
      </c>
      <c r="C50" s="7"/>
      <c r="D50" s="7"/>
      <c r="E50" s="7"/>
      <c r="F50" s="7"/>
      <c r="G50" s="7"/>
      <c r="H50" s="7"/>
      <c r="I50" s="7"/>
      <c r="J50" s="7"/>
      <c r="K50" s="7"/>
      <c r="L50" s="7"/>
      <c r="M50" s="7"/>
    </row>
    <row r="51">
      <c r="A51" s="12">
        <v>20121.0</v>
      </c>
      <c r="B51" s="22" t="s">
        <v>16</v>
      </c>
      <c r="C51" s="7"/>
      <c r="D51" s="7"/>
      <c r="E51" s="7"/>
      <c r="F51" s="7"/>
      <c r="G51" s="7"/>
      <c r="H51" s="7"/>
      <c r="I51" s="7"/>
      <c r="J51" s="7"/>
      <c r="K51" s="7"/>
      <c r="L51" s="7"/>
      <c r="M51" s="7"/>
    </row>
    <row r="52">
      <c r="A52" s="12">
        <v>20122.0</v>
      </c>
      <c r="B52" s="10" t="s">
        <v>15</v>
      </c>
      <c r="C52" s="7"/>
      <c r="D52" s="7"/>
      <c r="E52" s="7"/>
      <c r="F52" s="7"/>
      <c r="G52" s="7"/>
      <c r="H52" s="7"/>
      <c r="I52" s="7"/>
      <c r="J52" s="7"/>
      <c r="K52" s="7"/>
      <c r="L52" s="7"/>
      <c r="M52" s="7"/>
    </row>
    <row r="53">
      <c r="A53" s="12">
        <v>20101.0</v>
      </c>
      <c r="B53" s="10" t="s">
        <v>15</v>
      </c>
      <c r="C53" s="7"/>
      <c r="D53" s="7"/>
      <c r="E53" s="7"/>
      <c r="F53" s="7"/>
      <c r="G53" s="7"/>
      <c r="H53" s="7"/>
      <c r="I53" s="7"/>
      <c r="J53" s="7"/>
      <c r="K53" s="7"/>
      <c r="L53" s="7"/>
      <c r="M53" s="7"/>
    </row>
    <row r="54">
      <c r="A54" s="12">
        <v>20113.0</v>
      </c>
      <c r="B54" s="22" t="s">
        <v>16</v>
      </c>
      <c r="C54" s="7"/>
      <c r="D54" s="7"/>
      <c r="E54" s="7"/>
      <c r="F54" s="7"/>
      <c r="G54" s="7"/>
      <c r="H54" s="7"/>
      <c r="I54" s="7"/>
      <c r="J54" s="7"/>
      <c r="K54" s="7"/>
      <c r="L54" s="7"/>
      <c r="M54" s="7"/>
    </row>
    <row r="55">
      <c r="A55" s="12">
        <v>20117.0</v>
      </c>
      <c r="B55" s="22" t="s">
        <v>16</v>
      </c>
      <c r="C55" s="7"/>
      <c r="D55" s="7"/>
      <c r="E55" s="7"/>
      <c r="F55" s="7"/>
      <c r="G55" s="7"/>
      <c r="H55" s="7"/>
      <c r="I55" s="7"/>
      <c r="J55" s="7"/>
      <c r="K55" s="7"/>
      <c r="L55" s="7"/>
      <c r="M55" s="7"/>
    </row>
    <row r="56">
      <c r="A56" s="12">
        <v>20118.0</v>
      </c>
      <c r="B56" s="10" t="s">
        <v>15</v>
      </c>
      <c r="C56" s="7"/>
      <c r="D56" s="7"/>
      <c r="E56" s="7"/>
      <c r="F56" s="7"/>
      <c r="G56" s="7"/>
      <c r="H56" s="7"/>
      <c r="I56" s="7"/>
      <c r="J56" s="7"/>
      <c r="K56" s="7"/>
      <c r="L56" s="7"/>
      <c r="M56" s="7"/>
    </row>
    <row r="57">
      <c r="A57" s="12">
        <v>20120.0</v>
      </c>
      <c r="B57" s="10" t="s">
        <v>15</v>
      </c>
      <c r="C57" s="7"/>
      <c r="D57" s="7"/>
      <c r="E57" s="7"/>
      <c r="F57" s="7"/>
      <c r="G57" s="7"/>
      <c r="H57" s="7"/>
      <c r="I57" s="7"/>
      <c r="J57" s="7"/>
      <c r="K57" s="7"/>
      <c r="L57" s="7"/>
      <c r="M57" s="7"/>
    </row>
    <row r="58">
      <c r="A58" s="12">
        <v>20121.0</v>
      </c>
      <c r="B58" s="22" t="s">
        <v>16</v>
      </c>
      <c r="C58" s="7"/>
      <c r="D58" s="7"/>
      <c r="E58" s="7"/>
      <c r="F58" s="7"/>
      <c r="G58" s="7"/>
      <c r="H58" s="7"/>
      <c r="I58" s="7"/>
      <c r="J58" s="7"/>
      <c r="K58" s="7"/>
      <c r="L58" s="7"/>
      <c r="M58" s="7"/>
    </row>
    <row r="59">
      <c r="A59" s="12">
        <v>20122.0</v>
      </c>
      <c r="B59" s="10" t="s">
        <v>15</v>
      </c>
      <c r="C59" s="7"/>
      <c r="D59" s="7"/>
      <c r="E59" s="7"/>
      <c r="F59" s="7"/>
      <c r="G59" s="7"/>
      <c r="H59" s="7"/>
      <c r="I59" s="7"/>
      <c r="J59" s="7"/>
      <c r="K59" s="7"/>
      <c r="L59" s="7"/>
      <c r="M59" s="7"/>
    </row>
    <row r="60">
      <c r="A60" s="13"/>
      <c r="B60" s="11"/>
      <c r="C60" s="7"/>
      <c r="D60" s="7"/>
      <c r="E60" s="7"/>
      <c r="F60" s="7"/>
      <c r="G60" s="7"/>
      <c r="H60" s="7"/>
      <c r="I60" s="7"/>
      <c r="J60" s="7"/>
      <c r="K60" s="7"/>
      <c r="L60" s="7"/>
      <c r="M60" s="7"/>
    </row>
    <row r="61">
      <c r="A61" s="13"/>
      <c r="B61" s="11"/>
      <c r="C61" s="7"/>
      <c r="D61" s="7"/>
      <c r="E61" s="7"/>
      <c r="F61" s="7"/>
      <c r="G61" s="7"/>
      <c r="H61" s="7"/>
      <c r="I61" s="7"/>
      <c r="J61" s="7"/>
      <c r="K61" s="7"/>
      <c r="L61" s="7"/>
      <c r="M61" s="7"/>
    </row>
    <row r="62">
      <c r="A62" s="13"/>
      <c r="B62" s="11"/>
      <c r="C62" s="7"/>
      <c r="D62" s="7"/>
      <c r="E62" s="7"/>
      <c r="F62" s="7"/>
      <c r="G62" s="7"/>
      <c r="H62" s="7"/>
      <c r="I62" s="7"/>
      <c r="J62" s="7"/>
      <c r="K62" s="7"/>
      <c r="L62" s="7"/>
      <c r="M62" s="7"/>
    </row>
    <row r="63">
      <c r="A63" s="11"/>
      <c r="B63" s="11"/>
      <c r="C63" s="7"/>
      <c r="D63" s="7"/>
      <c r="E63" s="7"/>
      <c r="F63" s="7"/>
      <c r="G63" s="7"/>
      <c r="H63" s="7"/>
      <c r="I63" s="7"/>
      <c r="J63" s="7"/>
      <c r="K63" s="7"/>
      <c r="L63" s="7"/>
      <c r="M63" s="7"/>
    </row>
    <row r="64">
      <c r="A64" s="11"/>
      <c r="B64" s="11"/>
      <c r="C64" s="7"/>
      <c r="D64" s="7"/>
      <c r="E64" s="7"/>
      <c r="F64" s="7"/>
      <c r="G64" s="7"/>
      <c r="H64" s="7"/>
      <c r="I64" s="7"/>
      <c r="J64" s="7"/>
      <c r="K64" s="7"/>
      <c r="L64" s="7"/>
      <c r="M64" s="7"/>
    </row>
    <row r="65">
      <c r="A65" s="11"/>
      <c r="B65" s="11"/>
      <c r="C65" s="7"/>
      <c r="D65" s="7"/>
      <c r="E65" s="7"/>
      <c r="F65" s="7"/>
      <c r="G65" s="7"/>
      <c r="H65" s="7"/>
      <c r="I65" s="7"/>
      <c r="J65" s="7"/>
      <c r="K65" s="7"/>
      <c r="L65" s="7"/>
      <c r="M65" s="7"/>
    </row>
    <row r="66">
      <c r="A66" s="11"/>
      <c r="B66" s="11"/>
      <c r="C66" s="7"/>
      <c r="D66" s="7"/>
      <c r="E66" s="7"/>
      <c r="F66" s="7"/>
      <c r="G66" s="7"/>
      <c r="H66" s="7"/>
      <c r="I66" s="7"/>
      <c r="J66" s="7"/>
      <c r="K66" s="7"/>
      <c r="L66" s="7"/>
      <c r="M66" s="7"/>
    </row>
    <row r="67">
      <c r="A67" s="11"/>
      <c r="B67" s="11"/>
      <c r="C67" s="7"/>
      <c r="D67" s="7"/>
      <c r="E67" s="7"/>
      <c r="F67" s="7"/>
      <c r="G67" s="7"/>
      <c r="H67" s="7"/>
      <c r="I67" s="7"/>
      <c r="J67" s="7"/>
      <c r="K67" s="7"/>
      <c r="L67" s="7"/>
      <c r="M67" s="7"/>
    </row>
    <row r="68">
      <c r="A68" s="11"/>
      <c r="B68" s="11"/>
      <c r="C68" s="7"/>
      <c r="D68" s="7"/>
      <c r="E68" s="7"/>
      <c r="F68" s="7"/>
      <c r="G68" s="7"/>
      <c r="H68" s="7"/>
      <c r="I68" s="7"/>
      <c r="J68" s="7"/>
      <c r="K68" s="7"/>
      <c r="L68" s="7"/>
      <c r="M68" s="7"/>
    </row>
    <row r="69">
      <c r="A69" s="11"/>
      <c r="B69" s="11"/>
      <c r="C69" s="7"/>
      <c r="D69" s="7"/>
      <c r="E69" s="7"/>
      <c r="F69" s="7"/>
      <c r="G69" s="7"/>
      <c r="H69" s="7"/>
      <c r="I69" s="7"/>
      <c r="J69" s="7"/>
      <c r="K69" s="7"/>
      <c r="L69" s="7"/>
      <c r="M69" s="7"/>
    </row>
    <row r="70">
      <c r="A70" s="11"/>
      <c r="B70" s="11"/>
      <c r="C70" s="7"/>
      <c r="D70" s="7"/>
      <c r="E70" s="7"/>
      <c r="F70" s="7"/>
      <c r="G70" s="7"/>
      <c r="H70" s="7"/>
      <c r="I70" s="7"/>
      <c r="J70" s="7"/>
      <c r="K70" s="7"/>
      <c r="L70" s="7"/>
      <c r="M70" s="7"/>
    </row>
    <row r="71">
      <c r="A71" s="11"/>
      <c r="B71" s="11"/>
      <c r="C71" s="7"/>
      <c r="D71" s="7"/>
      <c r="E71" s="7"/>
      <c r="F71" s="7"/>
      <c r="G71" s="7"/>
      <c r="H71" s="7"/>
      <c r="I71" s="7"/>
      <c r="J71" s="7"/>
      <c r="K71" s="7"/>
      <c r="L71" s="7"/>
      <c r="M71" s="7"/>
    </row>
    <row r="72">
      <c r="A72" s="11"/>
      <c r="B72" s="11"/>
      <c r="C72" s="7"/>
      <c r="D72" s="7"/>
      <c r="E72" s="7"/>
      <c r="F72" s="7"/>
      <c r="G72" s="7"/>
      <c r="H72" s="7"/>
      <c r="I72" s="7"/>
      <c r="J72" s="7"/>
      <c r="K72" s="7"/>
      <c r="L72" s="7"/>
      <c r="M72" s="7"/>
    </row>
    <row r="73">
      <c r="A73" s="11"/>
      <c r="B73" s="11"/>
      <c r="C73" s="7"/>
      <c r="D73" s="7"/>
      <c r="E73" s="7"/>
      <c r="F73" s="7"/>
      <c r="G73" s="7"/>
      <c r="H73" s="7"/>
      <c r="I73" s="7"/>
      <c r="J73" s="7"/>
      <c r="K73" s="7"/>
      <c r="L73" s="7"/>
      <c r="M73" s="7"/>
    </row>
    <row r="74">
      <c r="A74" s="11"/>
      <c r="B74" s="11"/>
      <c r="C74" s="7"/>
      <c r="D74" s="7"/>
      <c r="E74" s="7"/>
      <c r="F74" s="7"/>
      <c r="G74" s="7"/>
      <c r="H74" s="7"/>
      <c r="I74" s="7"/>
      <c r="J74" s="7"/>
      <c r="K74" s="7"/>
      <c r="L74" s="7"/>
      <c r="M74" s="7"/>
    </row>
    <row r="75">
      <c r="A75" s="11"/>
      <c r="B75" s="11"/>
      <c r="C75" s="7"/>
      <c r="D75" s="7"/>
      <c r="E75" s="7"/>
      <c r="F75" s="7"/>
      <c r="G75" s="7"/>
      <c r="H75" s="7"/>
      <c r="I75" s="7"/>
      <c r="J75" s="7"/>
      <c r="K75" s="7"/>
      <c r="L75" s="7"/>
      <c r="M75" s="7"/>
    </row>
    <row r="76">
      <c r="A76" s="11"/>
      <c r="B76" s="11"/>
      <c r="C76" s="7"/>
      <c r="D76" s="7"/>
      <c r="E76" s="7"/>
      <c r="F76" s="7"/>
      <c r="G76" s="7"/>
      <c r="H76" s="7"/>
      <c r="I76" s="7"/>
      <c r="J76" s="7"/>
      <c r="K76" s="7"/>
      <c r="L76" s="7"/>
      <c r="M76" s="7"/>
    </row>
    <row r="77">
      <c r="A77" s="11"/>
      <c r="B77" s="11"/>
      <c r="C77" s="7"/>
      <c r="D77" s="7"/>
      <c r="E77" s="7"/>
      <c r="F77" s="7"/>
      <c r="G77" s="7"/>
      <c r="H77" s="7"/>
      <c r="I77" s="7"/>
      <c r="J77" s="7"/>
      <c r="K77" s="7"/>
      <c r="L77" s="7"/>
      <c r="M77" s="7"/>
    </row>
    <row r="78">
      <c r="A78" s="11"/>
      <c r="B78" s="11"/>
      <c r="C78" s="7"/>
      <c r="D78" s="7"/>
      <c r="E78" s="7"/>
      <c r="F78" s="7"/>
      <c r="G78" s="7"/>
      <c r="H78" s="7"/>
      <c r="I78" s="7"/>
      <c r="J78" s="7"/>
      <c r="K78" s="7"/>
      <c r="L78" s="7"/>
      <c r="M78" s="7"/>
    </row>
    <row r="79">
      <c r="A79" s="11"/>
      <c r="B79" s="11"/>
      <c r="C79" s="7"/>
      <c r="D79" s="7"/>
      <c r="E79" s="7"/>
      <c r="F79" s="7"/>
      <c r="G79" s="7"/>
      <c r="H79" s="7"/>
      <c r="I79" s="7"/>
      <c r="J79" s="7"/>
      <c r="K79" s="7"/>
      <c r="L79" s="7"/>
      <c r="M79" s="7"/>
    </row>
    <row r="80">
      <c r="A80" s="11"/>
      <c r="B80" s="11"/>
      <c r="C80" s="7"/>
      <c r="D80" s="7"/>
      <c r="E80" s="7"/>
      <c r="F80" s="7"/>
      <c r="G80" s="7"/>
      <c r="H80" s="7"/>
      <c r="I80" s="7"/>
      <c r="J80" s="7"/>
      <c r="K80" s="7"/>
      <c r="L80" s="7"/>
      <c r="M80" s="7"/>
    </row>
    <row r="81">
      <c r="A81" s="11"/>
      <c r="B81" s="11"/>
      <c r="C81" s="7"/>
      <c r="D81" s="7"/>
      <c r="E81" s="7"/>
      <c r="F81" s="7"/>
      <c r="G81" s="7"/>
      <c r="H81" s="7"/>
      <c r="I81" s="7"/>
      <c r="J81" s="7"/>
      <c r="K81" s="7"/>
      <c r="L81" s="7"/>
      <c r="M81" s="7"/>
    </row>
    <row r="82">
      <c r="A82" s="11"/>
      <c r="B82" s="11"/>
      <c r="C82" s="7"/>
      <c r="D82" s="7"/>
      <c r="E82" s="7"/>
      <c r="F82" s="7"/>
      <c r="G82" s="7"/>
      <c r="H82" s="7"/>
      <c r="I82" s="7"/>
      <c r="J82" s="7"/>
      <c r="K82" s="7"/>
      <c r="L82" s="7"/>
      <c r="M82" s="7"/>
    </row>
    <row r="83">
      <c r="A83" s="11"/>
      <c r="B83" s="11"/>
      <c r="C83" s="7"/>
      <c r="D83" s="7"/>
      <c r="E83" s="7"/>
      <c r="F83" s="7"/>
      <c r="G83" s="7"/>
      <c r="H83" s="7"/>
      <c r="I83" s="7"/>
      <c r="J83" s="7"/>
      <c r="K83" s="7"/>
      <c r="L83" s="7"/>
      <c r="M83" s="7"/>
    </row>
    <row r="84">
      <c r="A84" s="11"/>
      <c r="B84" s="11"/>
      <c r="C84" s="7"/>
      <c r="D84" s="7"/>
      <c r="E84" s="7"/>
      <c r="F84" s="7"/>
      <c r="G84" s="7"/>
      <c r="H84" s="7"/>
      <c r="I84" s="7"/>
      <c r="J84" s="7"/>
      <c r="K84" s="7"/>
      <c r="L84" s="7"/>
      <c r="M84" s="7"/>
    </row>
    <row r="85">
      <c r="A85" s="11"/>
      <c r="B85" s="11"/>
      <c r="C85" s="7"/>
      <c r="D85" s="7"/>
      <c r="E85" s="7"/>
      <c r="F85" s="7"/>
      <c r="G85" s="7"/>
      <c r="H85" s="7"/>
      <c r="I85" s="7"/>
      <c r="J85" s="7"/>
      <c r="K85" s="7"/>
      <c r="L85" s="7"/>
      <c r="M85" s="7"/>
    </row>
    <row r="86">
      <c r="A86" s="11"/>
      <c r="B86" s="11"/>
      <c r="C86" s="7"/>
      <c r="D86" s="7"/>
      <c r="E86" s="7"/>
      <c r="F86" s="7"/>
      <c r="G86" s="7"/>
      <c r="H86" s="7"/>
      <c r="I86" s="7"/>
      <c r="J86" s="7"/>
      <c r="K86" s="7"/>
      <c r="L86" s="7"/>
      <c r="M86" s="7"/>
    </row>
    <row r="87">
      <c r="A87" s="11"/>
      <c r="B87" s="11"/>
      <c r="C87" s="7"/>
      <c r="D87" s="7"/>
      <c r="E87" s="7"/>
      <c r="F87" s="7"/>
      <c r="G87" s="7"/>
      <c r="H87" s="7"/>
      <c r="I87" s="7"/>
      <c r="J87" s="7"/>
      <c r="K87" s="7"/>
      <c r="L87" s="7"/>
      <c r="M87" s="7"/>
    </row>
    <row r="88">
      <c r="A88" s="11"/>
      <c r="B88" s="11"/>
      <c r="C88" s="7"/>
      <c r="D88" s="7"/>
      <c r="E88" s="7"/>
      <c r="F88" s="7"/>
      <c r="G88" s="7"/>
      <c r="H88" s="7"/>
      <c r="I88" s="7"/>
      <c r="J88" s="7"/>
      <c r="K88" s="7"/>
      <c r="L88" s="7"/>
      <c r="M88" s="7"/>
    </row>
    <row r="89">
      <c r="A89" s="11"/>
      <c r="B89" s="11"/>
      <c r="C89" s="7"/>
      <c r="D89" s="7"/>
      <c r="E89" s="7"/>
      <c r="F89" s="7"/>
      <c r="G89" s="7"/>
      <c r="H89" s="7"/>
      <c r="I89" s="7"/>
      <c r="J89" s="7"/>
      <c r="K89" s="7"/>
      <c r="L89" s="7"/>
      <c r="M89" s="7"/>
    </row>
    <row r="90">
      <c r="A90" s="11"/>
      <c r="B90" s="11"/>
      <c r="C90" s="7"/>
      <c r="D90" s="7"/>
      <c r="E90" s="7"/>
      <c r="F90" s="7"/>
      <c r="G90" s="7"/>
      <c r="H90" s="7"/>
      <c r="I90" s="7"/>
      <c r="J90" s="7"/>
      <c r="K90" s="7"/>
      <c r="L90" s="7"/>
      <c r="M90" s="7"/>
    </row>
    <row r="91">
      <c r="A91" s="11"/>
      <c r="B91" s="11"/>
      <c r="C91" s="7"/>
      <c r="D91" s="7"/>
      <c r="E91" s="7"/>
      <c r="F91" s="7"/>
      <c r="G91" s="7"/>
      <c r="H91" s="7"/>
      <c r="I91" s="7"/>
      <c r="J91" s="7"/>
      <c r="K91" s="7"/>
      <c r="L91" s="7"/>
      <c r="M91" s="7"/>
    </row>
    <row r="92">
      <c r="A92" s="11"/>
      <c r="B92" s="11"/>
      <c r="C92" s="7"/>
      <c r="D92" s="7"/>
      <c r="E92" s="7"/>
      <c r="F92" s="7"/>
      <c r="G92" s="7"/>
      <c r="H92" s="7"/>
      <c r="I92" s="7"/>
      <c r="J92" s="7"/>
      <c r="K92" s="7"/>
      <c r="L92" s="7"/>
      <c r="M92" s="7"/>
    </row>
    <row r="93">
      <c r="A93" s="11"/>
      <c r="B93" s="11"/>
      <c r="C93" s="7"/>
      <c r="D93" s="7"/>
      <c r="E93" s="7"/>
      <c r="F93" s="7"/>
      <c r="G93" s="7"/>
      <c r="H93" s="7"/>
      <c r="I93" s="7"/>
      <c r="J93" s="7"/>
      <c r="K93" s="7"/>
      <c r="L93" s="7"/>
      <c r="M93" s="7"/>
    </row>
    <row r="94">
      <c r="A94" s="11"/>
      <c r="B94" s="11"/>
      <c r="C94" s="7"/>
      <c r="D94" s="7"/>
      <c r="E94" s="7"/>
      <c r="F94" s="7"/>
      <c r="G94" s="7"/>
      <c r="H94" s="7"/>
      <c r="I94" s="7"/>
      <c r="J94" s="7"/>
      <c r="K94" s="7"/>
      <c r="L94" s="7"/>
      <c r="M94" s="7"/>
    </row>
    <row r="95">
      <c r="A95" s="15"/>
      <c r="B95" s="11"/>
      <c r="C95" s="7"/>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0"/>
    <col customWidth="1" min="4" max="4" width="15.5"/>
    <col customWidth="1" min="8" max="8" width="16.0"/>
  </cols>
  <sheetData>
    <row r="1">
      <c r="A1" s="6" t="s">
        <v>7</v>
      </c>
      <c r="B1" s="6" t="s">
        <v>8</v>
      </c>
      <c r="C1" s="6" t="s">
        <v>9</v>
      </c>
      <c r="D1" s="6" t="s">
        <v>17</v>
      </c>
      <c r="E1" s="7"/>
      <c r="F1" s="7"/>
      <c r="G1" s="7"/>
      <c r="H1" s="7"/>
      <c r="I1" s="7"/>
      <c r="J1" s="7"/>
      <c r="K1" s="7"/>
      <c r="L1" s="7"/>
      <c r="M1" s="7"/>
    </row>
    <row r="2">
      <c r="A2" s="8">
        <v>20101.0</v>
      </c>
      <c r="B2" s="9">
        <v>45238.0</v>
      </c>
      <c r="C2" s="10" t="s">
        <v>10</v>
      </c>
      <c r="D2" s="23" t="str">
        <f>vlookup(A2,'Participant Type'!$A$1:$B$59,2,false)</f>
        <v>Academic</v>
      </c>
      <c r="E2" s="7"/>
      <c r="F2" s="7"/>
      <c r="G2" s="7"/>
      <c r="H2" s="11"/>
      <c r="I2" s="7"/>
      <c r="J2" s="7"/>
      <c r="K2" s="7"/>
      <c r="L2" s="7"/>
      <c r="M2" s="7"/>
    </row>
    <row r="3">
      <c r="A3" s="12">
        <v>20102.0</v>
      </c>
      <c r="B3" s="9">
        <v>45238.0</v>
      </c>
      <c r="C3" s="10" t="s">
        <v>10</v>
      </c>
      <c r="D3" s="23" t="str">
        <f>vlookup(A3,'Participant Type'!$A$1:$B$59,2,false)</f>
        <v>Academic</v>
      </c>
      <c r="E3" s="7"/>
      <c r="F3" s="7"/>
      <c r="G3" s="7"/>
      <c r="H3" s="11"/>
      <c r="I3" s="7"/>
      <c r="J3" s="7"/>
      <c r="K3" s="7"/>
      <c r="L3" s="7"/>
      <c r="M3" s="7"/>
    </row>
    <row r="4">
      <c r="A4" s="12">
        <v>20103.0</v>
      </c>
      <c r="B4" s="9">
        <v>45238.0</v>
      </c>
      <c r="C4" s="10" t="s">
        <v>10</v>
      </c>
      <c r="D4" s="23" t="str">
        <f>vlookup(A4,'Participant Type'!$A$1:$B$59,2,false)</f>
        <v>Academic</v>
      </c>
      <c r="E4" s="7"/>
      <c r="F4" s="7"/>
      <c r="G4" s="7"/>
      <c r="H4" s="11"/>
      <c r="I4" s="7"/>
      <c r="J4" s="7"/>
      <c r="K4" s="7"/>
      <c r="L4" s="7"/>
      <c r="M4" s="7"/>
    </row>
    <row r="5">
      <c r="A5" s="12">
        <v>20104.0</v>
      </c>
      <c r="B5" s="9">
        <v>45238.0</v>
      </c>
      <c r="C5" s="10" t="s">
        <v>10</v>
      </c>
      <c r="D5" s="23" t="str">
        <f>vlookup(A5,'Participant Type'!$A$1:$B$59,2,false)</f>
        <v>Academic</v>
      </c>
      <c r="E5" s="7"/>
      <c r="F5" s="7"/>
      <c r="G5" s="7"/>
      <c r="H5" s="11"/>
      <c r="I5" s="7"/>
      <c r="J5" s="7"/>
      <c r="K5" s="7"/>
      <c r="L5" s="7"/>
      <c r="M5" s="7"/>
    </row>
    <row r="6">
      <c r="A6" s="12">
        <v>20105.0</v>
      </c>
      <c r="B6" s="9">
        <v>45238.0</v>
      </c>
      <c r="C6" s="10" t="s">
        <v>10</v>
      </c>
      <c r="D6" s="23" t="str">
        <f>vlookup(A6,'Participant Type'!$A$1:$B$59,2,false)</f>
        <v>Academic</v>
      </c>
      <c r="E6" s="7"/>
      <c r="F6" s="7"/>
      <c r="G6" s="7"/>
      <c r="H6" s="7"/>
      <c r="I6" s="7"/>
      <c r="J6" s="7"/>
      <c r="K6" s="7"/>
      <c r="L6" s="7"/>
      <c r="M6" s="7"/>
    </row>
    <row r="7">
      <c r="A7" s="12">
        <v>20106.0</v>
      </c>
      <c r="B7" s="9">
        <v>45238.0</v>
      </c>
      <c r="C7" s="10" t="s">
        <v>10</v>
      </c>
      <c r="D7" s="23" t="str">
        <f>vlookup(A7,'Participant Type'!$A$1:$B$59,2,false)</f>
        <v>Academic</v>
      </c>
      <c r="E7" s="7"/>
      <c r="F7" s="7"/>
      <c r="G7" s="7"/>
      <c r="H7" s="7"/>
      <c r="I7" s="7"/>
      <c r="J7" s="7"/>
      <c r="K7" s="7"/>
      <c r="L7" s="7"/>
      <c r="M7" s="7"/>
    </row>
    <row r="8">
      <c r="A8" s="12">
        <v>20107.0</v>
      </c>
      <c r="B8" s="9">
        <v>45238.0</v>
      </c>
      <c r="C8" s="10" t="s">
        <v>10</v>
      </c>
      <c r="D8" s="23" t="str">
        <f>vlookup(A8,'Participant Type'!$A$1:$B$59,2,false)</f>
        <v>Employed</v>
      </c>
      <c r="E8" s="7"/>
      <c r="F8" s="7"/>
      <c r="G8" s="7"/>
      <c r="H8" s="7"/>
      <c r="I8" s="7"/>
      <c r="J8" s="7"/>
      <c r="K8" s="7"/>
      <c r="L8" s="7"/>
      <c r="M8" s="7"/>
    </row>
    <row r="9">
      <c r="A9" s="12">
        <v>20108.0</v>
      </c>
      <c r="B9" s="9">
        <v>45238.0</v>
      </c>
      <c r="C9" s="10" t="s">
        <v>10</v>
      </c>
      <c r="D9" s="23" t="str">
        <f>vlookup(A9,'Participant Type'!$A$1:$B$59,2,false)</f>
        <v>Academic</v>
      </c>
      <c r="E9" s="7"/>
      <c r="F9" s="7"/>
      <c r="G9" s="7"/>
      <c r="H9" s="7"/>
      <c r="I9" s="7"/>
      <c r="J9" s="7"/>
      <c r="K9" s="7"/>
      <c r="L9" s="7"/>
      <c r="M9" s="7"/>
    </row>
    <row r="10">
      <c r="A10" s="12">
        <v>20109.0</v>
      </c>
      <c r="B10" s="9">
        <v>45238.0</v>
      </c>
      <c r="C10" s="10" t="s">
        <v>10</v>
      </c>
      <c r="D10" s="23" t="str">
        <f>vlookup(A10,'Participant Type'!$A$1:$B$59,2,false)</f>
        <v>Academic</v>
      </c>
      <c r="E10" s="7"/>
      <c r="F10" s="7"/>
      <c r="G10" s="7"/>
      <c r="H10" s="7"/>
      <c r="I10" s="7"/>
      <c r="J10" s="7"/>
      <c r="K10" s="7"/>
      <c r="L10" s="7"/>
      <c r="M10" s="7"/>
    </row>
    <row r="11">
      <c r="A11" s="12">
        <v>20110.0</v>
      </c>
      <c r="B11" s="9">
        <v>45238.0</v>
      </c>
      <c r="C11" s="10" t="s">
        <v>10</v>
      </c>
      <c r="D11" s="23" t="str">
        <f>vlookup(A11,'Participant Type'!$A$1:$B$59,2,false)</f>
        <v>Academic</v>
      </c>
      <c r="E11" s="7"/>
      <c r="F11" s="7"/>
      <c r="G11" s="7"/>
      <c r="H11" s="7"/>
      <c r="I11" s="7"/>
      <c r="J11" s="7"/>
      <c r="K11" s="7"/>
      <c r="L11" s="7"/>
      <c r="M11" s="7"/>
    </row>
    <row r="12">
      <c r="A12" s="12">
        <v>20111.0</v>
      </c>
      <c r="B12" s="9">
        <v>45238.0</v>
      </c>
      <c r="C12" s="10" t="s">
        <v>10</v>
      </c>
      <c r="D12" s="23" t="str">
        <f>vlookup(A12,'Participant Type'!$A$1:$B$59,2,false)</f>
        <v>Academic</v>
      </c>
      <c r="E12" s="7"/>
      <c r="F12" s="7"/>
      <c r="G12" s="7"/>
      <c r="H12" s="7"/>
      <c r="I12" s="7"/>
      <c r="J12" s="7"/>
      <c r="K12" s="7"/>
      <c r="L12" s="7"/>
      <c r="M12" s="7"/>
    </row>
    <row r="13">
      <c r="A13" s="12">
        <v>20112.0</v>
      </c>
      <c r="B13" s="9">
        <v>45238.0</v>
      </c>
      <c r="C13" s="10" t="s">
        <v>10</v>
      </c>
      <c r="D13" s="23" t="str">
        <f>vlookup(A13,'Participant Type'!$A$1:$B$59,2,false)</f>
        <v>Employed</v>
      </c>
      <c r="E13" s="7"/>
      <c r="F13" s="7"/>
      <c r="G13" s="7"/>
      <c r="H13" s="7"/>
      <c r="I13" s="7"/>
      <c r="J13" s="7"/>
      <c r="K13" s="7"/>
      <c r="L13" s="7"/>
      <c r="M13" s="7"/>
    </row>
    <row r="14">
      <c r="A14" s="12">
        <v>20113.0</v>
      </c>
      <c r="B14" s="9">
        <v>45238.0</v>
      </c>
      <c r="C14" s="10" t="s">
        <v>10</v>
      </c>
      <c r="D14" s="23" t="str">
        <f>vlookup(A14,'Participant Type'!$A$1:$B$59,2,false)</f>
        <v>Employed</v>
      </c>
      <c r="E14" s="7"/>
      <c r="F14" s="7"/>
      <c r="G14" s="7"/>
      <c r="H14" s="7"/>
      <c r="I14" s="7"/>
      <c r="J14" s="7"/>
      <c r="K14" s="7"/>
      <c r="L14" s="7"/>
      <c r="M14" s="7"/>
    </row>
    <row r="15">
      <c r="A15" s="12">
        <v>20114.0</v>
      </c>
      <c r="B15" s="9">
        <v>45238.0</v>
      </c>
      <c r="C15" s="10" t="s">
        <v>10</v>
      </c>
      <c r="D15" s="23" t="str">
        <f>vlookup(A15,'Participant Type'!$A$1:$B$59,2,false)</f>
        <v>Employed</v>
      </c>
      <c r="E15" s="7"/>
      <c r="F15" s="7"/>
      <c r="G15" s="7"/>
      <c r="H15" s="7"/>
      <c r="I15" s="7"/>
      <c r="J15" s="7"/>
      <c r="K15" s="7"/>
      <c r="L15" s="7"/>
      <c r="M15" s="7"/>
    </row>
    <row r="16">
      <c r="A16" s="12">
        <v>20115.0</v>
      </c>
      <c r="B16" s="9">
        <v>45238.0</v>
      </c>
      <c r="C16" s="10" t="s">
        <v>10</v>
      </c>
      <c r="D16" s="23" t="str">
        <f>vlookup(A16,'Participant Type'!$A$1:$B$59,2,false)</f>
        <v>Academic</v>
      </c>
      <c r="E16" s="7"/>
      <c r="F16" s="7"/>
      <c r="G16" s="7"/>
      <c r="H16" s="7"/>
      <c r="I16" s="7"/>
      <c r="J16" s="7"/>
      <c r="K16" s="7"/>
      <c r="L16" s="7"/>
      <c r="M16" s="7"/>
    </row>
    <row r="17">
      <c r="A17" s="12">
        <v>20116.0</v>
      </c>
      <c r="B17" s="9">
        <v>45238.0</v>
      </c>
      <c r="C17" s="10" t="s">
        <v>10</v>
      </c>
      <c r="D17" s="23" t="str">
        <f>vlookup(A17,'Participant Type'!$A$1:$B$59,2,false)</f>
        <v>Academic</v>
      </c>
      <c r="E17" s="7"/>
      <c r="F17" s="7"/>
      <c r="G17" s="7"/>
      <c r="H17" s="7"/>
      <c r="I17" s="7"/>
      <c r="J17" s="7"/>
      <c r="K17" s="7"/>
      <c r="L17" s="7"/>
      <c r="M17" s="7"/>
    </row>
    <row r="18">
      <c r="A18" s="12">
        <v>20117.0</v>
      </c>
      <c r="B18" s="9">
        <v>45238.0</v>
      </c>
      <c r="C18" s="10" t="s">
        <v>10</v>
      </c>
      <c r="D18" s="23" t="str">
        <f>vlookup(A18,'Participant Type'!$A$1:$B$59,2,false)</f>
        <v>Employed</v>
      </c>
      <c r="E18" s="7"/>
      <c r="F18" s="7"/>
      <c r="G18" s="7"/>
      <c r="H18" s="7"/>
      <c r="I18" s="7"/>
      <c r="J18" s="7"/>
      <c r="K18" s="7"/>
      <c r="L18" s="7"/>
      <c r="M18" s="7"/>
    </row>
    <row r="19">
      <c r="A19" s="12">
        <v>20118.0</v>
      </c>
      <c r="B19" s="9">
        <v>45238.0</v>
      </c>
      <c r="C19" s="10" t="s">
        <v>10</v>
      </c>
      <c r="D19" s="23" t="str">
        <f>vlookup(A19,'Participant Type'!$A$1:$B$59,2,false)</f>
        <v>Academic</v>
      </c>
      <c r="E19" s="7"/>
      <c r="F19" s="7"/>
      <c r="G19" s="7"/>
      <c r="H19" s="7"/>
      <c r="I19" s="7"/>
      <c r="J19" s="7"/>
      <c r="K19" s="7"/>
      <c r="L19" s="7"/>
      <c r="M19" s="7"/>
    </row>
    <row r="20">
      <c r="A20" s="12">
        <v>20119.0</v>
      </c>
      <c r="B20" s="9">
        <v>45238.0</v>
      </c>
      <c r="C20" s="10" t="s">
        <v>10</v>
      </c>
      <c r="D20" s="23" t="str">
        <f>vlookup(A20,'Participant Type'!$A$1:$B$59,2,false)</f>
        <v>Academic</v>
      </c>
      <c r="E20" s="7"/>
      <c r="F20" s="7"/>
      <c r="G20" s="7"/>
      <c r="H20" s="7"/>
      <c r="I20" s="7"/>
      <c r="J20" s="7"/>
      <c r="K20" s="7"/>
      <c r="L20" s="7"/>
      <c r="M20" s="7"/>
    </row>
    <row r="21">
      <c r="A21" s="12">
        <v>20120.0</v>
      </c>
      <c r="B21" s="9">
        <v>45238.0</v>
      </c>
      <c r="C21" s="10" t="s">
        <v>10</v>
      </c>
      <c r="D21" s="23" t="str">
        <f>vlookup(A21,'Participant Type'!$A$1:$B$59,2,false)</f>
        <v>Academic</v>
      </c>
      <c r="E21" s="7"/>
      <c r="F21" s="7"/>
      <c r="G21" s="7"/>
      <c r="H21" s="7"/>
      <c r="I21" s="7"/>
      <c r="J21" s="7"/>
      <c r="K21" s="7"/>
      <c r="L21" s="7"/>
      <c r="M21" s="7"/>
    </row>
    <row r="22">
      <c r="A22" s="12">
        <v>20121.0</v>
      </c>
      <c r="B22" s="9">
        <v>45238.0</v>
      </c>
      <c r="C22" s="10" t="s">
        <v>10</v>
      </c>
      <c r="D22" s="23" t="str">
        <f>vlookup(A22,'Participant Type'!$A$1:$B$59,2,false)</f>
        <v>Employed</v>
      </c>
      <c r="E22" s="7"/>
      <c r="F22" s="7"/>
      <c r="G22" s="7"/>
      <c r="H22" s="7"/>
      <c r="I22" s="7"/>
      <c r="J22" s="7"/>
      <c r="K22" s="7"/>
      <c r="L22" s="7"/>
      <c r="M22" s="7"/>
    </row>
    <row r="23">
      <c r="A23" s="12">
        <v>20122.0</v>
      </c>
      <c r="B23" s="9">
        <v>45238.0</v>
      </c>
      <c r="C23" s="10" t="s">
        <v>10</v>
      </c>
      <c r="D23" s="23" t="str">
        <f>vlookup(A23,'Participant Type'!$A$1:$B$59,2,false)</f>
        <v>Academic</v>
      </c>
      <c r="E23" s="7"/>
      <c r="F23" s="7"/>
      <c r="G23" s="7"/>
      <c r="H23" s="7"/>
      <c r="I23" s="7"/>
      <c r="J23" s="7"/>
      <c r="K23" s="7"/>
      <c r="L23" s="7"/>
      <c r="M23" s="7"/>
    </row>
    <row r="24">
      <c r="A24" s="12">
        <v>20123.0</v>
      </c>
      <c r="B24" s="9">
        <v>45238.0</v>
      </c>
      <c r="C24" s="10" t="s">
        <v>10</v>
      </c>
      <c r="D24" s="23" t="str">
        <f>vlookup(A24,'Participant Type'!$A$1:$B$59,2,false)</f>
        <v>Employed</v>
      </c>
      <c r="E24" s="7"/>
      <c r="F24" s="7"/>
      <c r="G24" s="7"/>
      <c r="H24" s="7"/>
      <c r="I24" s="7"/>
      <c r="J24" s="7"/>
      <c r="K24" s="7"/>
      <c r="L24" s="7"/>
      <c r="M24" s="7"/>
    </row>
    <row r="25">
      <c r="A25" s="12">
        <v>20124.0</v>
      </c>
      <c r="B25" s="9">
        <v>45238.0</v>
      </c>
      <c r="C25" s="10" t="s">
        <v>10</v>
      </c>
      <c r="D25" s="23" t="str">
        <f>vlookup(A25,'Participant Type'!$A$1:$B$59,2,false)</f>
        <v>Academic</v>
      </c>
      <c r="E25" s="7"/>
      <c r="F25" s="7"/>
      <c r="G25" s="7"/>
      <c r="H25" s="7"/>
      <c r="I25" s="7"/>
      <c r="J25" s="7"/>
      <c r="K25" s="7"/>
      <c r="L25" s="7"/>
      <c r="M25" s="7"/>
    </row>
    <row r="26">
      <c r="A26" s="12">
        <v>20125.0</v>
      </c>
      <c r="B26" s="9">
        <v>45238.0</v>
      </c>
      <c r="C26" s="10" t="s">
        <v>10</v>
      </c>
      <c r="D26" s="23" t="str">
        <f>vlookup(A26,'Participant Type'!$A$1:$B$59,2,false)</f>
        <v>Employed</v>
      </c>
      <c r="E26" s="7"/>
      <c r="F26" s="7"/>
      <c r="G26" s="7"/>
      <c r="H26" s="7"/>
      <c r="I26" s="7"/>
      <c r="J26" s="7"/>
      <c r="K26" s="7"/>
      <c r="L26" s="7"/>
      <c r="M26" s="7"/>
    </row>
    <row r="27">
      <c r="A27" s="12">
        <v>20126.0</v>
      </c>
      <c r="B27" s="9">
        <v>45238.0</v>
      </c>
      <c r="C27" s="10" t="s">
        <v>10</v>
      </c>
      <c r="D27" s="23" t="str">
        <f>vlookup(A27,'Participant Type'!$A$1:$B$59,2,false)</f>
        <v>Academic</v>
      </c>
      <c r="E27" s="7"/>
      <c r="F27" s="7"/>
      <c r="G27" s="7"/>
      <c r="H27" s="7"/>
      <c r="I27" s="7"/>
      <c r="J27" s="7"/>
      <c r="K27" s="7"/>
      <c r="L27" s="7"/>
      <c r="M27" s="7"/>
    </row>
    <row r="28">
      <c r="A28" s="12">
        <v>20127.0</v>
      </c>
      <c r="B28" s="9">
        <v>45238.0</v>
      </c>
      <c r="C28" s="10" t="s">
        <v>10</v>
      </c>
      <c r="D28" s="23" t="str">
        <f>vlookup(A28,'Participant Type'!$A$1:$B$59,2,false)</f>
        <v>Employed</v>
      </c>
      <c r="E28" s="7"/>
      <c r="F28" s="7"/>
      <c r="G28" s="7"/>
      <c r="H28" s="7"/>
      <c r="I28" s="7"/>
      <c r="J28" s="7"/>
      <c r="K28" s="7"/>
      <c r="L28" s="7"/>
      <c r="M28" s="7"/>
    </row>
    <row r="29">
      <c r="A29" s="12">
        <v>20128.0</v>
      </c>
      <c r="B29" s="9">
        <v>45238.0</v>
      </c>
      <c r="C29" s="10" t="s">
        <v>10</v>
      </c>
      <c r="D29" s="23" t="str">
        <f>vlookup(A29,'Participant Type'!$A$1:$B$59,2,false)</f>
        <v>Academic</v>
      </c>
      <c r="E29" s="7"/>
      <c r="F29" s="7"/>
      <c r="G29" s="7"/>
      <c r="H29" s="7"/>
      <c r="I29" s="7"/>
      <c r="J29" s="7"/>
      <c r="K29" s="7"/>
      <c r="L29" s="7"/>
      <c r="M29" s="7"/>
    </row>
    <row r="30">
      <c r="A30" s="12">
        <v>20129.0</v>
      </c>
      <c r="B30" s="9">
        <v>45238.0</v>
      </c>
      <c r="C30" s="10" t="s">
        <v>10</v>
      </c>
      <c r="D30" s="23" t="str">
        <f>vlookup(A30,'Participant Type'!$A$1:$B$59,2,false)</f>
        <v>Academic</v>
      </c>
      <c r="E30" s="7"/>
      <c r="F30" s="7"/>
      <c r="G30" s="7"/>
      <c r="H30" s="7"/>
      <c r="I30" s="7"/>
      <c r="J30" s="7"/>
      <c r="K30" s="7"/>
      <c r="L30" s="7"/>
      <c r="M30" s="7"/>
    </row>
    <row r="31">
      <c r="A31" s="12">
        <v>20130.0</v>
      </c>
      <c r="B31" s="9">
        <v>45238.0</v>
      </c>
      <c r="C31" s="10" t="s">
        <v>10</v>
      </c>
      <c r="D31" s="23" t="str">
        <f>vlookup(A31,'Participant Type'!$A$1:$B$59,2,false)</f>
        <v>Employed</v>
      </c>
      <c r="E31" s="7"/>
      <c r="F31" s="7"/>
      <c r="G31" s="7"/>
      <c r="H31" s="7"/>
      <c r="I31" s="7"/>
      <c r="J31" s="7"/>
      <c r="K31" s="7"/>
      <c r="L31" s="7"/>
      <c r="M31" s="7"/>
    </row>
    <row r="32">
      <c r="A32" s="12">
        <v>20101.0</v>
      </c>
      <c r="B32" s="9">
        <v>45241.0</v>
      </c>
      <c r="C32" s="10" t="s">
        <v>11</v>
      </c>
      <c r="D32" s="23" t="str">
        <f>vlookup(A32,'Participant Type'!$A$1:$B$59,2,false)</f>
        <v>Academic</v>
      </c>
      <c r="E32" s="7"/>
      <c r="F32" s="7"/>
      <c r="G32" s="7"/>
      <c r="H32" s="7"/>
      <c r="I32" s="7"/>
      <c r="J32" s="7"/>
      <c r="K32" s="7"/>
      <c r="L32" s="7"/>
      <c r="M32" s="7"/>
    </row>
    <row r="33">
      <c r="A33" s="12">
        <v>20108.0</v>
      </c>
      <c r="B33" s="9">
        <v>45242.0</v>
      </c>
      <c r="C33" s="10" t="s">
        <v>11</v>
      </c>
      <c r="D33" s="23" t="str">
        <f>vlookup(A33,'Participant Type'!$A$1:$B$59,2,false)</f>
        <v>Academic</v>
      </c>
      <c r="E33" s="7"/>
      <c r="F33" s="7"/>
      <c r="G33" s="7"/>
      <c r="H33" s="7"/>
      <c r="I33" s="7"/>
      <c r="J33" s="7"/>
      <c r="K33" s="7"/>
      <c r="L33" s="7"/>
      <c r="M33" s="7"/>
    </row>
    <row r="34">
      <c r="A34" s="12">
        <v>20111.0</v>
      </c>
      <c r="B34" s="9">
        <v>45240.0</v>
      </c>
      <c r="C34" s="10" t="s">
        <v>11</v>
      </c>
      <c r="D34" s="23" t="str">
        <f>vlookup(A34,'Participant Type'!$A$1:$B$59,2,false)</f>
        <v>Academic</v>
      </c>
      <c r="E34" s="7"/>
      <c r="F34" s="7"/>
      <c r="G34" s="7"/>
      <c r="H34" s="7"/>
      <c r="I34" s="7"/>
      <c r="J34" s="7"/>
      <c r="K34" s="7"/>
      <c r="L34" s="7"/>
      <c r="M34" s="7"/>
    </row>
    <row r="35">
      <c r="A35" s="12">
        <v>20112.0</v>
      </c>
      <c r="B35" s="9">
        <v>45240.0</v>
      </c>
      <c r="C35" s="10" t="s">
        <v>11</v>
      </c>
      <c r="D35" s="23" t="str">
        <f>vlookup(A35,'Participant Type'!$A$1:$B$59,2,false)</f>
        <v>Employed</v>
      </c>
      <c r="E35" s="7"/>
      <c r="F35" s="7"/>
      <c r="G35" s="7"/>
      <c r="H35" s="7"/>
      <c r="I35" s="7"/>
      <c r="J35" s="7"/>
      <c r="K35" s="7"/>
      <c r="L35" s="7"/>
      <c r="M35" s="7"/>
    </row>
    <row r="36">
      <c r="A36" s="12">
        <v>20113.0</v>
      </c>
      <c r="B36" s="9">
        <v>45242.0</v>
      </c>
      <c r="C36" s="10" t="s">
        <v>11</v>
      </c>
      <c r="D36" s="23" t="str">
        <f>vlookup(A36,'Participant Type'!$A$1:$B$59,2,false)</f>
        <v>Employed</v>
      </c>
      <c r="E36" s="7"/>
      <c r="F36" s="7"/>
      <c r="G36" s="7"/>
      <c r="H36" s="7"/>
      <c r="I36" s="7"/>
      <c r="J36" s="7"/>
      <c r="K36" s="7"/>
      <c r="L36" s="7"/>
      <c r="M36" s="7"/>
    </row>
    <row r="37">
      <c r="A37" s="12">
        <v>20114.0</v>
      </c>
      <c r="B37" s="9">
        <v>45241.0</v>
      </c>
      <c r="C37" s="10" t="s">
        <v>11</v>
      </c>
      <c r="D37" s="23" t="str">
        <f>vlookup(A37,'Participant Type'!$A$1:$B$59,2,false)</f>
        <v>Employed</v>
      </c>
      <c r="E37" s="7"/>
      <c r="F37" s="7"/>
      <c r="G37" s="7"/>
      <c r="H37" s="7"/>
      <c r="I37" s="7"/>
      <c r="J37" s="7"/>
      <c r="K37" s="7"/>
      <c r="L37" s="7"/>
      <c r="M37" s="7"/>
    </row>
    <row r="38">
      <c r="A38" s="12">
        <v>20117.0</v>
      </c>
      <c r="B38" s="9">
        <v>45241.0</v>
      </c>
      <c r="C38" s="10" t="s">
        <v>11</v>
      </c>
      <c r="D38" s="23" t="str">
        <f>vlookup(A38,'Participant Type'!$A$1:$B$59,2,false)</f>
        <v>Employed</v>
      </c>
      <c r="E38" s="7"/>
      <c r="F38" s="7"/>
      <c r="G38" s="7"/>
      <c r="H38" s="7"/>
      <c r="I38" s="7"/>
      <c r="J38" s="7"/>
      <c r="K38" s="7"/>
      <c r="L38" s="7"/>
      <c r="M38" s="7"/>
    </row>
    <row r="39">
      <c r="A39" s="12">
        <v>20118.0</v>
      </c>
      <c r="B39" s="9">
        <v>45241.0</v>
      </c>
      <c r="C39" s="10" t="s">
        <v>11</v>
      </c>
      <c r="D39" s="23" t="str">
        <f>vlookup(A39,'Participant Type'!$A$1:$B$59,2,false)</f>
        <v>Academic</v>
      </c>
      <c r="E39" s="7"/>
      <c r="F39" s="7"/>
      <c r="G39" s="7"/>
      <c r="H39" s="7"/>
      <c r="I39" s="7"/>
      <c r="J39" s="7"/>
      <c r="K39" s="7"/>
      <c r="L39" s="7"/>
      <c r="M39" s="7"/>
    </row>
    <row r="40">
      <c r="A40" s="12">
        <v>20120.0</v>
      </c>
      <c r="B40" s="9">
        <v>45242.0</v>
      </c>
      <c r="C40" s="10" t="s">
        <v>11</v>
      </c>
      <c r="D40" s="23" t="str">
        <f>vlookup(A40,'Participant Type'!$A$1:$B$59,2,false)</f>
        <v>Academic</v>
      </c>
      <c r="E40" s="7"/>
      <c r="F40" s="7"/>
      <c r="G40" s="7"/>
      <c r="H40" s="7"/>
      <c r="I40" s="7"/>
      <c r="J40" s="7"/>
      <c r="K40" s="7"/>
      <c r="L40" s="7"/>
      <c r="M40" s="7"/>
    </row>
    <row r="41">
      <c r="A41" s="12">
        <v>20121.0</v>
      </c>
      <c r="B41" s="9">
        <v>45242.0</v>
      </c>
      <c r="C41" s="10" t="s">
        <v>11</v>
      </c>
      <c r="D41" s="23" t="str">
        <f>vlookup(A41,'Participant Type'!$A$1:$B$59,2,false)</f>
        <v>Employed</v>
      </c>
      <c r="E41" s="7"/>
      <c r="F41" s="7"/>
      <c r="G41" s="7"/>
      <c r="H41" s="7"/>
      <c r="I41" s="7"/>
      <c r="J41" s="7"/>
      <c r="K41" s="7"/>
      <c r="L41" s="7"/>
      <c r="M41" s="7"/>
    </row>
    <row r="42">
      <c r="A42" s="12">
        <v>20122.0</v>
      </c>
      <c r="B42" s="9">
        <v>45240.0</v>
      </c>
      <c r="C42" s="10" t="s">
        <v>11</v>
      </c>
      <c r="D42" s="23" t="str">
        <f>vlookup(A42,'Participant Type'!$A$1:$B$59,2,false)</f>
        <v>Academic</v>
      </c>
      <c r="E42" s="7"/>
      <c r="F42" s="7"/>
      <c r="G42" s="7"/>
      <c r="H42" s="7"/>
      <c r="I42" s="7"/>
      <c r="J42" s="7"/>
      <c r="K42" s="7"/>
      <c r="L42" s="7"/>
      <c r="M42" s="7"/>
    </row>
    <row r="43">
      <c r="A43" s="12">
        <v>20129.0</v>
      </c>
      <c r="B43" s="9">
        <v>45240.0</v>
      </c>
      <c r="C43" s="10" t="s">
        <v>11</v>
      </c>
      <c r="D43" s="23" t="str">
        <f>vlookup(A43,'Participant Type'!$A$1:$B$59,2,false)</f>
        <v>Academic</v>
      </c>
      <c r="E43" s="7"/>
      <c r="F43" s="7"/>
      <c r="G43" s="7"/>
      <c r="H43" s="7"/>
      <c r="I43" s="7"/>
      <c r="J43" s="7"/>
      <c r="K43" s="7"/>
      <c r="L43" s="7"/>
      <c r="M43" s="7"/>
    </row>
    <row r="44">
      <c r="A44" s="12">
        <v>20101.0</v>
      </c>
      <c r="B44" s="9">
        <v>45243.0</v>
      </c>
      <c r="C44" s="10" t="s">
        <v>12</v>
      </c>
      <c r="D44" s="23" t="str">
        <f>vlookup(A44,'Participant Type'!$A$1:$B$59,2,false)</f>
        <v>Academic</v>
      </c>
      <c r="E44" s="7"/>
      <c r="F44" s="7"/>
      <c r="G44" s="7"/>
      <c r="H44" s="7"/>
      <c r="I44" s="7"/>
      <c r="J44" s="7"/>
      <c r="K44" s="7"/>
      <c r="L44" s="7"/>
      <c r="M44" s="7"/>
    </row>
    <row r="45">
      <c r="A45" s="12">
        <v>20108.0</v>
      </c>
      <c r="B45" s="9">
        <v>45244.0</v>
      </c>
      <c r="C45" s="10" t="s">
        <v>12</v>
      </c>
      <c r="D45" s="23" t="str">
        <f>vlookup(A45,'Participant Type'!$A$1:$B$59,2,false)</f>
        <v>Academic</v>
      </c>
      <c r="E45" s="7"/>
      <c r="F45" s="7"/>
      <c r="G45" s="7"/>
      <c r="H45" s="7"/>
      <c r="I45" s="7"/>
      <c r="J45" s="7"/>
      <c r="K45" s="7"/>
      <c r="L45" s="7"/>
      <c r="M45" s="7"/>
    </row>
    <row r="46">
      <c r="A46" s="12">
        <v>20111.0</v>
      </c>
      <c r="B46" s="9">
        <v>45243.0</v>
      </c>
      <c r="C46" s="10" t="s">
        <v>12</v>
      </c>
      <c r="D46" s="23" t="str">
        <f>vlookup(A46,'Participant Type'!$A$1:$B$59,2,false)</f>
        <v>Academic</v>
      </c>
      <c r="E46" s="7"/>
      <c r="F46" s="7"/>
      <c r="G46" s="7"/>
      <c r="H46" s="7"/>
      <c r="I46" s="7"/>
      <c r="J46" s="7"/>
      <c r="K46" s="7"/>
      <c r="L46" s="7"/>
      <c r="M46" s="7"/>
    </row>
    <row r="47">
      <c r="A47" s="12">
        <v>20113.0</v>
      </c>
      <c r="B47" s="9">
        <v>45243.0</v>
      </c>
      <c r="C47" s="10" t="s">
        <v>12</v>
      </c>
      <c r="D47" s="23" t="str">
        <f>vlookup(A47,'Participant Type'!$A$1:$B$59,2,false)</f>
        <v>Employed</v>
      </c>
      <c r="E47" s="7"/>
      <c r="F47" s="7"/>
      <c r="G47" s="7"/>
      <c r="H47" s="7"/>
      <c r="I47" s="7"/>
      <c r="J47" s="7"/>
      <c r="K47" s="7"/>
      <c r="L47" s="7"/>
      <c r="M47" s="7"/>
    </row>
    <row r="48">
      <c r="A48" s="12">
        <v>20114.0</v>
      </c>
      <c r="B48" s="9">
        <v>45243.0</v>
      </c>
      <c r="C48" s="10" t="s">
        <v>12</v>
      </c>
      <c r="D48" s="23" t="str">
        <f>vlookup(A48,'Participant Type'!$A$1:$B$59,2,false)</f>
        <v>Employed</v>
      </c>
      <c r="E48" s="7"/>
      <c r="F48" s="7"/>
      <c r="G48" s="7"/>
      <c r="H48" s="7"/>
      <c r="I48" s="7"/>
      <c r="J48" s="7"/>
      <c r="K48" s="7"/>
      <c r="L48" s="7"/>
      <c r="M48" s="7"/>
    </row>
    <row r="49">
      <c r="A49" s="12">
        <v>20117.0</v>
      </c>
      <c r="B49" s="9">
        <v>45244.0</v>
      </c>
      <c r="C49" s="10" t="s">
        <v>12</v>
      </c>
      <c r="D49" s="23" t="str">
        <f>vlookup(A49,'Participant Type'!$A$1:$B$59,2,false)</f>
        <v>Employed</v>
      </c>
      <c r="E49" s="7"/>
      <c r="F49" s="7"/>
      <c r="G49" s="7"/>
      <c r="H49" s="7"/>
      <c r="I49" s="7"/>
      <c r="J49" s="7"/>
      <c r="K49" s="7"/>
      <c r="L49" s="7"/>
      <c r="M49" s="7"/>
    </row>
    <row r="50">
      <c r="A50" s="12">
        <v>20118.0</v>
      </c>
      <c r="B50" s="9">
        <v>45242.0</v>
      </c>
      <c r="C50" s="10" t="s">
        <v>12</v>
      </c>
      <c r="D50" s="23" t="str">
        <f>vlookup(A50,'Participant Type'!$A$1:$B$59,2,false)</f>
        <v>Academic</v>
      </c>
      <c r="E50" s="7"/>
      <c r="F50" s="7"/>
      <c r="G50" s="7"/>
      <c r="H50" s="7"/>
      <c r="I50" s="7"/>
      <c r="J50" s="7"/>
      <c r="K50" s="7"/>
      <c r="L50" s="7"/>
      <c r="M50" s="7"/>
    </row>
    <row r="51">
      <c r="A51" s="12">
        <v>20120.0</v>
      </c>
      <c r="B51" s="9">
        <v>45243.0</v>
      </c>
      <c r="C51" s="10" t="s">
        <v>12</v>
      </c>
      <c r="D51" s="23" t="str">
        <f>vlookup(A51,'Participant Type'!$A$1:$B$59,2,false)</f>
        <v>Academic</v>
      </c>
      <c r="E51" s="7"/>
      <c r="F51" s="7"/>
      <c r="G51" s="7"/>
      <c r="H51" s="7"/>
      <c r="I51" s="7"/>
      <c r="J51" s="7"/>
      <c r="K51" s="7"/>
      <c r="L51" s="7"/>
      <c r="M51" s="7"/>
    </row>
    <row r="52">
      <c r="A52" s="12">
        <v>20121.0</v>
      </c>
      <c r="B52" s="9">
        <v>45244.0</v>
      </c>
      <c r="C52" s="10" t="s">
        <v>12</v>
      </c>
      <c r="D52" s="23" t="str">
        <f>vlookup(A52,'Participant Type'!$A$1:$B$59,2,false)</f>
        <v>Employed</v>
      </c>
      <c r="E52" s="7"/>
      <c r="F52" s="7"/>
      <c r="G52" s="7"/>
      <c r="H52" s="7"/>
      <c r="I52" s="7"/>
      <c r="J52" s="7"/>
      <c r="K52" s="7"/>
      <c r="L52" s="7"/>
      <c r="M52" s="7"/>
    </row>
    <row r="53">
      <c r="A53" s="12">
        <v>20122.0</v>
      </c>
      <c r="B53" s="9">
        <v>45243.0</v>
      </c>
      <c r="C53" s="10" t="s">
        <v>12</v>
      </c>
      <c r="D53" s="23" t="str">
        <f>vlookup(A53,'Participant Type'!$A$1:$B$59,2,false)</f>
        <v>Academic</v>
      </c>
      <c r="E53" s="7"/>
      <c r="F53" s="7"/>
      <c r="G53" s="7"/>
      <c r="H53" s="7"/>
      <c r="I53" s="7"/>
      <c r="J53" s="7"/>
      <c r="K53" s="7"/>
      <c r="L53" s="7"/>
      <c r="M53" s="7"/>
    </row>
    <row r="54">
      <c r="A54" s="12">
        <v>20101.0</v>
      </c>
      <c r="B54" s="9">
        <v>45247.0</v>
      </c>
      <c r="C54" s="10" t="s">
        <v>13</v>
      </c>
      <c r="D54" s="23" t="str">
        <f>vlookup(A54,'Participant Type'!$A$1:$B$59,2,false)</f>
        <v>Academic</v>
      </c>
      <c r="E54" s="7"/>
      <c r="F54" s="7"/>
      <c r="G54" s="7"/>
      <c r="H54" s="7"/>
      <c r="I54" s="7"/>
      <c r="J54" s="7"/>
      <c r="K54" s="7"/>
      <c r="L54" s="7"/>
      <c r="M54" s="7"/>
    </row>
    <row r="55">
      <c r="A55" s="12">
        <v>20113.0</v>
      </c>
      <c r="B55" s="9">
        <v>45246.0</v>
      </c>
      <c r="C55" s="10" t="s">
        <v>13</v>
      </c>
      <c r="D55" s="23" t="str">
        <f>vlookup(A55,'Participant Type'!$A$1:$B$59,2,false)</f>
        <v>Employed</v>
      </c>
      <c r="E55" s="7"/>
      <c r="F55" s="7"/>
      <c r="G55" s="7"/>
      <c r="H55" s="7"/>
      <c r="I55" s="7"/>
      <c r="J55" s="7"/>
      <c r="K55" s="7"/>
      <c r="L55" s="7"/>
      <c r="M55" s="7"/>
    </row>
    <row r="56">
      <c r="A56" s="12">
        <v>20117.0</v>
      </c>
      <c r="B56" s="9">
        <v>45249.0</v>
      </c>
      <c r="C56" s="10" t="s">
        <v>13</v>
      </c>
      <c r="D56" s="23" t="str">
        <f>vlookup(A56,'Participant Type'!$A$1:$B$59,2,false)</f>
        <v>Employed</v>
      </c>
      <c r="E56" s="7"/>
      <c r="F56" s="7"/>
      <c r="G56" s="7"/>
      <c r="H56" s="7"/>
      <c r="I56" s="7"/>
      <c r="J56" s="7"/>
      <c r="K56" s="7"/>
      <c r="L56" s="7"/>
      <c r="M56" s="7"/>
    </row>
    <row r="57">
      <c r="A57" s="12">
        <v>20118.0</v>
      </c>
      <c r="B57" s="9">
        <v>45246.0</v>
      </c>
      <c r="C57" s="10" t="s">
        <v>13</v>
      </c>
      <c r="D57" s="23" t="str">
        <f>vlookup(A57,'Participant Type'!$A$1:$B$59,2,false)</f>
        <v>Academic</v>
      </c>
      <c r="E57" s="7"/>
      <c r="F57" s="7"/>
      <c r="G57" s="7"/>
      <c r="H57" s="7"/>
      <c r="I57" s="7"/>
      <c r="J57" s="7"/>
      <c r="K57" s="7"/>
      <c r="L57" s="7"/>
      <c r="M57" s="7"/>
    </row>
    <row r="58">
      <c r="A58" s="12">
        <v>20120.0</v>
      </c>
      <c r="B58" s="9">
        <v>45247.0</v>
      </c>
      <c r="C58" s="10" t="s">
        <v>13</v>
      </c>
      <c r="D58" s="23" t="str">
        <f>vlookup(A58,'Participant Type'!$A$1:$B$59,2,false)</f>
        <v>Academic</v>
      </c>
      <c r="E58" s="7"/>
      <c r="F58" s="7"/>
      <c r="G58" s="7"/>
      <c r="H58" s="7"/>
      <c r="I58" s="7"/>
      <c r="J58" s="7"/>
      <c r="K58" s="7"/>
      <c r="L58" s="7"/>
      <c r="M58" s="7"/>
    </row>
    <row r="59">
      <c r="A59" s="12">
        <v>20121.0</v>
      </c>
      <c r="B59" s="9">
        <v>45249.0</v>
      </c>
      <c r="C59" s="10" t="s">
        <v>13</v>
      </c>
      <c r="D59" s="23" t="str">
        <f>vlookup(A59,'Participant Type'!$A$1:$B$59,2,false)</f>
        <v>Employed</v>
      </c>
      <c r="E59" s="7"/>
      <c r="F59" s="7"/>
      <c r="G59" s="7"/>
      <c r="H59" s="7"/>
      <c r="I59" s="7"/>
      <c r="J59" s="7"/>
      <c r="K59" s="7"/>
      <c r="L59" s="7"/>
      <c r="M59" s="7"/>
    </row>
    <row r="60">
      <c r="A60" s="12">
        <v>20122.0</v>
      </c>
      <c r="B60" s="9">
        <v>45248.0</v>
      </c>
      <c r="C60" s="10" t="s">
        <v>13</v>
      </c>
      <c r="D60" s="23" t="str">
        <f>vlookup(A60,'Participant Type'!$A$1:$B$59,2,false)</f>
        <v>Academic</v>
      </c>
      <c r="E60" s="7"/>
      <c r="F60" s="7"/>
      <c r="G60" s="7"/>
      <c r="H60" s="7"/>
      <c r="I60" s="7"/>
      <c r="J60" s="7"/>
      <c r="K60" s="7"/>
      <c r="L60" s="7"/>
      <c r="M60" s="7"/>
    </row>
    <row r="61">
      <c r="A61" s="13"/>
      <c r="B61" s="14"/>
      <c r="C61" s="11"/>
      <c r="D61" s="7"/>
      <c r="E61" s="7"/>
      <c r="F61" s="7"/>
      <c r="G61" s="7"/>
      <c r="H61" s="7"/>
      <c r="I61" s="7"/>
      <c r="J61" s="7"/>
      <c r="K61" s="7"/>
      <c r="L61" s="7"/>
      <c r="M61" s="7"/>
    </row>
    <row r="62">
      <c r="A62" s="13"/>
      <c r="B62" s="14"/>
      <c r="C62" s="11"/>
      <c r="D62" s="7"/>
      <c r="E62" s="7"/>
      <c r="F62" s="7"/>
      <c r="G62" s="7"/>
      <c r="H62" s="7"/>
      <c r="I62" s="7"/>
      <c r="J62" s="7"/>
      <c r="K62" s="7"/>
      <c r="L62" s="7"/>
      <c r="M62" s="7"/>
    </row>
    <row r="63">
      <c r="A63" s="11"/>
      <c r="B63" s="14"/>
      <c r="C63" s="11"/>
      <c r="D63" s="7"/>
      <c r="E63" s="7"/>
      <c r="F63" s="7"/>
      <c r="G63" s="7"/>
      <c r="H63" s="7"/>
      <c r="I63" s="7"/>
      <c r="J63" s="7"/>
      <c r="K63" s="7"/>
      <c r="L63" s="7"/>
      <c r="M63" s="7"/>
    </row>
    <row r="64">
      <c r="A64" s="11"/>
      <c r="B64" s="14"/>
      <c r="C64" s="11"/>
      <c r="D64" s="7"/>
      <c r="E64" s="7"/>
      <c r="F64" s="7"/>
      <c r="G64" s="7"/>
      <c r="H64" s="7"/>
      <c r="I64" s="7"/>
      <c r="J64" s="7"/>
      <c r="K64" s="7"/>
      <c r="L64" s="7"/>
      <c r="M64" s="7"/>
    </row>
    <row r="65">
      <c r="A65" s="11"/>
      <c r="B65" s="14"/>
      <c r="C65" s="11"/>
      <c r="D65" s="7"/>
      <c r="E65" s="7"/>
      <c r="F65" s="7"/>
      <c r="G65" s="7"/>
      <c r="H65" s="7"/>
      <c r="I65" s="7"/>
      <c r="J65" s="7"/>
      <c r="K65" s="7"/>
      <c r="L65" s="7"/>
      <c r="M65" s="7"/>
    </row>
    <row r="66">
      <c r="A66" s="11"/>
      <c r="B66" s="14"/>
      <c r="C66" s="11"/>
      <c r="D66" s="7"/>
      <c r="E66" s="7"/>
      <c r="F66" s="7"/>
      <c r="G66" s="7"/>
      <c r="H66" s="7"/>
      <c r="I66" s="7"/>
      <c r="J66" s="7"/>
      <c r="K66" s="7"/>
      <c r="L66" s="7"/>
      <c r="M66" s="7"/>
    </row>
    <row r="67">
      <c r="A67" s="11"/>
      <c r="B67" s="14"/>
      <c r="C67" s="11"/>
      <c r="D67" s="7"/>
      <c r="E67" s="7"/>
      <c r="F67" s="7"/>
      <c r="G67" s="7"/>
      <c r="H67" s="7"/>
      <c r="I67" s="7"/>
      <c r="J67" s="7"/>
      <c r="K67" s="7"/>
      <c r="L67" s="7"/>
      <c r="M67" s="7"/>
    </row>
    <row r="68">
      <c r="A68" s="11"/>
      <c r="B68" s="14"/>
      <c r="C68" s="11"/>
      <c r="D68" s="7"/>
      <c r="E68" s="7"/>
      <c r="F68" s="7"/>
      <c r="G68" s="7"/>
      <c r="H68" s="7"/>
      <c r="I68" s="7"/>
      <c r="J68" s="7"/>
      <c r="K68" s="7"/>
      <c r="L68" s="7"/>
      <c r="M68" s="7"/>
    </row>
    <row r="69">
      <c r="A69" s="11"/>
      <c r="B69" s="14"/>
      <c r="C69" s="11"/>
      <c r="D69" s="7"/>
      <c r="E69" s="7"/>
      <c r="F69" s="7"/>
      <c r="G69" s="7"/>
      <c r="H69" s="7"/>
      <c r="I69" s="7"/>
      <c r="J69" s="7"/>
      <c r="K69" s="7"/>
      <c r="L69" s="7"/>
      <c r="M69" s="7"/>
    </row>
    <row r="70">
      <c r="A70" s="11"/>
      <c r="B70" s="14"/>
      <c r="C70" s="11"/>
      <c r="D70" s="7"/>
      <c r="E70" s="7"/>
      <c r="F70" s="7"/>
      <c r="G70" s="7"/>
      <c r="H70" s="7"/>
      <c r="I70" s="7"/>
      <c r="J70" s="7"/>
      <c r="K70" s="7"/>
      <c r="L70" s="7"/>
      <c r="M70" s="7"/>
    </row>
    <row r="71">
      <c r="A71" s="11"/>
      <c r="B71" s="14"/>
      <c r="C71" s="11"/>
      <c r="D71" s="7"/>
      <c r="E71" s="7"/>
      <c r="F71" s="7"/>
      <c r="G71" s="7"/>
      <c r="H71" s="7"/>
      <c r="I71" s="7"/>
      <c r="J71" s="7"/>
      <c r="K71" s="7"/>
      <c r="L71" s="7"/>
      <c r="M71" s="7"/>
    </row>
    <row r="72">
      <c r="A72" s="11"/>
      <c r="B72" s="14"/>
      <c r="C72" s="11"/>
      <c r="D72" s="7"/>
      <c r="E72" s="7"/>
      <c r="F72" s="7"/>
      <c r="G72" s="7"/>
      <c r="H72" s="7"/>
      <c r="I72" s="7"/>
      <c r="J72" s="7"/>
      <c r="K72" s="7"/>
      <c r="L72" s="7"/>
      <c r="M72" s="7"/>
    </row>
    <row r="73">
      <c r="A73" s="11"/>
      <c r="B73" s="14"/>
      <c r="C73" s="11"/>
      <c r="D73" s="7"/>
      <c r="E73" s="7"/>
      <c r="F73" s="7"/>
      <c r="G73" s="7"/>
      <c r="H73" s="7"/>
      <c r="I73" s="7"/>
      <c r="J73" s="7"/>
      <c r="K73" s="7"/>
      <c r="L73" s="7"/>
      <c r="M73" s="7"/>
    </row>
    <row r="74">
      <c r="A74" s="11"/>
      <c r="B74" s="14"/>
      <c r="C74" s="11"/>
      <c r="D74" s="7"/>
      <c r="E74" s="7"/>
      <c r="F74" s="7"/>
      <c r="G74" s="7"/>
      <c r="H74" s="7"/>
      <c r="I74" s="7"/>
      <c r="J74" s="7"/>
      <c r="K74" s="7"/>
      <c r="L74" s="7"/>
      <c r="M74" s="7"/>
    </row>
    <row r="75">
      <c r="A75" s="11"/>
      <c r="B75" s="14"/>
      <c r="C75" s="11"/>
      <c r="D75" s="7"/>
      <c r="E75" s="7"/>
      <c r="F75" s="7"/>
      <c r="G75" s="7"/>
      <c r="H75" s="7"/>
      <c r="I75" s="7"/>
      <c r="J75" s="7"/>
      <c r="K75" s="7"/>
      <c r="L75" s="7"/>
      <c r="M75" s="7"/>
    </row>
    <row r="76">
      <c r="A76" s="11"/>
      <c r="B76" s="14"/>
      <c r="C76" s="11"/>
      <c r="D76" s="7"/>
      <c r="E76" s="7"/>
      <c r="F76" s="7"/>
      <c r="G76" s="7"/>
      <c r="H76" s="7"/>
      <c r="I76" s="7"/>
      <c r="J76" s="7"/>
      <c r="K76" s="7"/>
      <c r="L76" s="7"/>
      <c r="M76" s="7"/>
    </row>
    <row r="77">
      <c r="A77" s="11"/>
      <c r="B77" s="14"/>
      <c r="C77" s="11"/>
      <c r="D77" s="7"/>
      <c r="E77" s="7"/>
      <c r="F77" s="7"/>
      <c r="G77" s="7"/>
      <c r="H77" s="7"/>
      <c r="I77" s="7"/>
      <c r="J77" s="7"/>
      <c r="K77" s="7"/>
      <c r="L77" s="7"/>
      <c r="M77" s="7"/>
    </row>
    <row r="78">
      <c r="A78" s="11"/>
      <c r="B78" s="14"/>
      <c r="C78" s="11"/>
      <c r="D78" s="7"/>
      <c r="E78" s="7"/>
      <c r="F78" s="7"/>
      <c r="G78" s="7"/>
      <c r="H78" s="7"/>
      <c r="I78" s="7"/>
      <c r="J78" s="7"/>
      <c r="K78" s="7"/>
      <c r="L78" s="7"/>
      <c r="M78" s="7"/>
    </row>
    <row r="79">
      <c r="A79" s="11"/>
      <c r="B79" s="14"/>
      <c r="C79" s="11"/>
      <c r="D79" s="7"/>
      <c r="E79" s="7"/>
      <c r="F79" s="7"/>
      <c r="G79" s="7"/>
      <c r="H79" s="7"/>
      <c r="I79" s="7"/>
      <c r="J79" s="7"/>
      <c r="K79" s="7"/>
      <c r="L79" s="7"/>
      <c r="M79" s="7"/>
    </row>
    <row r="80">
      <c r="A80" s="11"/>
      <c r="B80" s="14"/>
      <c r="C80" s="11"/>
      <c r="D80" s="7"/>
      <c r="E80" s="7"/>
      <c r="F80" s="7"/>
      <c r="G80" s="7"/>
      <c r="H80" s="7"/>
      <c r="I80" s="7"/>
      <c r="J80" s="7"/>
      <c r="K80" s="7"/>
      <c r="L80" s="7"/>
      <c r="M80" s="7"/>
    </row>
    <row r="81">
      <c r="A81" s="11"/>
      <c r="B81" s="14"/>
      <c r="C81" s="11"/>
      <c r="D81" s="7"/>
      <c r="E81" s="7"/>
      <c r="F81" s="7"/>
      <c r="G81" s="7"/>
      <c r="H81" s="7"/>
      <c r="I81" s="7"/>
      <c r="J81" s="7"/>
      <c r="K81" s="7"/>
      <c r="L81" s="7"/>
      <c r="M81" s="7"/>
    </row>
    <row r="82">
      <c r="A82" s="11"/>
      <c r="B82" s="14"/>
      <c r="C82" s="11"/>
      <c r="D82" s="7"/>
      <c r="E82" s="7"/>
      <c r="F82" s="7"/>
      <c r="G82" s="7"/>
      <c r="H82" s="7"/>
      <c r="I82" s="7"/>
      <c r="J82" s="7"/>
      <c r="K82" s="7"/>
      <c r="L82" s="7"/>
      <c r="M82" s="7"/>
    </row>
    <row r="83">
      <c r="A83" s="11"/>
      <c r="B83" s="14"/>
      <c r="C83" s="11"/>
      <c r="D83" s="7"/>
      <c r="E83" s="7"/>
      <c r="F83" s="7"/>
      <c r="G83" s="7"/>
      <c r="H83" s="7"/>
      <c r="I83" s="7"/>
      <c r="J83" s="7"/>
      <c r="K83" s="7"/>
      <c r="L83" s="7"/>
      <c r="M83" s="7"/>
    </row>
    <row r="84">
      <c r="A84" s="11"/>
      <c r="B84" s="14"/>
      <c r="C84" s="11"/>
      <c r="D84" s="7"/>
      <c r="E84" s="7"/>
      <c r="F84" s="7"/>
      <c r="G84" s="7"/>
      <c r="H84" s="7"/>
      <c r="I84" s="7"/>
      <c r="J84" s="7"/>
      <c r="K84" s="7"/>
      <c r="L84" s="7"/>
      <c r="M84" s="7"/>
    </row>
    <row r="85">
      <c r="A85" s="11"/>
      <c r="B85" s="14"/>
      <c r="C85" s="11"/>
      <c r="D85" s="7"/>
      <c r="E85" s="7"/>
      <c r="F85" s="7"/>
      <c r="G85" s="7"/>
      <c r="H85" s="7"/>
      <c r="I85" s="7"/>
      <c r="J85" s="7"/>
      <c r="K85" s="7"/>
      <c r="L85" s="7"/>
      <c r="M85" s="7"/>
    </row>
    <row r="86">
      <c r="A86" s="11"/>
      <c r="B86" s="14"/>
      <c r="C86" s="11"/>
      <c r="D86" s="7"/>
      <c r="E86" s="7"/>
      <c r="F86" s="7"/>
      <c r="G86" s="7"/>
      <c r="H86" s="7"/>
      <c r="I86" s="7"/>
      <c r="J86" s="7"/>
      <c r="K86" s="7"/>
      <c r="L86" s="7"/>
      <c r="M86" s="7"/>
    </row>
    <row r="87">
      <c r="A87" s="11"/>
      <c r="B87" s="14"/>
      <c r="C87" s="11"/>
      <c r="D87" s="7"/>
      <c r="E87" s="7"/>
      <c r="F87" s="7"/>
      <c r="G87" s="7"/>
      <c r="H87" s="7"/>
      <c r="I87" s="7"/>
      <c r="J87" s="7"/>
      <c r="K87" s="7"/>
      <c r="L87" s="7"/>
      <c r="M87" s="7"/>
    </row>
    <row r="88">
      <c r="A88" s="11"/>
      <c r="B88" s="14"/>
      <c r="C88" s="11"/>
      <c r="D88" s="7"/>
      <c r="E88" s="7"/>
      <c r="F88" s="7"/>
      <c r="G88" s="7"/>
      <c r="H88" s="7"/>
      <c r="I88" s="7"/>
      <c r="J88" s="7"/>
      <c r="K88" s="7"/>
      <c r="L88" s="7"/>
      <c r="M88" s="7"/>
    </row>
    <row r="89">
      <c r="A89" s="11"/>
      <c r="B89" s="14"/>
      <c r="C89" s="11"/>
      <c r="D89" s="7"/>
      <c r="E89" s="7"/>
      <c r="F89" s="7"/>
      <c r="G89" s="7"/>
      <c r="H89" s="7"/>
      <c r="I89" s="7"/>
      <c r="J89" s="7"/>
      <c r="K89" s="7"/>
      <c r="L89" s="7"/>
      <c r="M89" s="7"/>
    </row>
    <row r="90">
      <c r="A90" s="11"/>
      <c r="B90" s="14"/>
      <c r="C90" s="11"/>
      <c r="D90" s="7"/>
      <c r="E90" s="7"/>
      <c r="F90" s="7"/>
      <c r="G90" s="7"/>
      <c r="H90" s="7"/>
      <c r="I90" s="7"/>
      <c r="J90" s="7"/>
      <c r="K90" s="7"/>
      <c r="L90" s="7"/>
      <c r="M90" s="7"/>
    </row>
    <row r="91">
      <c r="A91" s="11"/>
      <c r="B91" s="14"/>
      <c r="C91" s="11"/>
      <c r="D91" s="7"/>
      <c r="E91" s="7"/>
      <c r="F91" s="7"/>
      <c r="G91" s="7"/>
      <c r="H91" s="7"/>
      <c r="I91" s="7"/>
      <c r="J91" s="7"/>
      <c r="K91" s="7"/>
      <c r="L91" s="7"/>
      <c r="M91" s="7"/>
    </row>
    <row r="92">
      <c r="A92" s="11"/>
      <c r="B92" s="14"/>
      <c r="C92" s="11"/>
      <c r="D92" s="7"/>
      <c r="E92" s="7"/>
      <c r="F92" s="7"/>
      <c r="G92" s="7"/>
      <c r="H92" s="7"/>
      <c r="I92" s="7"/>
      <c r="J92" s="7"/>
      <c r="K92" s="7"/>
      <c r="L92" s="7"/>
      <c r="M92" s="7"/>
    </row>
    <row r="93">
      <c r="A93" s="11"/>
      <c r="B93" s="14"/>
      <c r="C93" s="11"/>
      <c r="D93" s="7"/>
      <c r="E93" s="7"/>
      <c r="F93" s="7"/>
      <c r="G93" s="7"/>
      <c r="H93" s="7"/>
      <c r="I93" s="7"/>
      <c r="J93" s="7"/>
      <c r="K93" s="7"/>
      <c r="L93" s="7"/>
      <c r="M93" s="7"/>
    </row>
    <row r="94">
      <c r="A94" s="11"/>
      <c r="B94" s="14"/>
      <c r="C94" s="11"/>
      <c r="D94" s="7"/>
      <c r="E94" s="7"/>
      <c r="F94" s="7"/>
      <c r="G94" s="7"/>
      <c r="H94" s="7"/>
      <c r="I94" s="7"/>
      <c r="J94" s="7"/>
      <c r="K94" s="7"/>
      <c r="L94" s="7"/>
      <c r="M94" s="7"/>
    </row>
    <row r="95">
      <c r="A95" s="15"/>
      <c r="B95" s="14"/>
      <c r="C95" s="11"/>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4.88"/>
    <col customWidth="1" min="3" max="3" width="22.5"/>
    <col customWidth="1" min="6" max="6" width="25.5"/>
    <col customWidth="1" min="9" max="9" width="18.5"/>
  </cols>
  <sheetData>
    <row r="1">
      <c r="A1" s="24"/>
      <c r="B1" s="25" t="s">
        <v>18</v>
      </c>
      <c r="C1" s="26"/>
      <c r="D1" s="26"/>
      <c r="E1" s="27"/>
      <c r="F1" s="28" t="s">
        <v>19</v>
      </c>
      <c r="G1" s="26"/>
      <c r="H1" s="26"/>
      <c r="I1" s="27"/>
      <c r="J1" s="16"/>
      <c r="K1" s="16"/>
      <c r="L1" s="16"/>
      <c r="M1" s="16"/>
    </row>
    <row r="2">
      <c r="A2" s="6" t="s">
        <v>7</v>
      </c>
      <c r="B2" s="6" t="s">
        <v>10</v>
      </c>
      <c r="C2" s="6" t="s">
        <v>11</v>
      </c>
      <c r="D2" s="6" t="s">
        <v>12</v>
      </c>
      <c r="E2" s="6" t="s">
        <v>13</v>
      </c>
      <c r="F2" s="29" t="s">
        <v>11</v>
      </c>
      <c r="G2" s="29" t="s">
        <v>20</v>
      </c>
      <c r="H2" s="29" t="s">
        <v>13</v>
      </c>
      <c r="I2" s="29" t="s">
        <v>17</v>
      </c>
      <c r="J2" s="16"/>
      <c r="K2" s="16"/>
      <c r="L2" s="16"/>
      <c r="M2" s="16"/>
    </row>
    <row r="3">
      <c r="A3" s="17">
        <v>20101.0</v>
      </c>
      <c r="B3" s="9">
        <v>45238.0</v>
      </c>
      <c r="C3" s="9">
        <v>45241.0</v>
      </c>
      <c r="D3" s="9">
        <v>45243.0</v>
      </c>
      <c r="E3" s="9">
        <v>45247.0</v>
      </c>
      <c r="F3" s="18">
        <f t="shared" ref="F3:H3" si="1">if(C3="","",C3-B3)</f>
        <v>3</v>
      </c>
      <c r="G3" s="18">
        <f t="shared" si="1"/>
        <v>2</v>
      </c>
      <c r="H3" s="18">
        <f t="shared" si="1"/>
        <v>4</v>
      </c>
      <c r="I3" s="18" t="str">
        <f>' Participant Master Sheet'!D2</f>
        <v>Academic</v>
      </c>
      <c r="J3" s="16"/>
      <c r="K3" s="16"/>
      <c r="L3" s="16"/>
      <c r="M3" s="16"/>
    </row>
    <row r="4">
      <c r="A4" s="17">
        <v>20102.0</v>
      </c>
      <c r="B4" s="9">
        <v>45238.0</v>
      </c>
      <c r="C4" s="18"/>
      <c r="D4" s="18"/>
      <c r="E4" s="18"/>
      <c r="F4" s="18" t="str">
        <f t="shared" ref="F4:H4" si="2">if(C4="","",C4-B4)</f>
        <v/>
      </c>
      <c r="G4" s="18" t="str">
        <f t="shared" si="2"/>
        <v/>
      </c>
      <c r="H4" s="18" t="str">
        <f t="shared" si="2"/>
        <v/>
      </c>
      <c r="I4" s="18" t="str">
        <f>' Participant Master Sheet'!D3</f>
        <v>Academic</v>
      </c>
      <c r="J4" s="16"/>
      <c r="K4" s="16"/>
      <c r="L4" s="16"/>
      <c r="M4" s="16"/>
    </row>
    <row r="5">
      <c r="A5" s="17">
        <v>20103.0</v>
      </c>
      <c r="B5" s="9">
        <v>45238.0</v>
      </c>
      <c r="C5" s="18"/>
      <c r="D5" s="18"/>
      <c r="E5" s="18"/>
      <c r="F5" s="18" t="str">
        <f t="shared" ref="F5:H5" si="3">if(C5="","",C5-B5)</f>
        <v/>
      </c>
      <c r="G5" s="18" t="str">
        <f t="shared" si="3"/>
        <v/>
      </c>
      <c r="H5" s="18" t="str">
        <f t="shared" si="3"/>
        <v/>
      </c>
      <c r="I5" s="18" t="str">
        <f>' Participant Master Sheet'!D4</f>
        <v>Academic</v>
      </c>
      <c r="J5" s="16"/>
      <c r="K5" s="16"/>
      <c r="L5" s="16"/>
      <c r="M5" s="16"/>
    </row>
    <row r="6">
      <c r="A6" s="17">
        <v>20104.0</v>
      </c>
      <c r="B6" s="9">
        <v>45238.0</v>
      </c>
      <c r="C6" s="18"/>
      <c r="D6" s="18"/>
      <c r="E6" s="18"/>
      <c r="F6" s="18" t="str">
        <f t="shared" ref="F6:H6" si="4">if(C6="","",C6-B6)</f>
        <v/>
      </c>
      <c r="G6" s="18" t="str">
        <f t="shared" si="4"/>
        <v/>
      </c>
      <c r="H6" s="18" t="str">
        <f t="shared" si="4"/>
        <v/>
      </c>
      <c r="I6" s="18" t="str">
        <f>' Participant Master Sheet'!D5</f>
        <v>Academic</v>
      </c>
      <c r="J6" s="16"/>
      <c r="K6" s="16"/>
      <c r="L6" s="16"/>
      <c r="M6" s="16"/>
    </row>
    <row r="7">
      <c r="A7" s="17">
        <v>20105.0</v>
      </c>
      <c r="B7" s="9">
        <v>45238.0</v>
      </c>
      <c r="C7" s="18"/>
      <c r="D7" s="18"/>
      <c r="E7" s="18"/>
      <c r="F7" s="18" t="str">
        <f t="shared" ref="F7:H7" si="5">if(C7="","",C7-B7)</f>
        <v/>
      </c>
      <c r="G7" s="18" t="str">
        <f t="shared" si="5"/>
        <v/>
      </c>
      <c r="H7" s="18" t="str">
        <f t="shared" si="5"/>
        <v/>
      </c>
      <c r="I7" s="18" t="str">
        <f>' Participant Master Sheet'!D6</f>
        <v>Academic</v>
      </c>
      <c r="J7" s="16"/>
      <c r="K7" s="16"/>
      <c r="L7" s="16"/>
      <c r="M7" s="16"/>
    </row>
    <row r="8">
      <c r="A8" s="17">
        <v>20106.0</v>
      </c>
      <c r="B8" s="9">
        <v>45238.0</v>
      </c>
      <c r="C8" s="18"/>
      <c r="D8" s="18"/>
      <c r="E8" s="18"/>
      <c r="F8" s="18" t="str">
        <f t="shared" ref="F8:H8" si="6">if(C8="","",C8-B8)</f>
        <v/>
      </c>
      <c r="G8" s="18" t="str">
        <f t="shared" si="6"/>
        <v/>
      </c>
      <c r="H8" s="18" t="str">
        <f t="shared" si="6"/>
        <v/>
      </c>
      <c r="I8" s="18" t="str">
        <f>' Participant Master Sheet'!D7</f>
        <v>Academic</v>
      </c>
      <c r="J8" s="16"/>
      <c r="K8" s="16"/>
      <c r="L8" s="16"/>
      <c r="M8" s="16"/>
    </row>
    <row r="9">
      <c r="A9" s="17">
        <v>20107.0</v>
      </c>
      <c r="B9" s="9">
        <v>45238.0</v>
      </c>
      <c r="C9" s="18"/>
      <c r="D9" s="18"/>
      <c r="E9" s="18"/>
      <c r="F9" s="18" t="str">
        <f t="shared" ref="F9:H9" si="7">if(C9="","",C9-B9)</f>
        <v/>
      </c>
      <c r="G9" s="18" t="str">
        <f t="shared" si="7"/>
        <v/>
      </c>
      <c r="H9" s="18" t="str">
        <f t="shared" si="7"/>
        <v/>
      </c>
      <c r="I9" s="18" t="str">
        <f>' Participant Master Sheet'!D8</f>
        <v>Employed</v>
      </c>
      <c r="J9" s="16"/>
      <c r="K9" s="16"/>
      <c r="L9" s="16"/>
      <c r="M9" s="16"/>
    </row>
    <row r="10">
      <c r="A10" s="17">
        <v>20108.0</v>
      </c>
      <c r="B10" s="9">
        <v>45238.0</v>
      </c>
      <c r="C10" s="9">
        <v>45242.0</v>
      </c>
      <c r="D10" s="9">
        <v>45244.0</v>
      </c>
      <c r="E10" s="18"/>
      <c r="F10" s="18">
        <f t="shared" ref="F10:H10" si="8">if(C10="","",C10-B10)</f>
        <v>4</v>
      </c>
      <c r="G10" s="18">
        <f t="shared" si="8"/>
        <v>2</v>
      </c>
      <c r="H10" s="18" t="str">
        <f t="shared" si="8"/>
        <v/>
      </c>
      <c r="I10" s="18" t="str">
        <f>' Participant Master Sheet'!D9</f>
        <v>Academic</v>
      </c>
      <c r="J10" s="16"/>
      <c r="K10" s="16"/>
      <c r="L10" s="16"/>
      <c r="M10" s="16"/>
    </row>
    <row r="11">
      <c r="A11" s="17">
        <v>20109.0</v>
      </c>
      <c r="B11" s="9">
        <v>45238.0</v>
      </c>
      <c r="C11" s="18"/>
      <c r="D11" s="18"/>
      <c r="E11" s="18"/>
      <c r="F11" s="18" t="str">
        <f t="shared" ref="F11:H11" si="9">if(C11="","",C11-B11)</f>
        <v/>
      </c>
      <c r="G11" s="18" t="str">
        <f t="shared" si="9"/>
        <v/>
      </c>
      <c r="H11" s="18" t="str">
        <f t="shared" si="9"/>
        <v/>
      </c>
      <c r="I11" s="18" t="str">
        <f>' Participant Master Sheet'!D10</f>
        <v>Academic</v>
      </c>
      <c r="J11" s="16"/>
      <c r="K11" s="16"/>
      <c r="L11" s="16"/>
      <c r="M11" s="16"/>
    </row>
    <row r="12">
      <c r="A12" s="17">
        <v>20110.0</v>
      </c>
      <c r="B12" s="9">
        <v>45238.0</v>
      </c>
      <c r="C12" s="18"/>
      <c r="D12" s="18"/>
      <c r="E12" s="18"/>
      <c r="F12" s="18" t="str">
        <f t="shared" ref="F12:H12" si="10">if(C12="","",C12-B12)</f>
        <v/>
      </c>
      <c r="G12" s="18" t="str">
        <f t="shared" si="10"/>
        <v/>
      </c>
      <c r="H12" s="18" t="str">
        <f t="shared" si="10"/>
        <v/>
      </c>
      <c r="I12" s="18" t="str">
        <f>' Participant Master Sheet'!D11</f>
        <v>Academic</v>
      </c>
      <c r="J12" s="16"/>
      <c r="K12" s="16"/>
      <c r="L12" s="16"/>
      <c r="M12" s="16"/>
    </row>
    <row r="13">
      <c r="A13" s="17">
        <v>20111.0</v>
      </c>
      <c r="B13" s="9">
        <v>45238.0</v>
      </c>
      <c r="C13" s="9">
        <v>45240.0</v>
      </c>
      <c r="D13" s="19">
        <v>45243.0</v>
      </c>
      <c r="E13" s="18"/>
      <c r="F13" s="18">
        <f t="shared" ref="F13:H13" si="11">if(C13="","",C13-B13)</f>
        <v>2</v>
      </c>
      <c r="G13" s="18">
        <f t="shared" si="11"/>
        <v>3</v>
      </c>
      <c r="H13" s="18" t="str">
        <f t="shared" si="11"/>
        <v/>
      </c>
      <c r="I13" s="18" t="str">
        <f>' Participant Master Sheet'!D12</f>
        <v>Academic</v>
      </c>
      <c r="J13" s="16"/>
      <c r="K13" s="16"/>
      <c r="L13" s="16"/>
      <c r="M13" s="16"/>
    </row>
    <row r="14">
      <c r="A14" s="17">
        <v>20112.0</v>
      </c>
      <c r="B14" s="9">
        <v>45238.0</v>
      </c>
      <c r="C14" s="9">
        <v>45240.0</v>
      </c>
      <c r="D14" s="9"/>
      <c r="E14" s="18"/>
      <c r="F14" s="18">
        <f t="shared" ref="F14:H14" si="12">if(C14="","",C14-B14)</f>
        <v>2</v>
      </c>
      <c r="G14" s="18" t="str">
        <f t="shared" si="12"/>
        <v/>
      </c>
      <c r="H14" s="18" t="str">
        <f t="shared" si="12"/>
        <v/>
      </c>
      <c r="I14" s="18" t="str">
        <f>' Participant Master Sheet'!D13</f>
        <v>Employed</v>
      </c>
      <c r="J14" s="16"/>
      <c r="K14" s="16"/>
      <c r="L14" s="16"/>
      <c r="M14" s="16"/>
    </row>
    <row r="15">
      <c r="A15" s="17">
        <v>20113.0</v>
      </c>
      <c r="B15" s="9">
        <v>45238.0</v>
      </c>
      <c r="C15" s="9">
        <v>45242.0</v>
      </c>
      <c r="D15" s="9">
        <v>45243.0</v>
      </c>
      <c r="E15" s="9">
        <v>45246.0</v>
      </c>
      <c r="F15" s="18">
        <f t="shared" ref="F15:H15" si="13">if(C15="","",C15-B15)</f>
        <v>4</v>
      </c>
      <c r="G15" s="18">
        <f t="shared" si="13"/>
        <v>1</v>
      </c>
      <c r="H15" s="18">
        <f t="shared" si="13"/>
        <v>3</v>
      </c>
      <c r="I15" s="18" t="str">
        <f>' Participant Master Sheet'!D14</f>
        <v>Employed</v>
      </c>
      <c r="J15" s="16"/>
      <c r="K15" s="16"/>
      <c r="L15" s="16"/>
      <c r="M15" s="16"/>
    </row>
    <row r="16">
      <c r="A16" s="17">
        <v>20114.0</v>
      </c>
      <c r="B16" s="9">
        <v>45238.0</v>
      </c>
      <c r="C16" s="9">
        <v>45241.0</v>
      </c>
      <c r="D16" s="19">
        <v>45243.0</v>
      </c>
      <c r="E16" s="18"/>
      <c r="F16" s="18">
        <f t="shared" ref="F16:H16" si="14">if(C16="","",C16-B16)</f>
        <v>3</v>
      </c>
      <c r="G16" s="18">
        <f t="shared" si="14"/>
        <v>2</v>
      </c>
      <c r="H16" s="18" t="str">
        <f t="shared" si="14"/>
        <v/>
      </c>
      <c r="I16" s="18" t="str">
        <f>' Participant Master Sheet'!D15</f>
        <v>Employed</v>
      </c>
      <c r="J16" s="16"/>
      <c r="K16" s="16"/>
      <c r="L16" s="16"/>
      <c r="M16" s="16"/>
    </row>
    <row r="17">
      <c r="A17" s="17">
        <v>20115.0</v>
      </c>
      <c r="B17" s="9">
        <v>45238.0</v>
      </c>
      <c r="C17" s="18"/>
      <c r="D17" s="18"/>
      <c r="E17" s="18"/>
      <c r="F17" s="18" t="str">
        <f t="shared" ref="F17:H17" si="15">if(C17="","",C17-B17)</f>
        <v/>
      </c>
      <c r="G17" s="18" t="str">
        <f t="shared" si="15"/>
        <v/>
      </c>
      <c r="H17" s="18" t="str">
        <f t="shared" si="15"/>
        <v/>
      </c>
      <c r="I17" s="18" t="str">
        <f>' Participant Master Sheet'!D16</f>
        <v>Academic</v>
      </c>
      <c r="J17" s="16"/>
      <c r="K17" s="16"/>
      <c r="L17" s="16"/>
      <c r="M17" s="16"/>
    </row>
    <row r="18">
      <c r="A18" s="17">
        <v>20116.0</v>
      </c>
      <c r="B18" s="9">
        <v>45238.0</v>
      </c>
      <c r="C18" s="18"/>
      <c r="D18" s="18"/>
      <c r="E18" s="18"/>
      <c r="F18" s="18" t="str">
        <f t="shared" ref="F18:H18" si="16">if(C18="","",C18-B18)</f>
        <v/>
      </c>
      <c r="G18" s="18" t="str">
        <f t="shared" si="16"/>
        <v/>
      </c>
      <c r="H18" s="18" t="str">
        <f t="shared" si="16"/>
        <v/>
      </c>
      <c r="I18" s="18" t="str">
        <f>' Participant Master Sheet'!D17</f>
        <v>Academic</v>
      </c>
      <c r="J18" s="16"/>
      <c r="K18" s="16"/>
      <c r="L18" s="16"/>
      <c r="M18" s="16"/>
    </row>
    <row r="19">
      <c r="A19" s="17">
        <v>20117.0</v>
      </c>
      <c r="B19" s="9">
        <v>45238.0</v>
      </c>
      <c r="C19" s="9">
        <v>45241.0</v>
      </c>
      <c r="D19" s="9">
        <v>45244.0</v>
      </c>
      <c r="E19" s="9">
        <v>45249.0</v>
      </c>
      <c r="F19" s="18">
        <f t="shared" ref="F19:H19" si="17">if(C19="","",C19-B19)</f>
        <v>3</v>
      </c>
      <c r="G19" s="18">
        <f t="shared" si="17"/>
        <v>3</v>
      </c>
      <c r="H19" s="18">
        <f t="shared" si="17"/>
        <v>5</v>
      </c>
      <c r="I19" s="18" t="str">
        <f>' Participant Master Sheet'!D18</f>
        <v>Employed</v>
      </c>
      <c r="J19" s="16"/>
      <c r="K19" s="16"/>
      <c r="L19" s="16"/>
      <c r="M19" s="16"/>
    </row>
    <row r="20">
      <c r="A20" s="17">
        <v>20118.0</v>
      </c>
      <c r="B20" s="9">
        <v>45238.0</v>
      </c>
      <c r="C20" s="9">
        <v>45241.0</v>
      </c>
      <c r="D20" s="9">
        <v>45242.0</v>
      </c>
      <c r="E20" s="9">
        <v>45246.0</v>
      </c>
      <c r="F20" s="18">
        <f t="shared" ref="F20:H20" si="18">if(C20="","",C20-B20)</f>
        <v>3</v>
      </c>
      <c r="G20" s="18">
        <f t="shared" si="18"/>
        <v>1</v>
      </c>
      <c r="H20" s="18">
        <f t="shared" si="18"/>
        <v>4</v>
      </c>
      <c r="I20" s="18" t="str">
        <f>' Participant Master Sheet'!D19</f>
        <v>Academic</v>
      </c>
      <c r="J20" s="16"/>
      <c r="K20" s="16"/>
      <c r="L20" s="16"/>
      <c r="M20" s="16"/>
    </row>
    <row r="21">
      <c r="A21" s="17">
        <v>20119.0</v>
      </c>
      <c r="B21" s="9">
        <v>45238.0</v>
      </c>
      <c r="C21" s="18"/>
      <c r="D21" s="18"/>
      <c r="E21" s="18"/>
      <c r="F21" s="18" t="str">
        <f t="shared" ref="F21:H21" si="19">if(C21="","",C21-B21)</f>
        <v/>
      </c>
      <c r="G21" s="18" t="str">
        <f t="shared" si="19"/>
        <v/>
      </c>
      <c r="H21" s="18" t="str">
        <f t="shared" si="19"/>
        <v/>
      </c>
      <c r="I21" s="18" t="str">
        <f>' Participant Master Sheet'!D20</f>
        <v>Academic</v>
      </c>
      <c r="J21" s="16"/>
      <c r="K21" s="16"/>
      <c r="L21" s="16"/>
      <c r="M21" s="16"/>
    </row>
    <row r="22">
      <c r="A22" s="17">
        <v>20120.0</v>
      </c>
      <c r="B22" s="9">
        <v>45238.0</v>
      </c>
      <c r="C22" s="9">
        <v>45242.0</v>
      </c>
      <c r="D22" s="9">
        <v>45243.0</v>
      </c>
      <c r="E22" s="9">
        <v>45247.0</v>
      </c>
      <c r="F22" s="18">
        <f t="shared" ref="F22:H22" si="20">if(C22="","",C22-B22)</f>
        <v>4</v>
      </c>
      <c r="G22" s="18">
        <f t="shared" si="20"/>
        <v>1</v>
      </c>
      <c r="H22" s="18">
        <f t="shared" si="20"/>
        <v>4</v>
      </c>
      <c r="I22" s="18" t="str">
        <f>' Participant Master Sheet'!D21</f>
        <v>Academic</v>
      </c>
      <c r="J22" s="16"/>
      <c r="K22" s="16"/>
      <c r="L22" s="16"/>
      <c r="M22" s="16"/>
    </row>
    <row r="23">
      <c r="A23" s="17">
        <v>20121.0</v>
      </c>
      <c r="B23" s="9">
        <v>45238.0</v>
      </c>
      <c r="C23" s="9">
        <v>45242.0</v>
      </c>
      <c r="D23" s="9">
        <v>45244.0</v>
      </c>
      <c r="E23" s="9">
        <v>45249.0</v>
      </c>
      <c r="F23" s="18">
        <f t="shared" ref="F23:H23" si="21">if(C23="","",C23-B23)</f>
        <v>4</v>
      </c>
      <c r="G23" s="18">
        <f t="shared" si="21"/>
        <v>2</v>
      </c>
      <c r="H23" s="18">
        <f t="shared" si="21"/>
        <v>5</v>
      </c>
      <c r="I23" s="18" t="str">
        <f>' Participant Master Sheet'!D22</f>
        <v>Employed</v>
      </c>
      <c r="J23" s="16"/>
      <c r="K23" s="16"/>
      <c r="L23" s="16"/>
      <c r="M23" s="16"/>
    </row>
    <row r="24">
      <c r="A24" s="17">
        <v>20122.0</v>
      </c>
      <c r="B24" s="9">
        <v>45238.0</v>
      </c>
      <c r="C24" s="9">
        <v>45240.0</v>
      </c>
      <c r="D24" s="9">
        <v>45243.0</v>
      </c>
      <c r="E24" s="9">
        <v>45248.0</v>
      </c>
      <c r="F24" s="18">
        <f t="shared" ref="F24:H24" si="22">if(C24="","",C24-B24)</f>
        <v>2</v>
      </c>
      <c r="G24" s="18">
        <f t="shared" si="22"/>
        <v>3</v>
      </c>
      <c r="H24" s="18">
        <f t="shared" si="22"/>
        <v>5</v>
      </c>
      <c r="I24" s="18" t="str">
        <f>' Participant Master Sheet'!D23</f>
        <v>Academic</v>
      </c>
      <c r="J24" s="16"/>
      <c r="K24" s="16"/>
      <c r="L24" s="16"/>
      <c r="M24" s="16"/>
    </row>
    <row r="25">
      <c r="A25" s="17">
        <v>20123.0</v>
      </c>
      <c r="B25" s="9">
        <v>45238.0</v>
      </c>
      <c r="C25" s="18"/>
      <c r="D25" s="18"/>
      <c r="E25" s="18"/>
      <c r="F25" s="18" t="str">
        <f t="shared" ref="F25:H25" si="23">if(C25="","",C25-B25)</f>
        <v/>
      </c>
      <c r="G25" s="18" t="str">
        <f t="shared" si="23"/>
        <v/>
      </c>
      <c r="H25" s="18" t="str">
        <f t="shared" si="23"/>
        <v/>
      </c>
      <c r="I25" s="18" t="str">
        <f>' Participant Master Sheet'!D24</f>
        <v>Employed</v>
      </c>
      <c r="J25" s="16"/>
      <c r="K25" s="16"/>
      <c r="L25" s="16"/>
      <c r="M25" s="16"/>
    </row>
    <row r="26">
      <c r="A26" s="17">
        <v>20124.0</v>
      </c>
      <c r="B26" s="9">
        <v>45238.0</v>
      </c>
      <c r="C26" s="18"/>
      <c r="D26" s="18"/>
      <c r="E26" s="18"/>
      <c r="F26" s="18" t="str">
        <f t="shared" ref="F26:H26" si="24">if(C26="","",C26-B26)</f>
        <v/>
      </c>
      <c r="G26" s="18" t="str">
        <f t="shared" si="24"/>
        <v/>
      </c>
      <c r="H26" s="18" t="str">
        <f t="shared" si="24"/>
        <v/>
      </c>
      <c r="I26" s="18" t="str">
        <f>' Participant Master Sheet'!D25</f>
        <v>Academic</v>
      </c>
      <c r="J26" s="16"/>
      <c r="K26" s="16"/>
      <c r="L26" s="16"/>
      <c r="M26" s="16"/>
    </row>
    <row r="27">
      <c r="A27" s="17">
        <v>20125.0</v>
      </c>
      <c r="B27" s="9">
        <v>45238.0</v>
      </c>
      <c r="C27" s="18"/>
      <c r="D27" s="18"/>
      <c r="E27" s="18"/>
      <c r="F27" s="18" t="str">
        <f t="shared" ref="F27:H27" si="25">if(C27="","",C27-B27)</f>
        <v/>
      </c>
      <c r="G27" s="18" t="str">
        <f t="shared" si="25"/>
        <v/>
      </c>
      <c r="H27" s="18" t="str">
        <f t="shared" si="25"/>
        <v/>
      </c>
      <c r="I27" s="18" t="str">
        <f>' Participant Master Sheet'!D26</f>
        <v>Employed</v>
      </c>
      <c r="J27" s="16"/>
      <c r="K27" s="16"/>
      <c r="L27" s="16"/>
      <c r="M27" s="16"/>
    </row>
    <row r="28">
      <c r="A28" s="17">
        <v>20126.0</v>
      </c>
      <c r="B28" s="9">
        <v>45238.0</v>
      </c>
      <c r="C28" s="18"/>
      <c r="D28" s="18"/>
      <c r="E28" s="18"/>
      <c r="F28" s="18" t="str">
        <f t="shared" ref="F28:H28" si="26">if(C28="","",C28-B28)</f>
        <v/>
      </c>
      <c r="G28" s="18" t="str">
        <f t="shared" si="26"/>
        <v/>
      </c>
      <c r="H28" s="18" t="str">
        <f t="shared" si="26"/>
        <v/>
      </c>
      <c r="I28" s="18" t="str">
        <f>' Participant Master Sheet'!D27</f>
        <v>Academic</v>
      </c>
      <c r="J28" s="16"/>
      <c r="K28" s="16"/>
      <c r="L28" s="16"/>
      <c r="M28" s="16"/>
    </row>
    <row r="29">
      <c r="A29" s="17">
        <v>20127.0</v>
      </c>
      <c r="B29" s="9">
        <v>45238.0</v>
      </c>
      <c r="C29" s="18"/>
      <c r="D29" s="18"/>
      <c r="E29" s="18"/>
      <c r="F29" s="18" t="str">
        <f t="shared" ref="F29:H29" si="27">if(C29="","",C29-B29)</f>
        <v/>
      </c>
      <c r="G29" s="18" t="str">
        <f t="shared" si="27"/>
        <v/>
      </c>
      <c r="H29" s="18" t="str">
        <f t="shared" si="27"/>
        <v/>
      </c>
      <c r="I29" s="18" t="str">
        <f>' Participant Master Sheet'!D28</f>
        <v>Employed</v>
      </c>
      <c r="J29" s="16"/>
      <c r="K29" s="16"/>
      <c r="L29" s="16"/>
      <c r="M29" s="16"/>
    </row>
    <row r="30">
      <c r="A30" s="17">
        <v>20128.0</v>
      </c>
      <c r="B30" s="9">
        <v>45238.0</v>
      </c>
      <c r="C30" s="18"/>
      <c r="D30" s="18"/>
      <c r="E30" s="18"/>
      <c r="F30" s="18" t="str">
        <f t="shared" ref="F30:H30" si="28">if(C30="","",C30-B30)</f>
        <v/>
      </c>
      <c r="G30" s="18" t="str">
        <f t="shared" si="28"/>
        <v/>
      </c>
      <c r="H30" s="18" t="str">
        <f t="shared" si="28"/>
        <v/>
      </c>
      <c r="I30" s="18" t="str">
        <f>' Participant Master Sheet'!D29</f>
        <v>Academic</v>
      </c>
      <c r="J30" s="16"/>
      <c r="K30" s="16"/>
      <c r="L30" s="16"/>
      <c r="M30" s="16"/>
    </row>
    <row r="31">
      <c r="A31" s="17">
        <v>20129.0</v>
      </c>
      <c r="B31" s="9">
        <v>45238.0</v>
      </c>
      <c r="C31" s="9">
        <v>45240.0</v>
      </c>
      <c r="D31" s="18"/>
      <c r="E31" s="18"/>
      <c r="F31" s="18">
        <f t="shared" ref="F31:H31" si="29">if(C31="","",C31-B31)</f>
        <v>2</v>
      </c>
      <c r="G31" s="18" t="str">
        <f t="shared" si="29"/>
        <v/>
      </c>
      <c r="H31" s="18" t="str">
        <f t="shared" si="29"/>
        <v/>
      </c>
      <c r="I31" s="18" t="str">
        <f>' Participant Master Sheet'!D30</f>
        <v>Academic</v>
      </c>
      <c r="J31" s="16"/>
      <c r="K31" s="16"/>
      <c r="L31" s="16"/>
      <c r="M31" s="16"/>
    </row>
    <row r="32">
      <c r="A32" s="17">
        <v>20130.0</v>
      </c>
      <c r="B32" s="9">
        <v>45238.0</v>
      </c>
      <c r="C32" s="18"/>
      <c r="D32" s="18"/>
      <c r="E32" s="18"/>
      <c r="F32" s="18" t="str">
        <f t="shared" ref="F32:H32" si="30">if(C32="","",C32-B32)</f>
        <v/>
      </c>
      <c r="G32" s="18" t="str">
        <f t="shared" si="30"/>
        <v/>
      </c>
      <c r="H32" s="18" t="str">
        <f t="shared" si="30"/>
        <v/>
      </c>
      <c r="I32" s="18" t="str">
        <f>' Participant Master Sheet'!D31</f>
        <v>Employed</v>
      </c>
      <c r="J32" s="16"/>
      <c r="K32" s="16"/>
      <c r="L32" s="16"/>
      <c r="M32" s="16"/>
    </row>
    <row r="33">
      <c r="A33" s="16"/>
      <c r="B33" s="16"/>
      <c r="C33" s="16"/>
      <c r="D33" s="16"/>
      <c r="E33" s="16"/>
      <c r="F33" s="16"/>
      <c r="G33" s="16"/>
      <c r="H33" s="16"/>
      <c r="I33" s="16"/>
      <c r="J33" s="16"/>
      <c r="K33" s="16"/>
      <c r="L33" s="16"/>
      <c r="M33" s="16"/>
    </row>
    <row r="34">
      <c r="A34" s="16"/>
      <c r="B34" s="16"/>
      <c r="C34" s="16"/>
      <c r="D34" s="16"/>
      <c r="E34" s="16"/>
      <c r="F34" s="16"/>
      <c r="G34" s="16"/>
      <c r="H34" s="16"/>
      <c r="I34" s="16"/>
      <c r="J34" s="16"/>
      <c r="K34" s="16"/>
      <c r="L34" s="16"/>
      <c r="M34" s="16"/>
    </row>
    <row r="35">
      <c r="A35" s="16"/>
      <c r="B35" s="16"/>
      <c r="C35" s="16"/>
      <c r="D35" s="16"/>
      <c r="E35" s="16"/>
      <c r="F35" s="16"/>
      <c r="G35" s="16"/>
      <c r="H35" s="16"/>
      <c r="I35" s="16"/>
      <c r="J35" s="16"/>
      <c r="K35" s="16"/>
      <c r="L35" s="16"/>
      <c r="M35" s="16"/>
    </row>
    <row r="36">
      <c r="A36" s="16"/>
      <c r="B36" s="16"/>
      <c r="C36" s="16"/>
      <c r="D36" s="16"/>
      <c r="E36" s="16"/>
      <c r="F36" s="16"/>
      <c r="G36" s="16"/>
      <c r="H36" s="16"/>
      <c r="I36" s="16"/>
      <c r="J36" s="16"/>
      <c r="K36" s="16"/>
      <c r="L36" s="16"/>
      <c r="M36" s="16"/>
    </row>
    <row r="37">
      <c r="A37" s="16"/>
      <c r="B37" s="16"/>
      <c r="C37" s="16"/>
      <c r="D37" s="16"/>
      <c r="E37" s="16"/>
      <c r="F37" s="16"/>
      <c r="G37" s="16"/>
      <c r="H37" s="16"/>
      <c r="I37" s="16"/>
      <c r="J37" s="16"/>
      <c r="K37" s="16"/>
      <c r="L37" s="16"/>
      <c r="M37" s="16"/>
    </row>
    <row r="38">
      <c r="A38" s="16"/>
      <c r="B38" s="16"/>
      <c r="C38" s="16"/>
      <c r="D38" s="16"/>
      <c r="E38" s="16"/>
      <c r="F38" s="16"/>
      <c r="G38" s="16"/>
      <c r="H38" s="16"/>
      <c r="I38" s="16"/>
      <c r="J38" s="16"/>
      <c r="K38" s="16"/>
      <c r="L38" s="16"/>
      <c r="M38" s="16"/>
    </row>
    <row r="39">
      <c r="A39" s="16"/>
      <c r="B39" s="16"/>
      <c r="C39" s="16"/>
      <c r="D39" s="16"/>
      <c r="E39" s="16"/>
      <c r="F39" s="16"/>
      <c r="G39" s="16"/>
      <c r="H39" s="16"/>
      <c r="I39" s="16"/>
      <c r="J39" s="16"/>
      <c r="K39" s="16"/>
      <c r="L39" s="16"/>
      <c r="M39" s="16"/>
    </row>
    <row r="40">
      <c r="A40" s="16"/>
      <c r="B40" s="16"/>
      <c r="C40" s="16"/>
      <c r="D40" s="16"/>
      <c r="E40" s="16"/>
      <c r="F40" s="16"/>
      <c r="G40" s="16"/>
      <c r="H40" s="16"/>
      <c r="I40" s="16"/>
      <c r="J40" s="16"/>
      <c r="K40" s="16"/>
      <c r="L40" s="16"/>
      <c r="M40" s="16"/>
    </row>
    <row r="41">
      <c r="A41" s="16"/>
      <c r="B41" s="16"/>
      <c r="C41" s="16"/>
      <c r="D41" s="16"/>
      <c r="E41" s="16"/>
      <c r="F41" s="16"/>
      <c r="G41" s="16"/>
      <c r="H41" s="16"/>
      <c r="I41" s="16"/>
      <c r="J41" s="16"/>
      <c r="K41" s="16"/>
      <c r="L41" s="16"/>
      <c r="M41" s="16"/>
    </row>
    <row r="42">
      <c r="A42" s="16"/>
      <c r="B42" s="16"/>
      <c r="C42" s="16"/>
      <c r="D42" s="16"/>
      <c r="E42" s="16"/>
      <c r="F42" s="16"/>
      <c r="G42" s="16"/>
      <c r="H42" s="16"/>
      <c r="I42" s="16"/>
      <c r="J42" s="16"/>
      <c r="K42" s="16"/>
      <c r="L42" s="16"/>
      <c r="M42" s="16"/>
    </row>
    <row r="43">
      <c r="A43" s="16"/>
      <c r="B43" s="16"/>
      <c r="C43" s="16"/>
      <c r="D43" s="16"/>
      <c r="E43" s="16"/>
      <c r="F43" s="16"/>
      <c r="G43" s="16"/>
      <c r="H43" s="16"/>
      <c r="I43" s="16"/>
      <c r="J43" s="16"/>
      <c r="K43" s="16"/>
      <c r="L43" s="16"/>
      <c r="M43" s="16"/>
    </row>
    <row r="44">
      <c r="A44" s="16"/>
      <c r="B44" s="16"/>
      <c r="C44" s="16"/>
      <c r="D44" s="16"/>
      <c r="E44" s="16"/>
      <c r="F44" s="16"/>
      <c r="G44" s="16"/>
      <c r="H44" s="16"/>
      <c r="I44" s="16"/>
      <c r="J44" s="16"/>
      <c r="K44" s="16"/>
      <c r="L44" s="16"/>
      <c r="M44" s="16"/>
    </row>
    <row r="45">
      <c r="A45" s="16"/>
      <c r="B45" s="16"/>
      <c r="C45" s="16"/>
      <c r="D45" s="16"/>
      <c r="E45" s="16"/>
      <c r="F45" s="16"/>
      <c r="G45" s="16"/>
      <c r="H45" s="16"/>
      <c r="I45" s="16"/>
      <c r="J45" s="16"/>
      <c r="K45" s="16"/>
      <c r="L45" s="16"/>
      <c r="M45" s="16"/>
    </row>
    <row r="46">
      <c r="A46" s="16"/>
      <c r="B46" s="16"/>
      <c r="C46" s="16"/>
      <c r="D46" s="16"/>
      <c r="E46" s="16"/>
      <c r="F46" s="16"/>
      <c r="G46" s="16"/>
      <c r="H46" s="16"/>
      <c r="I46" s="16"/>
      <c r="J46" s="16"/>
      <c r="K46" s="16"/>
      <c r="L46" s="16"/>
      <c r="M46" s="16"/>
    </row>
    <row r="47">
      <c r="A47" s="16"/>
      <c r="B47" s="16"/>
      <c r="C47" s="16"/>
      <c r="D47" s="16"/>
      <c r="E47" s="16"/>
      <c r="F47" s="16"/>
      <c r="G47" s="16"/>
      <c r="H47" s="16"/>
      <c r="I47" s="16"/>
      <c r="J47" s="16"/>
      <c r="K47" s="16"/>
      <c r="L47" s="16"/>
      <c r="M47" s="16"/>
    </row>
    <row r="48">
      <c r="A48" s="16"/>
      <c r="B48" s="16"/>
      <c r="C48" s="16"/>
      <c r="D48" s="16"/>
      <c r="E48" s="16"/>
      <c r="F48" s="16"/>
      <c r="G48" s="16"/>
      <c r="H48" s="16"/>
      <c r="I48" s="16"/>
      <c r="J48" s="16"/>
      <c r="K48" s="16"/>
      <c r="L48" s="16"/>
      <c r="M48" s="16"/>
    </row>
    <row r="49">
      <c r="A49" s="16"/>
      <c r="B49" s="16"/>
      <c r="C49" s="16"/>
      <c r="D49" s="16"/>
      <c r="E49" s="16"/>
      <c r="F49" s="16"/>
      <c r="G49" s="16"/>
      <c r="H49" s="16"/>
      <c r="I49" s="16"/>
      <c r="J49" s="16"/>
      <c r="K49" s="16"/>
      <c r="L49" s="16"/>
      <c r="M49" s="16"/>
    </row>
    <row r="50">
      <c r="A50" s="16"/>
      <c r="B50" s="16"/>
      <c r="C50" s="16"/>
      <c r="D50" s="16"/>
      <c r="E50" s="16"/>
      <c r="F50" s="16"/>
      <c r="G50" s="16"/>
      <c r="H50" s="16"/>
      <c r="I50" s="16"/>
      <c r="J50" s="16"/>
      <c r="K50" s="16"/>
      <c r="L50" s="16"/>
      <c r="M50" s="16"/>
    </row>
    <row r="51">
      <c r="A51" s="16"/>
      <c r="B51" s="16"/>
      <c r="C51" s="16"/>
      <c r="D51" s="16"/>
      <c r="E51" s="16"/>
      <c r="F51" s="16"/>
      <c r="G51" s="16"/>
      <c r="H51" s="16"/>
      <c r="I51" s="16"/>
      <c r="J51" s="16"/>
      <c r="K51" s="16"/>
      <c r="L51" s="16"/>
      <c r="M51" s="16"/>
    </row>
    <row r="52">
      <c r="A52" s="16"/>
      <c r="B52" s="16"/>
      <c r="C52" s="16"/>
      <c r="D52" s="16"/>
      <c r="E52" s="16"/>
      <c r="F52" s="16"/>
      <c r="G52" s="16"/>
      <c r="H52" s="16"/>
      <c r="I52" s="16"/>
      <c r="J52" s="16"/>
      <c r="K52" s="16"/>
      <c r="L52" s="16"/>
      <c r="M52" s="16"/>
    </row>
    <row r="53">
      <c r="A53" s="16"/>
      <c r="B53" s="16"/>
      <c r="C53" s="16"/>
      <c r="D53" s="16"/>
      <c r="E53" s="16"/>
      <c r="F53" s="16"/>
      <c r="G53" s="16"/>
      <c r="H53" s="16"/>
      <c r="I53" s="16"/>
      <c r="J53" s="16"/>
      <c r="K53" s="16"/>
      <c r="L53" s="16"/>
      <c r="M53" s="16"/>
    </row>
    <row r="54">
      <c r="A54" s="16"/>
      <c r="B54" s="16"/>
      <c r="C54" s="16"/>
      <c r="D54" s="16"/>
      <c r="E54" s="16"/>
      <c r="F54" s="16"/>
      <c r="G54" s="16"/>
      <c r="H54" s="16"/>
      <c r="I54" s="16"/>
      <c r="J54" s="16"/>
      <c r="K54" s="16"/>
      <c r="L54" s="16"/>
      <c r="M54" s="16"/>
    </row>
    <row r="55">
      <c r="A55" s="16"/>
      <c r="B55" s="16"/>
      <c r="C55" s="16"/>
      <c r="D55" s="16"/>
      <c r="E55" s="16"/>
      <c r="F55" s="16"/>
      <c r="G55" s="16"/>
      <c r="H55" s="16"/>
      <c r="I55" s="16"/>
      <c r="J55" s="16"/>
      <c r="K55" s="16"/>
      <c r="L55" s="16"/>
      <c r="M55" s="16"/>
    </row>
    <row r="56">
      <c r="A56" s="16"/>
      <c r="B56" s="16"/>
      <c r="C56" s="16"/>
      <c r="D56" s="16"/>
      <c r="E56" s="16"/>
      <c r="F56" s="16"/>
      <c r="G56" s="16"/>
      <c r="H56" s="16"/>
      <c r="I56" s="16"/>
      <c r="J56" s="16"/>
      <c r="K56" s="16"/>
      <c r="L56" s="16"/>
      <c r="M56" s="16"/>
    </row>
    <row r="57">
      <c r="A57" s="16"/>
      <c r="B57" s="16"/>
      <c r="C57" s="16"/>
      <c r="D57" s="16"/>
      <c r="E57" s="16"/>
      <c r="F57" s="16"/>
      <c r="G57" s="16"/>
      <c r="H57" s="16"/>
      <c r="I57" s="16"/>
      <c r="J57" s="16"/>
      <c r="K57" s="16"/>
      <c r="L57" s="16"/>
      <c r="M57" s="16"/>
    </row>
    <row r="58">
      <c r="A58" s="16"/>
      <c r="B58" s="16"/>
      <c r="C58" s="16"/>
      <c r="D58" s="16"/>
      <c r="E58" s="16"/>
      <c r="F58" s="16"/>
      <c r="G58" s="16"/>
      <c r="H58" s="16"/>
      <c r="I58" s="16"/>
      <c r="J58" s="16"/>
      <c r="K58" s="16"/>
      <c r="L58" s="16"/>
      <c r="M58" s="16"/>
    </row>
    <row r="59">
      <c r="A59" s="16"/>
      <c r="B59" s="16"/>
      <c r="C59" s="16"/>
      <c r="D59" s="16"/>
      <c r="E59" s="16"/>
      <c r="F59" s="16"/>
      <c r="G59" s="16"/>
      <c r="H59" s="16"/>
      <c r="I59" s="16"/>
      <c r="J59" s="16"/>
      <c r="K59" s="16"/>
      <c r="L59" s="16"/>
      <c r="M59" s="16"/>
    </row>
    <row r="60">
      <c r="A60" s="16"/>
      <c r="B60" s="16"/>
      <c r="C60" s="16"/>
      <c r="D60" s="16"/>
      <c r="E60" s="16"/>
      <c r="F60" s="16"/>
      <c r="G60" s="16"/>
      <c r="H60" s="16"/>
      <c r="I60" s="16"/>
      <c r="J60" s="16"/>
      <c r="K60" s="16"/>
      <c r="L60" s="16"/>
      <c r="M60" s="16"/>
    </row>
    <row r="61">
      <c r="A61" s="16"/>
      <c r="B61" s="16"/>
      <c r="C61" s="16"/>
      <c r="D61" s="16"/>
      <c r="E61" s="16"/>
      <c r="F61" s="16"/>
      <c r="G61" s="16"/>
      <c r="H61" s="16"/>
      <c r="I61" s="16"/>
      <c r="J61" s="16"/>
      <c r="K61" s="16"/>
      <c r="L61" s="16"/>
      <c r="M61" s="16"/>
    </row>
    <row r="62">
      <c r="A62" s="16"/>
      <c r="B62" s="16"/>
      <c r="C62" s="16"/>
      <c r="D62" s="16"/>
      <c r="E62" s="16"/>
      <c r="F62" s="16"/>
      <c r="G62" s="16"/>
      <c r="H62" s="16"/>
      <c r="I62" s="16"/>
      <c r="J62" s="16"/>
      <c r="K62" s="16"/>
      <c r="L62" s="16"/>
      <c r="M62" s="16"/>
    </row>
    <row r="63">
      <c r="A63" s="16"/>
      <c r="B63" s="16"/>
      <c r="C63" s="16"/>
      <c r="D63" s="16"/>
      <c r="E63" s="16"/>
      <c r="F63" s="16"/>
      <c r="G63" s="16"/>
      <c r="H63" s="16"/>
      <c r="I63" s="16"/>
      <c r="J63" s="16"/>
      <c r="K63" s="16"/>
      <c r="L63" s="16"/>
      <c r="M63" s="16"/>
    </row>
    <row r="64">
      <c r="A64" s="16"/>
      <c r="B64" s="16"/>
      <c r="C64" s="16"/>
      <c r="D64" s="16"/>
      <c r="E64" s="16"/>
      <c r="F64" s="16"/>
      <c r="G64" s="16"/>
      <c r="H64" s="16"/>
      <c r="I64" s="16"/>
      <c r="J64" s="16"/>
      <c r="K64" s="16"/>
      <c r="L64" s="16"/>
      <c r="M64" s="16"/>
    </row>
    <row r="65">
      <c r="A65" s="16"/>
      <c r="B65" s="16"/>
      <c r="C65" s="16"/>
      <c r="D65" s="16"/>
      <c r="E65" s="16"/>
      <c r="F65" s="16"/>
      <c r="G65" s="16"/>
      <c r="H65" s="16"/>
      <c r="I65" s="16"/>
      <c r="J65" s="16"/>
      <c r="K65" s="16"/>
      <c r="L65" s="16"/>
      <c r="M65" s="16"/>
    </row>
    <row r="66">
      <c r="A66" s="16"/>
      <c r="B66" s="16"/>
      <c r="C66" s="16"/>
      <c r="D66" s="16"/>
      <c r="E66" s="16"/>
      <c r="F66" s="16"/>
      <c r="G66" s="16"/>
      <c r="H66" s="16"/>
      <c r="I66" s="16"/>
      <c r="J66" s="16"/>
      <c r="K66" s="16"/>
      <c r="L66" s="16"/>
      <c r="M66" s="16"/>
    </row>
    <row r="67">
      <c r="A67" s="16"/>
      <c r="B67" s="16"/>
      <c r="C67" s="16"/>
      <c r="D67" s="16"/>
      <c r="E67" s="16"/>
      <c r="F67" s="16"/>
      <c r="G67" s="16"/>
      <c r="H67" s="16"/>
      <c r="I67" s="16"/>
      <c r="J67" s="16"/>
      <c r="K67" s="16"/>
      <c r="L67" s="16"/>
      <c r="M67" s="16"/>
    </row>
    <row r="68">
      <c r="A68" s="16"/>
      <c r="B68" s="16"/>
      <c r="C68" s="16"/>
      <c r="D68" s="16"/>
      <c r="E68" s="16"/>
      <c r="F68" s="16"/>
      <c r="G68" s="16"/>
      <c r="H68" s="16"/>
      <c r="I68" s="16"/>
      <c r="J68" s="16"/>
      <c r="K68" s="16"/>
      <c r="L68" s="16"/>
      <c r="M68" s="16"/>
    </row>
    <row r="69">
      <c r="A69" s="16"/>
      <c r="B69" s="16"/>
      <c r="C69" s="16"/>
      <c r="D69" s="16"/>
      <c r="E69" s="16"/>
      <c r="F69" s="16"/>
      <c r="G69" s="16"/>
      <c r="H69" s="16"/>
      <c r="I69" s="16"/>
      <c r="J69" s="16"/>
      <c r="K69" s="16"/>
      <c r="L69" s="16"/>
      <c r="M69" s="16"/>
    </row>
    <row r="70">
      <c r="A70" s="16"/>
      <c r="B70" s="16"/>
      <c r="C70" s="16"/>
      <c r="D70" s="16"/>
      <c r="E70" s="16"/>
      <c r="F70" s="16"/>
      <c r="G70" s="16"/>
      <c r="H70" s="16"/>
      <c r="I70" s="16"/>
      <c r="J70" s="16"/>
      <c r="K70" s="16"/>
      <c r="L70" s="16"/>
      <c r="M70" s="16"/>
    </row>
    <row r="71">
      <c r="A71" s="16"/>
      <c r="B71" s="16"/>
      <c r="C71" s="16"/>
      <c r="D71" s="16"/>
      <c r="E71" s="16"/>
      <c r="F71" s="16"/>
      <c r="G71" s="16"/>
      <c r="H71" s="16"/>
      <c r="I71" s="16"/>
      <c r="J71" s="16"/>
      <c r="K71" s="16"/>
      <c r="L71" s="16"/>
      <c r="M71" s="16"/>
    </row>
    <row r="72">
      <c r="A72" s="16"/>
      <c r="B72" s="16"/>
      <c r="C72" s="16"/>
      <c r="D72" s="16"/>
      <c r="E72" s="16"/>
      <c r="F72" s="16"/>
      <c r="G72" s="16"/>
      <c r="H72" s="16"/>
      <c r="I72" s="16"/>
      <c r="J72" s="16"/>
      <c r="K72" s="16"/>
      <c r="L72" s="16"/>
      <c r="M72" s="16"/>
    </row>
    <row r="73">
      <c r="A73" s="16"/>
      <c r="B73" s="16"/>
      <c r="C73" s="16"/>
      <c r="D73" s="16"/>
      <c r="E73" s="16"/>
      <c r="F73" s="16"/>
      <c r="G73" s="16"/>
      <c r="H73" s="16"/>
      <c r="I73" s="16"/>
      <c r="J73" s="16"/>
      <c r="K73" s="16"/>
      <c r="L73" s="16"/>
      <c r="M73" s="16"/>
    </row>
    <row r="74">
      <c r="A74" s="16"/>
      <c r="B74" s="16"/>
      <c r="C74" s="16"/>
      <c r="D74" s="16"/>
      <c r="E74" s="16"/>
      <c r="F74" s="16"/>
      <c r="G74" s="16"/>
      <c r="H74" s="16"/>
      <c r="I74" s="16"/>
      <c r="J74" s="16"/>
      <c r="K74" s="16"/>
      <c r="L74" s="16"/>
      <c r="M74" s="16"/>
    </row>
    <row r="75">
      <c r="A75" s="16"/>
      <c r="B75" s="16"/>
      <c r="C75" s="16"/>
      <c r="D75" s="16"/>
      <c r="E75" s="16"/>
      <c r="F75" s="16"/>
      <c r="G75" s="16"/>
      <c r="H75" s="16"/>
      <c r="I75" s="16"/>
      <c r="J75" s="16"/>
      <c r="K75" s="16"/>
      <c r="L75" s="16"/>
      <c r="M75" s="16"/>
    </row>
    <row r="76">
      <c r="A76" s="16"/>
      <c r="B76" s="16"/>
      <c r="C76" s="16"/>
      <c r="D76" s="16"/>
      <c r="E76" s="16"/>
      <c r="F76" s="16"/>
      <c r="G76" s="16"/>
      <c r="H76" s="16"/>
      <c r="I76" s="16"/>
      <c r="J76" s="16"/>
      <c r="K76" s="16"/>
      <c r="L76" s="16"/>
      <c r="M76" s="16"/>
    </row>
    <row r="77">
      <c r="A77" s="16"/>
      <c r="B77" s="16"/>
      <c r="C77" s="16"/>
      <c r="D77" s="16"/>
      <c r="E77" s="16"/>
      <c r="F77" s="16"/>
      <c r="G77" s="16"/>
      <c r="H77" s="16"/>
      <c r="I77" s="16"/>
      <c r="J77" s="16"/>
      <c r="K77" s="16"/>
      <c r="L77" s="16"/>
      <c r="M77" s="16"/>
    </row>
    <row r="78">
      <c r="A78" s="16"/>
      <c r="B78" s="16"/>
      <c r="C78" s="16"/>
      <c r="D78" s="16"/>
      <c r="E78" s="16"/>
      <c r="F78" s="16"/>
      <c r="G78" s="16"/>
      <c r="H78" s="16"/>
      <c r="I78" s="16"/>
      <c r="J78" s="16"/>
      <c r="K78" s="16"/>
      <c r="L78" s="16"/>
      <c r="M78" s="16"/>
    </row>
    <row r="79">
      <c r="A79" s="16"/>
      <c r="B79" s="16"/>
      <c r="C79" s="16"/>
      <c r="D79" s="16"/>
      <c r="E79" s="16"/>
      <c r="F79" s="16"/>
      <c r="G79" s="16"/>
      <c r="H79" s="16"/>
      <c r="I79" s="16"/>
      <c r="J79" s="16"/>
      <c r="K79" s="16"/>
      <c r="L79" s="16"/>
      <c r="M79" s="16"/>
    </row>
    <row r="80">
      <c r="A80" s="16"/>
      <c r="B80" s="16"/>
      <c r="C80" s="16"/>
      <c r="D80" s="16"/>
      <c r="E80" s="16"/>
      <c r="F80" s="16"/>
      <c r="G80" s="16"/>
      <c r="H80" s="16"/>
      <c r="I80" s="16"/>
      <c r="J80" s="16"/>
      <c r="K80" s="16"/>
      <c r="L80" s="16"/>
      <c r="M80" s="16"/>
    </row>
    <row r="81">
      <c r="A81" s="16"/>
      <c r="B81" s="16"/>
      <c r="C81" s="16"/>
      <c r="D81" s="16"/>
      <c r="E81" s="16"/>
      <c r="F81" s="16"/>
      <c r="G81" s="16"/>
      <c r="H81" s="16"/>
      <c r="I81" s="16"/>
      <c r="J81" s="16"/>
      <c r="K81" s="16"/>
      <c r="L81" s="16"/>
      <c r="M81" s="16"/>
    </row>
    <row r="82">
      <c r="A82" s="16"/>
      <c r="B82" s="16"/>
      <c r="C82" s="16"/>
      <c r="D82" s="16"/>
      <c r="E82" s="16"/>
      <c r="F82" s="16"/>
      <c r="G82" s="16"/>
      <c r="H82" s="16"/>
      <c r="I82" s="16"/>
      <c r="J82" s="16"/>
      <c r="K82" s="16"/>
      <c r="L82" s="16"/>
      <c r="M82" s="16"/>
    </row>
    <row r="83">
      <c r="A83" s="16"/>
      <c r="B83" s="16"/>
      <c r="C83" s="16"/>
      <c r="D83" s="16"/>
      <c r="E83" s="16"/>
      <c r="F83" s="16"/>
      <c r="G83" s="16"/>
      <c r="H83" s="16"/>
      <c r="I83" s="16"/>
      <c r="J83" s="16"/>
      <c r="K83" s="16"/>
      <c r="L83" s="16"/>
      <c r="M83" s="16"/>
    </row>
    <row r="84">
      <c r="A84" s="16"/>
      <c r="B84" s="16"/>
      <c r="C84" s="16"/>
      <c r="D84" s="16"/>
      <c r="E84" s="16"/>
      <c r="F84" s="16"/>
      <c r="G84" s="16"/>
      <c r="H84" s="16"/>
      <c r="I84" s="16"/>
      <c r="J84" s="16"/>
      <c r="K84" s="16"/>
      <c r="L84" s="16"/>
      <c r="M84" s="16"/>
    </row>
    <row r="85">
      <c r="A85" s="16"/>
      <c r="B85" s="16"/>
      <c r="C85" s="16"/>
      <c r="D85" s="16"/>
      <c r="E85" s="16"/>
      <c r="F85" s="16"/>
      <c r="G85" s="16"/>
      <c r="H85" s="16"/>
      <c r="I85" s="16"/>
      <c r="J85" s="16"/>
      <c r="K85" s="16"/>
      <c r="L85" s="16"/>
      <c r="M85" s="16"/>
    </row>
    <row r="86">
      <c r="A86" s="16"/>
      <c r="B86" s="16"/>
      <c r="C86" s="16"/>
      <c r="D86" s="16"/>
      <c r="E86" s="16"/>
      <c r="F86" s="16"/>
      <c r="G86" s="16"/>
      <c r="H86" s="16"/>
      <c r="I86" s="16"/>
      <c r="J86" s="16"/>
      <c r="K86" s="16"/>
      <c r="L86" s="16"/>
      <c r="M86" s="16"/>
    </row>
    <row r="87">
      <c r="A87" s="16"/>
      <c r="B87" s="16"/>
      <c r="C87" s="16"/>
      <c r="D87" s="16"/>
      <c r="E87" s="16"/>
      <c r="F87" s="16"/>
      <c r="G87" s="16"/>
      <c r="H87" s="16"/>
      <c r="I87" s="16"/>
      <c r="J87" s="16"/>
      <c r="K87" s="16"/>
      <c r="L87" s="16"/>
      <c r="M87" s="16"/>
    </row>
    <row r="88">
      <c r="A88" s="16"/>
      <c r="B88" s="16"/>
      <c r="C88" s="16"/>
      <c r="D88" s="16"/>
      <c r="E88" s="16"/>
      <c r="F88" s="16"/>
      <c r="G88" s="16"/>
      <c r="H88" s="16"/>
      <c r="I88" s="16"/>
      <c r="J88" s="16"/>
      <c r="K88" s="16"/>
      <c r="L88" s="16"/>
      <c r="M88" s="16"/>
    </row>
    <row r="89">
      <c r="A89" s="16"/>
      <c r="B89" s="16"/>
      <c r="C89" s="16"/>
      <c r="D89" s="16"/>
      <c r="E89" s="16"/>
      <c r="F89" s="16"/>
      <c r="G89" s="16"/>
      <c r="H89" s="16"/>
      <c r="I89" s="16"/>
      <c r="J89" s="16"/>
      <c r="K89" s="16"/>
      <c r="L89" s="16"/>
      <c r="M89" s="16"/>
    </row>
    <row r="90">
      <c r="A90" s="16"/>
      <c r="B90" s="16"/>
      <c r="C90" s="16"/>
      <c r="D90" s="16"/>
      <c r="E90" s="16"/>
      <c r="F90" s="16"/>
      <c r="G90" s="16"/>
      <c r="H90" s="16"/>
      <c r="I90" s="16"/>
      <c r="J90" s="16"/>
      <c r="K90" s="16"/>
      <c r="L90" s="16"/>
      <c r="M90" s="16"/>
    </row>
    <row r="91">
      <c r="A91" s="16"/>
      <c r="B91" s="16"/>
      <c r="C91" s="16"/>
      <c r="D91" s="16"/>
      <c r="E91" s="16"/>
      <c r="F91" s="16"/>
      <c r="G91" s="16"/>
      <c r="H91" s="16"/>
      <c r="I91" s="16"/>
      <c r="J91" s="16"/>
      <c r="K91" s="16"/>
      <c r="L91" s="16"/>
      <c r="M91" s="16"/>
    </row>
    <row r="92">
      <c r="A92" s="16"/>
      <c r="B92" s="16"/>
      <c r="C92" s="16"/>
      <c r="D92" s="16"/>
      <c r="E92" s="16"/>
      <c r="F92" s="16"/>
      <c r="G92" s="16"/>
      <c r="H92" s="16"/>
      <c r="I92" s="16"/>
      <c r="J92" s="16"/>
      <c r="K92" s="16"/>
      <c r="L92" s="16"/>
      <c r="M92" s="16"/>
    </row>
    <row r="93">
      <c r="A93" s="16"/>
      <c r="B93" s="16"/>
      <c r="C93" s="16"/>
      <c r="D93" s="16"/>
      <c r="E93" s="16"/>
      <c r="F93" s="16"/>
      <c r="G93" s="16"/>
      <c r="H93" s="16"/>
      <c r="I93" s="16"/>
      <c r="J93" s="16"/>
      <c r="K93" s="16"/>
      <c r="L93" s="16"/>
      <c r="M93" s="16"/>
    </row>
    <row r="94">
      <c r="A94" s="16"/>
      <c r="B94" s="16"/>
      <c r="C94" s="16"/>
      <c r="D94" s="16"/>
      <c r="E94" s="16"/>
      <c r="F94" s="16"/>
      <c r="G94" s="16"/>
      <c r="H94" s="16"/>
      <c r="I94" s="16"/>
      <c r="J94" s="16"/>
      <c r="K94" s="16"/>
      <c r="L94" s="16"/>
      <c r="M94" s="16"/>
    </row>
    <row r="95">
      <c r="A95" s="16"/>
      <c r="B95" s="16"/>
      <c r="C95" s="16"/>
      <c r="D95" s="16"/>
      <c r="E95" s="16"/>
      <c r="F95" s="16"/>
      <c r="G95" s="16"/>
      <c r="H95" s="16"/>
      <c r="I95" s="16"/>
      <c r="J95" s="16"/>
      <c r="K95" s="16"/>
      <c r="L95" s="16"/>
      <c r="M95" s="16"/>
    </row>
    <row r="96">
      <c r="A96" s="16"/>
      <c r="B96" s="16"/>
      <c r="C96" s="16"/>
      <c r="D96" s="16"/>
      <c r="E96" s="16"/>
      <c r="F96" s="16"/>
      <c r="G96" s="16"/>
      <c r="H96" s="16"/>
      <c r="I96" s="16"/>
      <c r="J96" s="16"/>
      <c r="K96" s="16"/>
      <c r="L96" s="16"/>
      <c r="M96" s="16"/>
    </row>
    <row r="97">
      <c r="A97" s="16"/>
      <c r="B97" s="16"/>
      <c r="C97" s="16"/>
      <c r="D97" s="16"/>
      <c r="E97" s="16"/>
      <c r="F97" s="16"/>
      <c r="G97" s="16"/>
      <c r="H97" s="16"/>
      <c r="I97" s="16"/>
      <c r="J97" s="16"/>
      <c r="K97" s="16"/>
      <c r="L97" s="16"/>
      <c r="M97" s="16"/>
    </row>
    <row r="98">
      <c r="A98" s="16"/>
      <c r="B98" s="16"/>
      <c r="C98" s="16"/>
      <c r="D98" s="16"/>
      <c r="E98" s="16"/>
      <c r="F98" s="16"/>
      <c r="G98" s="16"/>
      <c r="H98" s="16"/>
      <c r="I98" s="16"/>
      <c r="J98" s="16"/>
      <c r="K98" s="16"/>
      <c r="L98" s="16"/>
      <c r="M98" s="16"/>
    </row>
    <row r="99">
      <c r="A99" s="16"/>
      <c r="B99" s="16"/>
      <c r="C99" s="16"/>
      <c r="D99" s="16"/>
      <c r="E99" s="16"/>
      <c r="F99" s="16"/>
      <c r="G99" s="16"/>
      <c r="H99" s="16"/>
      <c r="I99" s="16"/>
      <c r="J99" s="16"/>
      <c r="K99" s="16"/>
      <c r="L99" s="16"/>
      <c r="M99" s="16"/>
    </row>
    <row r="100">
      <c r="A100" s="16"/>
      <c r="B100" s="16"/>
      <c r="C100" s="16"/>
      <c r="D100" s="16"/>
      <c r="E100" s="16"/>
      <c r="F100" s="16"/>
      <c r="G100" s="16"/>
      <c r="H100" s="16"/>
      <c r="I100" s="16"/>
      <c r="J100" s="16"/>
      <c r="K100" s="16"/>
      <c r="L100" s="16"/>
      <c r="M100" s="16"/>
    </row>
    <row r="101">
      <c r="A101" s="16"/>
      <c r="B101" s="16"/>
      <c r="C101" s="16"/>
      <c r="D101" s="16"/>
      <c r="E101" s="16"/>
      <c r="F101" s="16"/>
      <c r="G101" s="16"/>
      <c r="H101" s="16"/>
      <c r="I101" s="16"/>
      <c r="J101" s="16"/>
      <c r="K101" s="16"/>
      <c r="L101" s="16"/>
      <c r="M101" s="16"/>
    </row>
    <row r="102">
      <c r="A102" s="16"/>
      <c r="B102" s="16"/>
      <c r="C102" s="16"/>
      <c r="D102" s="16"/>
      <c r="E102" s="16"/>
      <c r="F102" s="16"/>
      <c r="G102" s="16"/>
      <c r="H102" s="16"/>
      <c r="I102" s="16"/>
      <c r="J102" s="16"/>
      <c r="K102" s="16"/>
      <c r="L102" s="16"/>
      <c r="M102" s="16"/>
    </row>
    <row r="103">
      <c r="A103" s="16"/>
      <c r="B103" s="16"/>
      <c r="C103" s="16"/>
      <c r="D103" s="16"/>
      <c r="E103" s="16"/>
      <c r="F103" s="16"/>
      <c r="G103" s="16"/>
      <c r="H103" s="16"/>
      <c r="I103" s="16"/>
      <c r="J103" s="16"/>
      <c r="K103" s="16"/>
      <c r="L103" s="16"/>
      <c r="M103" s="16"/>
    </row>
    <row r="104">
      <c r="A104" s="16"/>
      <c r="B104" s="16"/>
      <c r="C104" s="16"/>
      <c r="D104" s="16"/>
      <c r="E104" s="16"/>
      <c r="F104" s="16"/>
      <c r="G104" s="16"/>
      <c r="H104" s="16"/>
      <c r="I104" s="16"/>
      <c r="J104" s="16"/>
      <c r="K104" s="16"/>
      <c r="L104" s="16"/>
      <c r="M104" s="16"/>
    </row>
    <row r="105">
      <c r="A105" s="16"/>
      <c r="B105" s="16"/>
      <c r="C105" s="16"/>
      <c r="D105" s="16"/>
      <c r="E105" s="16"/>
      <c r="F105" s="16"/>
      <c r="G105" s="16"/>
      <c r="H105" s="16"/>
      <c r="I105" s="16"/>
      <c r="J105" s="16"/>
      <c r="K105" s="16"/>
      <c r="L105" s="16"/>
      <c r="M105" s="16"/>
    </row>
    <row r="106">
      <c r="A106" s="16"/>
      <c r="B106" s="16"/>
      <c r="C106" s="16"/>
      <c r="D106" s="16"/>
      <c r="E106" s="16"/>
      <c r="F106" s="16"/>
      <c r="G106" s="16"/>
      <c r="H106" s="16"/>
      <c r="I106" s="16"/>
      <c r="J106" s="16"/>
      <c r="K106" s="16"/>
      <c r="L106" s="16"/>
      <c r="M106" s="16"/>
    </row>
    <row r="107">
      <c r="A107" s="16"/>
      <c r="B107" s="16"/>
      <c r="C107" s="16"/>
      <c r="D107" s="16"/>
      <c r="E107" s="16"/>
      <c r="F107" s="16"/>
      <c r="G107" s="16"/>
      <c r="H107" s="16"/>
      <c r="I107" s="16"/>
      <c r="J107" s="16"/>
      <c r="K107" s="16"/>
      <c r="L107" s="16"/>
      <c r="M107" s="16"/>
    </row>
    <row r="108">
      <c r="A108" s="16"/>
      <c r="B108" s="16"/>
      <c r="C108" s="16"/>
      <c r="D108" s="16"/>
      <c r="E108" s="16"/>
      <c r="F108" s="16"/>
      <c r="G108" s="16"/>
      <c r="H108" s="16"/>
      <c r="I108" s="16"/>
      <c r="J108" s="16"/>
      <c r="K108" s="16"/>
      <c r="L108" s="16"/>
      <c r="M108" s="16"/>
    </row>
    <row r="109">
      <c r="A109" s="16"/>
      <c r="B109" s="16"/>
      <c r="C109" s="16"/>
      <c r="D109" s="16"/>
      <c r="E109" s="16"/>
      <c r="F109" s="16"/>
      <c r="G109" s="16"/>
      <c r="H109" s="16"/>
      <c r="I109" s="16"/>
      <c r="J109" s="16"/>
      <c r="K109" s="16"/>
      <c r="L109" s="16"/>
      <c r="M109" s="16"/>
    </row>
    <row r="110">
      <c r="A110" s="16"/>
      <c r="B110" s="16"/>
      <c r="C110" s="16"/>
      <c r="D110" s="16"/>
      <c r="E110" s="16"/>
      <c r="F110" s="16"/>
      <c r="G110" s="16"/>
      <c r="H110" s="16"/>
      <c r="I110" s="16"/>
      <c r="J110" s="16"/>
      <c r="K110" s="16"/>
      <c r="L110" s="16"/>
      <c r="M110" s="16"/>
    </row>
    <row r="111">
      <c r="A111" s="16"/>
      <c r="B111" s="16"/>
      <c r="C111" s="16"/>
      <c r="D111" s="16"/>
      <c r="E111" s="16"/>
      <c r="F111" s="16"/>
      <c r="G111" s="16"/>
      <c r="H111" s="16"/>
      <c r="I111" s="16"/>
      <c r="J111" s="16"/>
      <c r="K111" s="16"/>
      <c r="L111" s="16"/>
      <c r="M111" s="16"/>
    </row>
    <row r="112">
      <c r="A112" s="16"/>
      <c r="B112" s="16"/>
      <c r="C112" s="16"/>
      <c r="D112" s="16"/>
      <c r="E112" s="16"/>
      <c r="F112" s="16"/>
      <c r="G112" s="16"/>
      <c r="H112" s="16"/>
      <c r="I112" s="16"/>
      <c r="J112" s="16"/>
      <c r="K112" s="16"/>
      <c r="L112" s="16"/>
      <c r="M112" s="16"/>
    </row>
    <row r="113">
      <c r="A113" s="16"/>
      <c r="B113" s="16"/>
      <c r="C113" s="16"/>
      <c r="D113" s="16"/>
      <c r="E113" s="16"/>
      <c r="F113" s="16"/>
      <c r="G113" s="16"/>
      <c r="H113" s="16"/>
      <c r="I113" s="16"/>
      <c r="J113" s="16"/>
      <c r="K113" s="16"/>
      <c r="L113" s="16"/>
      <c r="M113" s="16"/>
    </row>
    <row r="114">
      <c r="A114" s="16"/>
      <c r="B114" s="16"/>
      <c r="C114" s="16"/>
      <c r="D114" s="16"/>
      <c r="E114" s="16"/>
      <c r="F114" s="16"/>
      <c r="G114" s="16"/>
      <c r="H114" s="16"/>
      <c r="I114" s="16"/>
      <c r="J114" s="16"/>
      <c r="K114" s="16"/>
      <c r="L114" s="16"/>
      <c r="M114" s="16"/>
    </row>
    <row r="115">
      <c r="A115" s="16"/>
      <c r="B115" s="16"/>
      <c r="C115" s="16"/>
      <c r="D115" s="16"/>
      <c r="E115" s="16"/>
      <c r="F115" s="16"/>
      <c r="G115" s="16"/>
      <c r="H115" s="16"/>
      <c r="I115" s="16"/>
      <c r="J115" s="16"/>
      <c r="K115" s="16"/>
      <c r="L115" s="16"/>
      <c r="M115" s="16"/>
    </row>
    <row r="116">
      <c r="A116" s="16"/>
      <c r="B116" s="16"/>
      <c r="C116" s="16"/>
      <c r="D116" s="16"/>
      <c r="E116" s="16"/>
      <c r="F116" s="16"/>
      <c r="G116" s="16"/>
      <c r="H116" s="16"/>
      <c r="I116" s="16"/>
      <c r="J116" s="16"/>
      <c r="K116" s="16"/>
      <c r="L116" s="16"/>
      <c r="M116" s="16"/>
    </row>
    <row r="117">
      <c r="A117" s="16"/>
      <c r="B117" s="16"/>
      <c r="C117" s="16"/>
      <c r="D117" s="16"/>
      <c r="E117" s="16"/>
      <c r="F117" s="16"/>
      <c r="G117" s="16"/>
      <c r="H117" s="16"/>
      <c r="I117" s="16"/>
      <c r="J117" s="16"/>
      <c r="K117" s="16"/>
      <c r="L117" s="16"/>
      <c r="M117" s="16"/>
    </row>
    <row r="118">
      <c r="A118" s="16"/>
      <c r="B118" s="16"/>
      <c r="C118" s="16"/>
      <c r="D118" s="16"/>
      <c r="E118" s="16"/>
      <c r="F118" s="16"/>
      <c r="G118" s="16"/>
      <c r="H118" s="16"/>
      <c r="I118" s="16"/>
      <c r="J118" s="16"/>
      <c r="K118" s="16"/>
      <c r="L118" s="16"/>
      <c r="M118" s="16"/>
    </row>
    <row r="119">
      <c r="A119" s="16"/>
      <c r="B119" s="16"/>
      <c r="C119" s="16"/>
      <c r="D119" s="16"/>
      <c r="E119" s="16"/>
      <c r="F119" s="16"/>
      <c r="G119" s="16"/>
      <c r="H119" s="16"/>
      <c r="I119" s="16"/>
      <c r="J119" s="16"/>
      <c r="K119" s="16"/>
      <c r="L119" s="16"/>
      <c r="M119" s="16"/>
    </row>
    <row r="120">
      <c r="A120" s="16"/>
      <c r="B120" s="16"/>
      <c r="C120" s="16"/>
      <c r="D120" s="16"/>
      <c r="E120" s="16"/>
      <c r="F120" s="16"/>
      <c r="G120" s="16"/>
      <c r="H120" s="16"/>
      <c r="I120" s="16"/>
      <c r="J120" s="16"/>
      <c r="K120" s="16"/>
      <c r="L120" s="16"/>
      <c r="M120" s="16"/>
    </row>
    <row r="121">
      <c r="A121" s="16"/>
      <c r="B121" s="16"/>
      <c r="C121" s="16"/>
      <c r="D121" s="16"/>
      <c r="E121" s="16"/>
      <c r="F121" s="16"/>
      <c r="G121" s="16"/>
      <c r="H121" s="16"/>
      <c r="I121" s="16"/>
      <c r="J121" s="16"/>
      <c r="K121" s="16"/>
      <c r="L121" s="16"/>
      <c r="M121" s="16"/>
    </row>
    <row r="122">
      <c r="A122" s="16"/>
      <c r="B122" s="16"/>
      <c r="C122" s="16"/>
      <c r="D122" s="16"/>
      <c r="E122" s="16"/>
      <c r="F122" s="16"/>
      <c r="G122" s="16"/>
      <c r="H122" s="16"/>
      <c r="I122" s="16"/>
      <c r="J122" s="16"/>
      <c r="K122" s="16"/>
      <c r="L122" s="16"/>
      <c r="M122" s="16"/>
    </row>
    <row r="123">
      <c r="A123" s="16"/>
      <c r="B123" s="16"/>
      <c r="C123" s="16"/>
      <c r="D123" s="16"/>
      <c r="E123" s="16"/>
      <c r="F123" s="16"/>
      <c r="G123" s="16"/>
      <c r="H123" s="16"/>
      <c r="I123" s="16"/>
      <c r="J123" s="16"/>
      <c r="K123" s="16"/>
      <c r="L123" s="16"/>
      <c r="M123" s="16"/>
    </row>
    <row r="124">
      <c r="A124" s="16"/>
      <c r="B124" s="16"/>
      <c r="C124" s="16"/>
      <c r="D124" s="16"/>
      <c r="E124" s="16"/>
      <c r="F124" s="16"/>
      <c r="G124" s="16"/>
      <c r="H124" s="16"/>
      <c r="I124" s="16"/>
      <c r="J124" s="16"/>
      <c r="K124" s="16"/>
      <c r="L124" s="16"/>
      <c r="M124" s="16"/>
    </row>
    <row r="125">
      <c r="A125" s="16"/>
      <c r="B125" s="16"/>
      <c r="C125" s="16"/>
      <c r="D125" s="16"/>
      <c r="E125" s="16"/>
      <c r="F125" s="16"/>
      <c r="G125" s="16"/>
      <c r="H125" s="16"/>
      <c r="I125" s="16"/>
      <c r="J125" s="16"/>
      <c r="K125" s="16"/>
      <c r="L125" s="16"/>
      <c r="M125" s="16"/>
    </row>
    <row r="126">
      <c r="A126" s="16"/>
      <c r="B126" s="16"/>
      <c r="C126" s="16"/>
      <c r="D126" s="16"/>
      <c r="E126" s="16"/>
      <c r="F126" s="16"/>
      <c r="G126" s="16"/>
      <c r="H126" s="16"/>
      <c r="I126" s="16"/>
      <c r="J126" s="16"/>
      <c r="K126" s="16"/>
      <c r="L126" s="16"/>
      <c r="M126" s="16"/>
    </row>
    <row r="127">
      <c r="A127" s="16"/>
      <c r="B127" s="16"/>
      <c r="C127" s="16"/>
      <c r="D127" s="16"/>
      <c r="E127" s="16"/>
      <c r="F127" s="16"/>
      <c r="G127" s="16"/>
      <c r="H127" s="16"/>
      <c r="I127" s="16"/>
      <c r="J127" s="16"/>
      <c r="K127" s="16"/>
      <c r="L127" s="16"/>
      <c r="M127" s="16"/>
    </row>
    <row r="128">
      <c r="A128" s="16"/>
      <c r="B128" s="16"/>
      <c r="C128" s="16"/>
      <c r="D128" s="16"/>
      <c r="E128" s="16"/>
      <c r="F128" s="16"/>
      <c r="G128" s="16"/>
      <c r="H128" s="16"/>
      <c r="I128" s="16"/>
      <c r="J128" s="16"/>
      <c r="K128" s="16"/>
      <c r="L128" s="16"/>
      <c r="M128" s="16"/>
    </row>
    <row r="129">
      <c r="A129" s="16"/>
      <c r="B129" s="16"/>
      <c r="C129" s="16"/>
      <c r="D129" s="16"/>
      <c r="E129" s="16"/>
      <c r="F129" s="16"/>
      <c r="G129" s="16"/>
      <c r="H129" s="16"/>
      <c r="I129" s="16"/>
      <c r="J129" s="16"/>
      <c r="K129" s="16"/>
      <c r="L129" s="16"/>
      <c r="M129" s="16"/>
    </row>
    <row r="130">
      <c r="A130" s="16"/>
      <c r="B130" s="16"/>
      <c r="C130" s="16"/>
      <c r="D130" s="16"/>
      <c r="E130" s="16"/>
      <c r="F130" s="16"/>
      <c r="G130" s="16"/>
      <c r="H130" s="16"/>
      <c r="I130" s="16"/>
      <c r="J130" s="16"/>
      <c r="K130" s="16"/>
      <c r="L130" s="16"/>
      <c r="M130" s="16"/>
    </row>
    <row r="131">
      <c r="A131" s="16"/>
      <c r="B131" s="16"/>
      <c r="C131" s="16"/>
      <c r="D131" s="16"/>
      <c r="E131" s="16"/>
      <c r="F131" s="16"/>
      <c r="G131" s="16"/>
      <c r="H131" s="16"/>
      <c r="I131" s="16"/>
      <c r="J131" s="16"/>
      <c r="K131" s="16"/>
      <c r="L131" s="16"/>
      <c r="M131" s="16"/>
    </row>
    <row r="132">
      <c r="A132" s="16"/>
      <c r="B132" s="16"/>
      <c r="C132" s="16"/>
      <c r="D132" s="16"/>
      <c r="E132" s="16"/>
      <c r="F132" s="16"/>
      <c r="G132" s="16"/>
      <c r="H132" s="16"/>
      <c r="I132" s="16"/>
      <c r="J132" s="16"/>
      <c r="K132" s="16"/>
      <c r="L132" s="16"/>
      <c r="M132" s="16"/>
    </row>
    <row r="133">
      <c r="A133" s="16"/>
      <c r="B133" s="16"/>
      <c r="C133" s="16"/>
      <c r="D133" s="16"/>
      <c r="E133" s="16"/>
      <c r="F133" s="16"/>
      <c r="G133" s="16"/>
      <c r="H133" s="16"/>
      <c r="I133" s="16"/>
      <c r="J133" s="16"/>
      <c r="K133" s="16"/>
      <c r="L133" s="16"/>
      <c r="M133" s="16"/>
    </row>
    <row r="134">
      <c r="A134" s="16"/>
      <c r="B134" s="16"/>
      <c r="C134" s="16"/>
      <c r="D134" s="16"/>
      <c r="E134" s="16"/>
      <c r="F134" s="16"/>
      <c r="G134" s="16"/>
      <c r="H134" s="16"/>
      <c r="I134" s="16"/>
      <c r="J134" s="16"/>
      <c r="K134" s="16"/>
      <c r="L134" s="16"/>
      <c r="M134" s="16"/>
    </row>
    <row r="135">
      <c r="A135" s="16"/>
      <c r="B135" s="16"/>
      <c r="C135" s="16"/>
      <c r="D135" s="16"/>
      <c r="E135" s="16"/>
      <c r="F135" s="16"/>
      <c r="G135" s="16"/>
      <c r="H135" s="16"/>
      <c r="I135" s="16"/>
      <c r="J135" s="16"/>
      <c r="K135" s="16"/>
      <c r="L135" s="16"/>
      <c r="M135" s="16"/>
    </row>
    <row r="136">
      <c r="A136" s="16"/>
      <c r="B136" s="16"/>
      <c r="C136" s="16"/>
      <c r="D136" s="16"/>
      <c r="E136" s="16"/>
      <c r="F136" s="16"/>
      <c r="G136" s="16"/>
      <c r="H136" s="16"/>
      <c r="I136" s="16"/>
      <c r="J136" s="16"/>
      <c r="K136" s="16"/>
      <c r="L136" s="16"/>
      <c r="M136" s="16"/>
    </row>
    <row r="137">
      <c r="A137" s="16"/>
      <c r="B137" s="16"/>
      <c r="C137" s="16"/>
      <c r="D137" s="16"/>
      <c r="E137" s="16"/>
      <c r="F137" s="16"/>
      <c r="G137" s="16"/>
      <c r="H137" s="16"/>
      <c r="I137" s="16"/>
      <c r="J137" s="16"/>
      <c r="K137" s="16"/>
      <c r="L137" s="16"/>
      <c r="M137" s="16"/>
    </row>
    <row r="138">
      <c r="A138" s="16"/>
      <c r="B138" s="16"/>
      <c r="C138" s="16"/>
      <c r="D138" s="16"/>
      <c r="E138" s="16"/>
      <c r="F138" s="16"/>
      <c r="G138" s="16"/>
      <c r="H138" s="16"/>
      <c r="I138" s="16"/>
      <c r="J138" s="16"/>
      <c r="K138" s="16"/>
      <c r="L138" s="16"/>
      <c r="M138" s="16"/>
    </row>
    <row r="139">
      <c r="A139" s="16"/>
      <c r="B139" s="16"/>
      <c r="C139" s="16"/>
      <c r="D139" s="16"/>
      <c r="E139" s="16"/>
      <c r="F139" s="16"/>
      <c r="G139" s="16"/>
      <c r="H139" s="16"/>
      <c r="I139" s="16"/>
      <c r="J139" s="16"/>
      <c r="K139" s="16"/>
      <c r="L139" s="16"/>
      <c r="M139" s="16"/>
    </row>
    <row r="140">
      <c r="A140" s="16"/>
      <c r="B140" s="16"/>
      <c r="C140" s="16"/>
      <c r="D140" s="16"/>
      <c r="E140" s="16"/>
      <c r="F140" s="16"/>
      <c r="G140" s="16"/>
      <c r="H140" s="16"/>
      <c r="I140" s="16"/>
      <c r="J140" s="16"/>
      <c r="K140" s="16"/>
      <c r="L140" s="16"/>
      <c r="M140" s="16"/>
    </row>
    <row r="141">
      <c r="A141" s="16"/>
      <c r="B141" s="16"/>
      <c r="C141" s="16"/>
      <c r="D141" s="16"/>
      <c r="E141" s="16"/>
      <c r="F141" s="16"/>
      <c r="G141" s="16"/>
      <c r="H141" s="16"/>
      <c r="I141" s="16"/>
      <c r="J141" s="16"/>
      <c r="K141" s="16"/>
      <c r="L141" s="16"/>
      <c r="M141" s="16"/>
    </row>
    <row r="142">
      <c r="A142" s="16"/>
      <c r="B142" s="16"/>
      <c r="C142" s="16"/>
      <c r="D142" s="16"/>
      <c r="E142" s="16"/>
      <c r="F142" s="16"/>
      <c r="G142" s="16"/>
      <c r="H142" s="16"/>
      <c r="I142" s="16"/>
      <c r="J142" s="16"/>
      <c r="K142" s="16"/>
      <c r="L142" s="16"/>
      <c r="M142" s="16"/>
    </row>
    <row r="143">
      <c r="A143" s="16"/>
      <c r="B143" s="16"/>
      <c r="C143" s="16"/>
      <c r="D143" s="16"/>
      <c r="E143" s="16"/>
      <c r="F143" s="16"/>
      <c r="G143" s="16"/>
      <c r="H143" s="16"/>
      <c r="I143" s="16"/>
      <c r="J143" s="16"/>
      <c r="K143" s="16"/>
      <c r="L143" s="16"/>
      <c r="M143" s="16"/>
    </row>
    <row r="144">
      <c r="A144" s="16"/>
      <c r="B144" s="16"/>
      <c r="C144" s="16"/>
      <c r="D144" s="16"/>
      <c r="E144" s="16"/>
      <c r="F144" s="16"/>
      <c r="G144" s="16"/>
      <c r="H144" s="16"/>
      <c r="I144" s="16"/>
      <c r="J144" s="16"/>
      <c r="K144" s="16"/>
      <c r="L144" s="16"/>
      <c r="M144" s="16"/>
    </row>
    <row r="145">
      <c r="A145" s="16"/>
      <c r="B145" s="16"/>
      <c r="C145" s="16"/>
      <c r="D145" s="16"/>
      <c r="E145" s="16"/>
      <c r="F145" s="16"/>
      <c r="G145" s="16"/>
      <c r="H145" s="16"/>
      <c r="I145" s="16"/>
      <c r="J145" s="16"/>
      <c r="K145" s="16"/>
      <c r="L145" s="16"/>
      <c r="M145" s="16"/>
    </row>
    <row r="146">
      <c r="A146" s="16"/>
      <c r="B146" s="16"/>
      <c r="C146" s="16"/>
      <c r="D146" s="16"/>
      <c r="E146" s="16"/>
      <c r="F146" s="16"/>
      <c r="G146" s="16"/>
      <c r="H146" s="16"/>
      <c r="I146" s="16"/>
      <c r="J146" s="16"/>
      <c r="K146" s="16"/>
      <c r="L146" s="16"/>
      <c r="M146" s="16"/>
    </row>
    <row r="147">
      <c r="A147" s="16"/>
      <c r="B147" s="16"/>
      <c r="C147" s="16"/>
      <c r="D147" s="16"/>
      <c r="E147" s="16"/>
      <c r="F147" s="16"/>
      <c r="G147" s="16"/>
      <c r="H147" s="16"/>
      <c r="I147" s="16"/>
      <c r="J147" s="16"/>
      <c r="K147" s="16"/>
      <c r="L147" s="16"/>
      <c r="M147" s="16"/>
    </row>
    <row r="148">
      <c r="A148" s="16"/>
      <c r="B148" s="16"/>
      <c r="C148" s="16"/>
      <c r="D148" s="16"/>
      <c r="E148" s="16"/>
      <c r="F148" s="16"/>
      <c r="G148" s="16"/>
      <c r="H148" s="16"/>
      <c r="I148" s="16"/>
      <c r="J148" s="16"/>
      <c r="K148" s="16"/>
      <c r="L148" s="16"/>
      <c r="M148" s="16"/>
    </row>
    <row r="149">
      <c r="A149" s="16"/>
      <c r="B149" s="16"/>
      <c r="C149" s="16"/>
      <c r="D149" s="16"/>
      <c r="E149" s="16"/>
      <c r="F149" s="16"/>
      <c r="G149" s="16"/>
      <c r="H149" s="16"/>
      <c r="I149" s="16"/>
      <c r="J149" s="16"/>
      <c r="K149" s="16"/>
      <c r="L149" s="16"/>
      <c r="M149" s="16"/>
    </row>
    <row r="150">
      <c r="A150" s="16"/>
      <c r="B150" s="16"/>
      <c r="C150" s="16"/>
      <c r="D150" s="16"/>
      <c r="E150" s="16"/>
      <c r="F150" s="16"/>
      <c r="G150" s="16"/>
      <c r="H150" s="16"/>
      <c r="I150" s="16"/>
      <c r="J150" s="16"/>
      <c r="K150" s="16"/>
      <c r="L150" s="16"/>
      <c r="M150" s="16"/>
    </row>
    <row r="151">
      <c r="A151" s="16"/>
      <c r="B151" s="16"/>
      <c r="C151" s="16"/>
      <c r="D151" s="16"/>
      <c r="E151" s="16"/>
      <c r="F151" s="16"/>
      <c r="G151" s="16"/>
      <c r="H151" s="16"/>
      <c r="I151" s="16"/>
      <c r="J151" s="16"/>
      <c r="K151" s="16"/>
      <c r="L151" s="16"/>
      <c r="M151" s="16"/>
    </row>
    <row r="152">
      <c r="A152" s="16"/>
      <c r="B152" s="16"/>
      <c r="C152" s="16"/>
      <c r="D152" s="16"/>
      <c r="E152" s="16"/>
      <c r="F152" s="16"/>
      <c r="G152" s="16"/>
      <c r="H152" s="16"/>
      <c r="I152" s="16"/>
      <c r="J152" s="16"/>
      <c r="K152" s="16"/>
      <c r="L152" s="16"/>
      <c r="M152" s="16"/>
    </row>
    <row r="153">
      <c r="A153" s="16"/>
      <c r="B153" s="16"/>
      <c r="C153" s="16"/>
      <c r="D153" s="16"/>
      <c r="E153" s="16"/>
      <c r="F153" s="16"/>
      <c r="G153" s="16"/>
      <c r="H153" s="16"/>
      <c r="I153" s="16"/>
      <c r="J153" s="16"/>
      <c r="K153" s="16"/>
      <c r="L153" s="16"/>
      <c r="M153" s="16"/>
    </row>
    <row r="154">
      <c r="A154" s="16"/>
      <c r="B154" s="16"/>
      <c r="C154" s="16"/>
      <c r="D154" s="16"/>
      <c r="E154" s="16"/>
      <c r="F154" s="16"/>
      <c r="G154" s="16"/>
      <c r="H154" s="16"/>
      <c r="I154" s="16"/>
      <c r="J154" s="16"/>
      <c r="K154" s="16"/>
      <c r="L154" s="16"/>
      <c r="M154" s="16"/>
    </row>
    <row r="155">
      <c r="A155" s="16"/>
      <c r="B155" s="16"/>
      <c r="C155" s="16"/>
      <c r="D155" s="16"/>
      <c r="E155" s="16"/>
      <c r="F155" s="16"/>
      <c r="G155" s="16"/>
      <c r="H155" s="16"/>
      <c r="I155" s="16"/>
      <c r="J155" s="16"/>
      <c r="K155" s="16"/>
      <c r="L155" s="16"/>
      <c r="M155" s="16"/>
    </row>
    <row r="156">
      <c r="A156" s="16"/>
      <c r="B156" s="16"/>
      <c r="C156" s="16"/>
      <c r="D156" s="16"/>
      <c r="E156" s="16"/>
      <c r="F156" s="16"/>
      <c r="G156" s="16"/>
      <c r="H156" s="16"/>
      <c r="I156" s="16"/>
      <c r="J156" s="16"/>
      <c r="K156" s="16"/>
      <c r="L156" s="16"/>
      <c r="M156" s="16"/>
    </row>
    <row r="157">
      <c r="A157" s="16"/>
      <c r="B157" s="16"/>
      <c r="C157" s="16"/>
      <c r="D157" s="16"/>
      <c r="E157" s="16"/>
      <c r="F157" s="16"/>
      <c r="G157" s="16"/>
      <c r="H157" s="16"/>
      <c r="I157" s="16"/>
      <c r="J157" s="16"/>
      <c r="K157" s="16"/>
      <c r="L157" s="16"/>
      <c r="M157" s="16"/>
    </row>
    <row r="158">
      <c r="A158" s="16"/>
      <c r="B158" s="16"/>
      <c r="C158" s="16"/>
      <c r="D158" s="16"/>
      <c r="E158" s="16"/>
      <c r="F158" s="16"/>
      <c r="G158" s="16"/>
      <c r="H158" s="16"/>
      <c r="I158" s="16"/>
      <c r="J158" s="16"/>
      <c r="K158" s="16"/>
      <c r="L158" s="16"/>
      <c r="M158" s="16"/>
    </row>
    <row r="159">
      <c r="A159" s="16"/>
      <c r="B159" s="16"/>
      <c r="C159" s="16"/>
      <c r="D159" s="16"/>
      <c r="E159" s="16"/>
      <c r="F159" s="16"/>
      <c r="G159" s="16"/>
      <c r="H159" s="16"/>
      <c r="I159" s="16"/>
      <c r="J159" s="16"/>
      <c r="K159" s="16"/>
      <c r="L159" s="16"/>
      <c r="M159" s="16"/>
    </row>
    <row r="160">
      <c r="A160" s="16"/>
      <c r="B160" s="16"/>
      <c r="C160" s="16"/>
      <c r="D160" s="16"/>
      <c r="E160" s="16"/>
      <c r="F160" s="16"/>
      <c r="G160" s="16"/>
      <c r="H160" s="16"/>
      <c r="I160" s="16"/>
      <c r="J160" s="16"/>
      <c r="K160" s="16"/>
      <c r="L160" s="16"/>
      <c r="M160" s="16"/>
    </row>
    <row r="161">
      <c r="A161" s="16"/>
      <c r="B161" s="16"/>
      <c r="C161" s="16"/>
      <c r="D161" s="16"/>
      <c r="E161" s="16"/>
      <c r="F161" s="16"/>
      <c r="G161" s="16"/>
      <c r="H161" s="16"/>
      <c r="I161" s="16"/>
      <c r="J161" s="16"/>
      <c r="K161" s="16"/>
      <c r="L161" s="16"/>
      <c r="M161" s="16"/>
    </row>
    <row r="162">
      <c r="A162" s="16"/>
      <c r="B162" s="16"/>
      <c r="C162" s="16"/>
      <c r="D162" s="16"/>
      <c r="E162" s="16"/>
      <c r="F162" s="16"/>
      <c r="G162" s="16"/>
      <c r="H162" s="16"/>
      <c r="I162" s="16"/>
      <c r="J162" s="16"/>
      <c r="K162" s="16"/>
      <c r="L162" s="16"/>
      <c r="M162" s="16"/>
    </row>
    <row r="163">
      <c r="A163" s="16"/>
      <c r="B163" s="16"/>
      <c r="C163" s="16"/>
      <c r="D163" s="16"/>
      <c r="E163" s="16"/>
      <c r="F163" s="16"/>
      <c r="G163" s="16"/>
      <c r="H163" s="16"/>
      <c r="I163" s="16"/>
      <c r="J163" s="16"/>
      <c r="K163" s="16"/>
      <c r="L163" s="16"/>
      <c r="M163" s="16"/>
    </row>
    <row r="164">
      <c r="A164" s="16"/>
      <c r="B164" s="16"/>
      <c r="C164" s="16"/>
      <c r="D164" s="16"/>
      <c r="E164" s="16"/>
      <c r="F164" s="16"/>
      <c r="G164" s="16"/>
      <c r="H164" s="16"/>
      <c r="I164" s="16"/>
      <c r="J164" s="16"/>
      <c r="K164" s="16"/>
      <c r="L164" s="16"/>
      <c r="M164" s="16"/>
    </row>
    <row r="165">
      <c r="A165" s="16"/>
      <c r="B165" s="16"/>
      <c r="C165" s="16"/>
      <c r="D165" s="16"/>
      <c r="E165" s="16"/>
      <c r="F165" s="16"/>
      <c r="G165" s="16"/>
      <c r="H165" s="16"/>
      <c r="I165" s="16"/>
      <c r="J165" s="16"/>
      <c r="K165" s="16"/>
      <c r="L165" s="16"/>
      <c r="M165" s="16"/>
    </row>
    <row r="166">
      <c r="A166" s="16"/>
      <c r="B166" s="16"/>
      <c r="C166" s="16"/>
      <c r="D166" s="16"/>
      <c r="E166" s="16"/>
      <c r="F166" s="16"/>
      <c r="G166" s="16"/>
      <c r="H166" s="16"/>
      <c r="I166" s="16"/>
      <c r="J166" s="16"/>
      <c r="K166" s="16"/>
      <c r="L166" s="16"/>
      <c r="M166" s="16"/>
    </row>
    <row r="167">
      <c r="A167" s="16"/>
      <c r="B167" s="16"/>
      <c r="C167" s="16"/>
      <c r="D167" s="16"/>
      <c r="E167" s="16"/>
      <c r="F167" s="16"/>
      <c r="G167" s="16"/>
      <c r="H167" s="16"/>
      <c r="I167" s="16"/>
      <c r="J167" s="16"/>
      <c r="K167" s="16"/>
      <c r="L167" s="16"/>
      <c r="M167" s="16"/>
    </row>
    <row r="168">
      <c r="A168" s="16"/>
      <c r="B168" s="16"/>
      <c r="C168" s="16"/>
      <c r="D168" s="16"/>
      <c r="E168" s="16"/>
      <c r="F168" s="16"/>
      <c r="G168" s="16"/>
      <c r="H168" s="16"/>
      <c r="I168" s="16"/>
      <c r="J168" s="16"/>
      <c r="K168" s="16"/>
      <c r="L168" s="16"/>
      <c r="M168" s="16"/>
    </row>
    <row r="169">
      <c r="A169" s="16"/>
      <c r="B169" s="16"/>
      <c r="C169" s="16"/>
      <c r="D169" s="16"/>
      <c r="E169" s="16"/>
      <c r="F169" s="16"/>
      <c r="G169" s="16"/>
      <c r="H169" s="16"/>
      <c r="I169" s="16"/>
      <c r="J169" s="16"/>
      <c r="K169" s="16"/>
      <c r="L169" s="16"/>
      <c r="M169" s="16"/>
    </row>
    <row r="170">
      <c r="A170" s="16"/>
      <c r="B170" s="16"/>
      <c r="C170" s="16"/>
      <c r="D170" s="16"/>
      <c r="E170" s="16"/>
      <c r="F170" s="16"/>
      <c r="G170" s="16"/>
      <c r="H170" s="16"/>
      <c r="I170" s="16"/>
      <c r="J170" s="16"/>
      <c r="K170" s="16"/>
      <c r="L170" s="16"/>
      <c r="M170" s="16"/>
    </row>
    <row r="171">
      <c r="A171" s="16"/>
      <c r="B171" s="16"/>
      <c r="C171" s="16"/>
      <c r="D171" s="16"/>
      <c r="E171" s="16"/>
      <c r="F171" s="16"/>
      <c r="G171" s="16"/>
      <c r="H171" s="16"/>
      <c r="I171" s="16"/>
      <c r="J171" s="16"/>
      <c r="K171" s="16"/>
      <c r="L171" s="16"/>
      <c r="M171" s="16"/>
    </row>
    <row r="172">
      <c r="A172" s="16"/>
      <c r="B172" s="16"/>
      <c r="C172" s="16"/>
      <c r="D172" s="16"/>
      <c r="E172" s="16"/>
      <c r="F172" s="16"/>
      <c r="G172" s="16"/>
      <c r="H172" s="16"/>
      <c r="I172" s="16"/>
      <c r="J172" s="16"/>
      <c r="K172" s="16"/>
      <c r="L172" s="16"/>
      <c r="M172" s="16"/>
    </row>
    <row r="173">
      <c r="A173" s="16"/>
      <c r="B173" s="16"/>
      <c r="C173" s="16"/>
      <c r="D173" s="16"/>
      <c r="E173" s="16"/>
      <c r="F173" s="16"/>
      <c r="G173" s="16"/>
      <c r="H173" s="16"/>
      <c r="I173" s="16"/>
      <c r="J173" s="16"/>
      <c r="K173" s="16"/>
      <c r="L173" s="16"/>
      <c r="M173" s="16"/>
    </row>
    <row r="174">
      <c r="A174" s="16"/>
      <c r="B174" s="16"/>
      <c r="C174" s="16"/>
      <c r="D174" s="16"/>
      <c r="E174" s="16"/>
      <c r="F174" s="16"/>
      <c r="G174" s="16"/>
      <c r="H174" s="16"/>
      <c r="I174" s="16"/>
      <c r="J174" s="16"/>
      <c r="K174" s="16"/>
      <c r="L174" s="16"/>
      <c r="M174" s="16"/>
    </row>
    <row r="175">
      <c r="A175" s="16"/>
      <c r="B175" s="16"/>
      <c r="C175" s="16"/>
      <c r="D175" s="16"/>
      <c r="E175" s="16"/>
      <c r="F175" s="16"/>
      <c r="G175" s="16"/>
      <c r="H175" s="16"/>
      <c r="I175" s="16"/>
      <c r="J175" s="16"/>
      <c r="K175" s="16"/>
      <c r="L175" s="16"/>
      <c r="M175" s="16"/>
    </row>
    <row r="176">
      <c r="A176" s="16"/>
      <c r="B176" s="16"/>
      <c r="C176" s="16"/>
      <c r="D176" s="16"/>
      <c r="E176" s="16"/>
      <c r="F176" s="16"/>
      <c r="G176" s="16"/>
      <c r="H176" s="16"/>
      <c r="I176" s="16"/>
      <c r="J176" s="16"/>
      <c r="K176" s="16"/>
      <c r="L176" s="16"/>
      <c r="M176" s="16"/>
    </row>
    <row r="177">
      <c r="A177" s="16"/>
      <c r="B177" s="16"/>
      <c r="C177" s="16"/>
      <c r="D177" s="16"/>
      <c r="E177" s="16"/>
      <c r="F177" s="16"/>
      <c r="G177" s="16"/>
      <c r="H177" s="16"/>
      <c r="I177" s="16"/>
      <c r="J177" s="16"/>
      <c r="K177" s="16"/>
      <c r="L177" s="16"/>
      <c r="M177" s="16"/>
    </row>
    <row r="178">
      <c r="A178" s="16"/>
      <c r="B178" s="16"/>
      <c r="C178" s="16"/>
      <c r="D178" s="16"/>
      <c r="E178" s="16"/>
      <c r="F178" s="16"/>
      <c r="G178" s="16"/>
      <c r="H178" s="16"/>
      <c r="I178" s="16"/>
      <c r="J178" s="16"/>
      <c r="K178" s="16"/>
      <c r="L178" s="16"/>
      <c r="M178" s="16"/>
    </row>
    <row r="179">
      <c r="A179" s="16"/>
      <c r="B179" s="16"/>
      <c r="C179" s="16"/>
      <c r="D179" s="16"/>
      <c r="E179" s="16"/>
      <c r="F179" s="16"/>
      <c r="G179" s="16"/>
      <c r="H179" s="16"/>
      <c r="I179" s="16"/>
      <c r="J179" s="16"/>
      <c r="K179" s="16"/>
      <c r="L179" s="16"/>
      <c r="M179" s="16"/>
    </row>
    <row r="180">
      <c r="A180" s="16"/>
      <c r="B180" s="16"/>
      <c r="C180" s="16"/>
      <c r="D180" s="16"/>
      <c r="E180" s="16"/>
      <c r="F180" s="16"/>
      <c r="G180" s="16"/>
      <c r="H180" s="16"/>
      <c r="I180" s="16"/>
      <c r="J180" s="16"/>
      <c r="K180" s="16"/>
      <c r="L180" s="16"/>
      <c r="M180" s="16"/>
    </row>
    <row r="181">
      <c r="A181" s="16"/>
      <c r="B181" s="16"/>
      <c r="C181" s="16"/>
      <c r="D181" s="16"/>
      <c r="E181" s="16"/>
      <c r="F181" s="16"/>
      <c r="G181" s="16"/>
      <c r="H181" s="16"/>
      <c r="I181" s="16"/>
      <c r="J181" s="16"/>
      <c r="K181" s="16"/>
      <c r="L181" s="16"/>
      <c r="M181" s="16"/>
    </row>
    <row r="182">
      <c r="A182" s="16"/>
      <c r="B182" s="16"/>
      <c r="C182" s="16"/>
      <c r="D182" s="16"/>
      <c r="E182" s="16"/>
      <c r="F182" s="16"/>
      <c r="G182" s="16"/>
      <c r="H182" s="16"/>
      <c r="I182" s="16"/>
      <c r="J182" s="16"/>
      <c r="K182" s="16"/>
      <c r="L182" s="16"/>
      <c r="M182" s="16"/>
    </row>
    <row r="183">
      <c r="A183" s="16"/>
      <c r="B183" s="16"/>
      <c r="C183" s="16"/>
      <c r="D183" s="16"/>
      <c r="E183" s="16"/>
      <c r="F183" s="16"/>
      <c r="G183" s="16"/>
      <c r="H183" s="16"/>
      <c r="I183" s="16"/>
      <c r="J183" s="16"/>
      <c r="K183" s="16"/>
      <c r="L183" s="16"/>
      <c r="M183" s="16"/>
    </row>
    <row r="184">
      <c r="A184" s="16"/>
      <c r="B184" s="16"/>
      <c r="C184" s="16"/>
      <c r="D184" s="16"/>
      <c r="E184" s="16"/>
      <c r="F184" s="16"/>
      <c r="G184" s="16"/>
      <c r="H184" s="16"/>
      <c r="I184" s="16"/>
      <c r="J184" s="16"/>
      <c r="K184" s="16"/>
      <c r="L184" s="16"/>
      <c r="M184" s="16"/>
    </row>
    <row r="185">
      <c r="A185" s="16"/>
      <c r="B185" s="16"/>
      <c r="C185" s="16"/>
      <c r="D185" s="16"/>
      <c r="E185" s="16"/>
      <c r="F185" s="16"/>
      <c r="G185" s="16"/>
      <c r="H185" s="16"/>
      <c r="I185" s="16"/>
      <c r="J185" s="16"/>
      <c r="K185" s="16"/>
      <c r="L185" s="16"/>
      <c r="M185" s="16"/>
    </row>
    <row r="186">
      <c r="A186" s="16"/>
      <c r="B186" s="16"/>
      <c r="C186" s="16"/>
      <c r="D186" s="16"/>
      <c r="E186" s="16"/>
      <c r="F186" s="16"/>
      <c r="G186" s="16"/>
      <c r="H186" s="16"/>
      <c r="I186" s="16"/>
      <c r="J186" s="16"/>
      <c r="K186" s="16"/>
      <c r="L186" s="16"/>
      <c r="M186" s="16"/>
    </row>
    <row r="187">
      <c r="A187" s="16"/>
      <c r="B187" s="16"/>
      <c r="C187" s="16"/>
      <c r="D187" s="16"/>
      <c r="E187" s="16"/>
      <c r="F187" s="16"/>
      <c r="G187" s="16"/>
      <c r="H187" s="16"/>
      <c r="I187" s="16"/>
      <c r="J187" s="16"/>
      <c r="K187" s="16"/>
      <c r="L187" s="16"/>
      <c r="M187" s="16"/>
    </row>
    <row r="188">
      <c r="A188" s="16"/>
      <c r="B188" s="16"/>
      <c r="C188" s="16"/>
      <c r="D188" s="16"/>
      <c r="E188" s="16"/>
      <c r="F188" s="16"/>
      <c r="G188" s="16"/>
      <c r="H188" s="16"/>
      <c r="I188" s="16"/>
      <c r="J188" s="16"/>
      <c r="K188" s="16"/>
      <c r="L188" s="16"/>
      <c r="M188" s="16"/>
    </row>
    <row r="189">
      <c r="A189" s="16"/>
      <c r="B189" s="16"/>
      <c r="C189" s="16"/>
      <c r="D189" s="16"/>
      <c r="E189" s="16"/>
      <c r="F189" s="16"/>
      <c r="G189" s="16"/>
      <c r="H189" s="16"/>
      <c r="I189" s="16"/>
      <c r="J189" s="16"/>
      <c r="K189" s="16"/>
      <c r="L189" s="16"/>
      <c r="M189" s="16"/>
    </row>
    <row r="190">
      <c r="A190" s="16"/>
      <c r="B190" s="16"/>
      <c r="C190" s="16"/>
      <c r="D190" s="16"/>
      <c r="E190" s="16"/>
      <c r="F190" s="16"/>
      <c r="G190" s="16"/>
      <c r="H190" s="16"/>
      <c r="I190" s="16"/>
      <c r="J190" s="16"/>
      <c r="K190" s="16"/>
      <c r="L190" s="16"/>
      <c r="M190" s="16"/>
    </row>
    <row r="191">
      <c r="A191" s="16"/>
      <c r="B191" s="16"/>
      <c r="C191" s="16"/>
      <c r="D191" s="16"/>
      <c r="E191" s="16"/>
      <c r="F191" s="16"/>
      <c r="G191" s="16"/>
      <c r="H191" s="16"/>
      <c r="I191" s="16"/>
      <c r="J191" s="16"/>
      <c r="K191" s="16"/>
      <c r="L191" s="16"/>
      <c r="M191" s="16"/>
    </row>
    <row r="192">
      <c r="A192" s="16"/>
      <c r="B192" s="16"/>
      <c r="C192" s="16"/>
      <c r="D192" s="16"/>
      <c r="E192" s="16"/>
      <c r="F192" s="16"/>
      <c r="G192" s="16"/>
      <c r="H192" s="16"/>
      <c r="I192" s="16"/>
      <c r="J192" s="16"/>
      <c r="K192" s="16"/>
      <c r="L192" s="16"/>
      <c r="M192" s="16"/>
    </row>
    <row r="193">
      <c r="A193" s="16"/>
      <c r="B193" s="16"/>
      <c r="C193" s="16"/>
      <c r="D193" s="16"/>
      <c r="E193" s="16"/>
      <c r="F193" s="16"/>
      <c r="G193" s="16"/>
      <c r="H193" s="16"/>
      <c r="I193" s="16"/>
      <c r="J193" s="16"/>
      <c r="K193" s="16"/>
      <c r="L193" s="16"/>
      <c r="M193" s="16"/>
    </row>
    <row r="194">
      <c r="A194" s="16"/>
      <c r="B194" s="16"/>
      <c r="C194" s="16"/>
      <c r="D194" s="16"/>
      <c r="E194" s="16"/>
      <c r="F194" s="16"/>
      <c r="G194" s="16"/>
      <c r="H194" s="16"/>
      <c r="I194" s="16"/>
      <c r="J194" s="16"/>
      <c r="K194" s="16"/>
      <c r="L194" s="16"/>
      <c r="M194" s="16"/>
    </row>
    <row r="195">
      <c r="A195" s="16"/>
      <c r="B195" s="16"/>
      <c r="C195" s="16"/>
      <c r="D195" s="16"/>
      <c r="E195" s="16"/>
      <c r="F195" s="16"/>
      <c r="G195" s="16"/>
      <c r="H195" s="16"/>
      <c r="I195" s="16"/>
      <c r="J195" s="16"/>
      <c r="K195" s="16"/>
      <c r="L195" s="16"/>
      <c r="M195" s="16"/>
    </row>
    <row r="196">
      <c r="A196" s="16"/>
      <c r="B196" s="16"/>
      <c r="C196" s="16"/>
      <c r="D196" s="16"/>
      <c r="E196" s="16"/>
      <c r="F196" s="16"/>
      <c r="G196" s="16"/>
      <c r="H196" s="16"/>
      <c r="I196" s="16"/>
      <c r="J196" s="16"/>
      <c r="K196" s="16"/>
      <c r="L196" s="16"/>
      <c r="M196" s="16"/>
    </row>
    <row r="197">
      <c r="A197" s="16"/>
      <c r="B197" s="16"/>
      <c r="C197" s="16"/>
      <c r="D197" s="16"/>
      <c r="E197" s="16"/>
      <c r="F197" s="16"/>
      <c r="G197" s="16"/>
      <c r="H197" s="16"/>
      <c r="I197" s="16"/>
      <c r="J197" s="16"/>
      <c r="K197" s="16"/>
      <c r="L197" s="16"/>
      <c r="M197" s="16"/>
    </row>
    <row r="198">
      <c r="A198" s="16"/>
      <c r="B198" s="16"/>
      <c r="C198" s="16"/>
      <c r="D198" s="16"/>
      <c r="E198" s="16"/>
      <c r="F198" s="16"/>
      <c r="G198" s="16"/>
      <c r="H198" s="16"/>
      <c r="I198" s="16"/>
      <c r="J198" s="16"/>
      <c r="K198" s="16"/>
      <c r="L198" s="16"/>
      <c r="M198" s="16"/>
    </row>
    <row r="199">
      <c r="A199" s="16"/>
      <c r="B199" s="16"/>
      <c r="C199" s="16"/>
      <c r="D199" s="16"/>
      <c r="E199" s="16"/>
      <c r="F199" s="16"/>
      <c r="G199" s="16"/>
      <c r="H199" s="16"/>
      <c r="I199" s="16"/>
      <c r="J199" s="16"/>
      <c r="K199" s="16"/>
      <c r="L199" s="16"/>
      <c r="M199" s="16"/>
    </row>
    <row r="200">
      <c r="A200" s="16"/>
      <c r="B200" s="16"/>
      <c r="C200" s="16"/>
      <c r="D200" s="16"/>
      <c r="E200" s="16"/>
      <c r="F200" s="16"/>
      <c r="G200" s="16"/>
      <c r="H200" s="16"/>
      <c r="I200" s="16"/>
      <c r="J200" s="16"/>
      <c r="K200" s="16"/>
      <c r="L200" s="16"/>
      <c r="M200" s="16"/>
    </row>
    <row r="201">
      <c r="A201" s="16"/>
      <c r="B201" s="16"/>
      <c r="C201" s="16"/>
      <c r="D201" s="16"/>
      <c r="E201" s="16"/>
      <c r="F201" s="16"/>
      <c r="G201" s="16"/>
      <c r="H201" s="16"/>
      <c r="I201" s="16"/>
      <c r="J201" s="16"/>
      <c r="K201" s="16"/>
      <c r="L201" s="16"/>
      <c r="M201" s="16"/>
    </row>
    <row r="202">
      <c r="A202" s="16"/>
      <c r="B202" s="16"/>
      <c r="C202" s="16"/>
      <c r="D202" s="16"/>
      <c r="E202" s="16"/>
      <c r="F202" s="16"/>
      <c r="G202" s="16"/>
      <c r="H202" s="16"/>
      <c r="I202" s="16"/>
      <c r="J202" s="16"/>
      <c r="K202" s="16"/>
      <c r="L202" s="16"/>
      <c r="M202" s="16"/>
    </row>
    <row r="203">
      <c r="A203" s="16"/>
      <c r="B203" s="16"/>
      <c r="C203" s="16"/>
      <c r="D203" s="16"/>
      <c r="E203" s="16"/>
      <c r="F203" s="16"/>
      <c r="G203" s="16"/>
      <c r="H203" s="16"/>
      <c r="I203" s="16"/>
      <c r="J203" s="16"/>
      <c r="K203" s="16"/>
      <c r="L203" s="16"/>
      <c r="M203" s="16"/>
    </row>
    <row r="204">
      <c r="A204" s="16"/>
      <c r="B204" s="16"/>
      <c r="C204" s="16"/>
      <c r="D204" s="16"/>
      <c r="E204" s="16"/>
      <c r="F204" s="16"/>
      <c r="G204" s="16"/>
      <c r="H204" s="16"/>
      <c r="I204" s="16"/>
      <c r="J204" s="16"/>
      <c r="K204" s="16"/>
      <c r="L204" s="16"/>
      <c r="M204" s="16"/>
    </row>
    <row r="205">
      <c r="A205" s="16"/>
      <c r="B205" s="16"/>
      <c r="C205" s="16"/>
      <c r="D205" s="16"/>
      <c r="E205" s="16"/>
      <c r="F205" s="16"/>
      <c r="G205" s="16"/>
      <c r="H205" s="16"/>
      <c r="I205" s="16"/>
      <c r="J205" s="16"/>
      <c r="K205" s="16"/>
      <c r="L205" s="16"/>
      <c r="M205" s="16"/>
    </row>
    <row r="206">
      <c r="A206" s="16"/>
      <c r="B206" s="16"/>
      <c r="C206" s="16"/>
      <c r="D206" s="16"/>
      <c r="E206" s="16"/>
      <c r="F206" s="16"/>
      <c r="G206" s="16"/>
      <c r="H206" s="16"/>
      <c r="I206" s="16"/>
      <c r="J206" s="16"/>
      <c r="K206" s="16"/>
      <c r="L206" s="16"/>
      <c r="M206" s="16"/>
    </row>
    <row r="207">
      <c r="A207" s="16"/>
      <c r="B207" s="16"/>
      <c r="C207" s="16"/>
      <c r="D207" s="16"/>
      <c r="E207" s="16"/>
      <c r="F207" s="16"/>
      <c r="G207" s="16"/>
      <c r="H207" s="16"/>
      <c r="I207" s="16"/>
      <c r="J207" s="16"/>
      <c r="K207" s="16"/>
      <c r="L207" s="16"/>
      <c r="M207" s="16"/>
    </row>
    <row r="208">
      <c r="A208" s="16"/>
      <c r="B208" s="16"/>
      <c r="C208" s="16"/>
      <c r="D208" s="16"/>
      <c r="E208" s="16"/>
      <c r="F208" s="16"/>
      <c r="G208" s="16"/>
      <c r="H208" s="16"/>
      <c r="I208" s="16"/>
      <c r="J208" s="16"/>
      <c r="K208" s="16"/>
      <c r="L208" s="16"/>
      <c r="M208" s="16"/>
    </row>
    <row r="209">
      <c r="A209" s="16"/>
      <c r="B209" s="16"/>
      <c r="C209" s="16"/>
      <c r="D209" s="16"/>
      <c r="E209" s="16"/>
      <c r="F209" s="16"/>
      <c r="G209" s="16"/>
      <c r="H209" s="16"/>
      <c r="I209" s="16"/>
      <c r="J209" s="16"/>
      <c r="K209" s="16"/>
      <c r="L209" s="16"/>
      <c r="M209" s="16"/>
    </row>
    <row r="210">
      <c r="A210" s="16"/>
      <c r="B210" s="16"/>
      <c r="C210" s="16"/>
      <c r="D210" s="16"/>
      <c r="E210" s="16"/>
      <c r="F210" s="16"/>
      <c r="G210" s="16"/>
      <c r="H210" s="16"/>
      <c r="I210" s="16"/>
      <c r="J210" s="16"/>
      <c r="K210" s="16"/>
      <c r="L210" s="16"/>
      <c r="M210" s="16"/>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row r="1000">
      <c r="A1000" s="16"/>
      <c r="B1000" s="16"/>
      <c r="C1000" s="16"/>
      <c r="D1000" s="16"/>
      <c r="E1000" s="16"/>
      <c r="F1000" s="16"/>
      <c r="G1000" s="16"/>
      <c r="H1000" s="16"/>
      <c r="I1000" s="16"/>
      <c r="J1000" s="16"/>
      <c r="K1000" s="16"/>
      <c r="L1000" s="16"/>
      <c r="M1000" s="16"/>
    </row>
  </sheetData>
  <mergeCells count="2">
    <mergeCell ref="B1:E1"/>
    <mergeCell ref="F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0.25"/>
  </cols>
  <sheetData>
    <row r="1">
      <c r="A1" s="30" t="s">
        <v>21</v>
      </c>
      <c r="B1" s="27"/>
      <c r="C1" s="4"/>
      <c r="D1" s="4"/>
      <c r="E1" s="4"/>
      <c r="F1" s="4"/>
      <c r="G1" s="4"/>
      <c r="H1" s="4"/>
      <c r="I1" s="4"/>
      <c r="J1" s="4"/>
      <c r="K1" s="4"/>
      <c r="L1" s="4"/>
      <c r="M1" s="4"/>
      <c r="N1" s="4"/>
      <c r="O1" s="4"/>
      <c r="P1" s="4"/>
      <c r="Q1" s="4"/>
      <c r="R1" s="4"/>
      <c r="S1" s="4"/>
      <c r="T1" s="4"/>
      <c r="U1" s="4"/>
      <c r="V1" s="4"/>
      <c r="W1" s="4"/>
      <c r="X1" s="4"/>
      <c r="Y1" s="4"/>
      <c r="Z1" s="4"/>
    </row>
    <row r="2">
      <c r="A2" s="31" t="s">
        <v>22</v>
      </c>
      <c r="B2" s="32">
        <f>IFERROR(__xludf.DUMMYFUNCTION("count(unique('Participant Interaction Details'!A2:A60))"),30.0)</f>
        <v>30</v>
      </c>
      <c r="C2" s="4"/>
      <c r="D2" s="4"/>
      <c r="E2" s="4"/>
      <c r="F2" s="4"/>
      <c r="G2" s="4"/>
      <c r="H2" s="4"/>
      <c r="I2" s="4"/>
      <c r="J2" s="4"/>
      <c r="K2" s="4"/>
      <c r="L2" s="4"/>
      <c r="M2" s="4"/>
      <c r="N2" s="4"/>
      <c r="O2" s="4"/>
      <c r="P2" s="4"/>
      <c r="Q2" s="4"/>
      <c r="R2" s="4"/>
      <c r="S2" s="4"/>
      <c r="T2" s="4"/>
      <c r="U2" s="4"/>
      <c r="V2" s="4"/>
      <c r="W2" s="4"/>
      <c r="X2" s="4"/>
      <c r="Y2" s="4"/>
      <c r="Z2" s="4"/>
    </row>
    <row r="3">
      <c r="A3" s="33" t="s">
        <v>23</v>
      </c>
      <c r="B3" s="34">
        <f>max('Participant Interaction Details'!B2:B60)</f>
        <v>45249</v>
      </c>
      <c r="C3" s="4"/>
      <c r="D3" s="4"/>
      <c r="E3" s="4"/>
      <c r="F3" s="4"/>
      <c r="G3" s="4"/>
      <c r="H3" s="4"/>
      <c r="I3" s="4"/>
      <c r="J3" s="4"/>
      <c r="K3" s="4"/>
      <c r="L3" s="4"/>
      <c r="M3" s="4"/>
      <c r="N3" s="4"/>
      <c r="O3" s="4"/>
      <c r="P3" s="4"/>
      <c r="Q3" s="4"/>
      <c r="R3" s="4"/>
      <c r="S3" s="4"/>
      <c r="T3" s="4"/>
      <c r="U3" s="4"/>
      <c r="V3" s="4"/>
      <c r="W3" s="4"/>
      <c r="X3" s="4"/>
      <c r="Y3" s="4"/>
      <c r="Z3" s="4"/>
    </row>
    <row r="4">
      <c r="A4" s="33" t="s">
        <v>24</v>
      </c>
      <c r="B4" s="34">
        <f>min('Participant Interaction Details'!B2:B60)</f>
        <v>45238</v>
      </c>
      <c r="C4" s="4"/>
      <c r="D4" s="4"/>
      <c r="E4" s="4"/>
      <c r="F4" s="4"/>
      <c r="G4" s="4"/>
      <c r="H4" s="4"/>
      <c r="I4" s="4"/>
      <c r="J4" s="4"/>
      <c r="K4" s="4"/>
      <c r="L4" s="4"/>
      <c r="M4" s="4"/>
      <c r="N4" s="4"/>
      <c r="O4" s="4"/>
      <c r="P4" s="4"/>
      <c r="Q4" s="4"/>
      <c r="R4" s="4"/>
      <c r="S4" s="4"/>
      <c r="T4" s="4"/>
      <c r="U4" s="4"/>
      <c r="V4" s="4"/>
      <c r="W4" s="4"/>
      <c r="X4" s="4"/>
      <c r="Y4" s="4"/>
      <c r="Z4" s="4"/>
    </row>
    <row r="5">
      <c r="A5" s="33" t="s">
        <v>25</v>
      </c>
      <c r="B5" s="32">
        <f>IFERROR(__xludf.DUMMYFUNCTION("counta(unique('Participant Interaction Details'!C2:C60))"),4.0)</f>
        <v>4</v>
      </c>
      <c r="C5" s="4"/>
      <c r="D5" s="4"/>
      <c r="E5" s="4"/>
      <c r="F5" s="4"/>
      <c r="G5" s="4"/>
      <c r="H5" s="4"/>
      <c r="I5" s="4"/>
      <c r="J5" s="4"/>
      <c r="K5" s="4"/>
      <c r="L5" s="4"/>
      <c r="M5" s="4"/>
      <c r="N5" s="4"/>
      <c r="O5" s="4"/>
      <c r="P5" s="4"/>
      <c r="Q5" s="4"/>
      <c r="R5" s="4"/>
      <c r="S5" s="4"/>
      <c r="T5" s="4"/>
      <c r="U5" s="4"/>
      <c r="V5" s="4"/>
      <c r="W5" s="4"/>
      <c r="X5" s="4"/>
      <c r="Y5" s="4"/>
      <c r="Z5" s="4"/>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1.0"/>
    <col customWidth="1" min="3" max="3" width="19.13"/>
    <col customWidth="1" min="4" max="4" width="15.13"/>
  </cols>
  <sheetData>
    <row r="1">
      <c r="A1" s="35" t="s">
        <v>26</v>
      </c>
      <c r="B1" s="26"/>
      <c r="C1" s="26"/>
      <c r="D1" s="27"/>
      <c r="E1" s="4"/>
      <c r="F1" s="4"/>
      <c r="G1" s="4"/>
      <c r="H1" s="4"/>
      <c r="I1" s="4"/>
      <c r="J1" s="4"/>
      <c r="K1" s="4"/>
      <c r="L1" s="4"/>
      <c r="M1" s="4"/>
      <c r="N1" s="4"/>
      <c r="O1" s="4"/>
      <c r="P1" s="4"/>
      <c r="Q1" s="4"/>
      <c r="R1" s="4"/>
      <c r="S1" s="4"/>
      <c r="T1" s="4"/>
      <c r="U1" s="4"/>
      <c r="V1" s="4"/>
      <c r="W1" s="4"/>
      <c r="X1" s="4"/>
      <c r="Y1" s="4"/>
      <c r="Z1" s="4"/>
    </row>
    <row r="2">
      <c r="A2" s="36" t="s">
        <v>27</v>
      </c>
      <c r="B2" s="37" t="s">
        <v>28</v>
      </c>
      <c r="C2" s="36" t="s">
        <v>29</v>
      </c>
      <c r="D2" s="36" t="s">
        <v>30</v>
      </c>
      <c r="E2" s="4"/>
      <c r="F2" s="4"/>
      <c r="G2" s="4"/>
      <c r="H2" s="4"/>
      <c r="I2" s="4"/>
      <c r="J2" s="4"/>
      <c r="K2" s="4"/>
      <c r="L2" s="4"/>
      <c r="M2" s="4"/>
      <c r="N2" s="4"/>
      <c r="O2" s="4"/>
      <c r="P2" s="4"/>
      <c r="Q2" s="4"/>
      <c r="R2" s="4"/>
      <c r="S2" s="4"/>
      <c r="T2" s="4"/>
      <c r="U2" s="4"/>
      <c r="V2" s="4"/>
      <c r="W2" s="4"/>
      <c r="X2" s="4"/>
      <c r="Y2" s="4"/>
      <c r="Z2" s="4"/>
    </row>
    <row r="3">
      <c r="A3" s="33" t="str">
        <f>IFERROR(__xludf.DUMMYFUNCTION("unique('Participant Interaction Details'!C2:C60)"),"REGISTERED")</f>
        <v>REGISTERED</v>
      </c>
      <c r="B3" s="38">
        <f>count('Time Spent'!B3:B32)</f>
        <v>30</v>
      </c>
      <c r="C3" s="39"/>
      <c r="D3" s="40"/>
      <c r="E3" s="4"/>
      <c r="F3" s="4"/>
      <c r="G3" s="4"/>
      <c r="H3" s="4"/>
      <c r="I3" s="4"/>
      <c r="J3" s="4"/>
      <c r="K3" s="4"/>
      <c r="L3" s="4"/>
      <c r="M3" s="4"/>
      <c r="N3" s="4"/>
      <c r="O3" s="4"/>
      <c r="P3" s="4"/>
      <c r="Q3" s="4"/>
      <c r="R3" s="4"/>
      <c r="S3" s="4"/>
      <c r="T3" s="4"/>
      <c r="U3" s="4"/>
      <c r="V3" s="4"/>
      <c r="W3" s="4"/>
      <c r="X3" s="4"/>
      <c r="Y3" s="4"/>
      <c r="Z3" s="4"/>
    </row>
    <row r="4">
      <c r="A4" s="33" t="str">
        <f>IFERROR(__xludf.DUMMYFUNCTION("""COMPUTED_VALUE"""),"WORKSHOP ATTENDED")</f>
        <v>WORKSHOP ATTENDED</v>
      </c>
      <c r="B4" s="32">
        <f>count('Time Spent'!F3:F32)</f>
        <v>12</v>
      </c>
      <c r="C4" s="41">
        <f t="shared" ref="C4:C6" si="1">(B3-B4)/B3</f>
        <v>0.6</v>
      </c>
      <c r="D4" s="42">
        <f>average('Time Spent'!F3:F44)</f>
        <v>3</v>
      </c>
      <c r="E4" s="4"/>
      <c r="F4" s="4"/>
      <c r="G4" s="4"/>
      <c r="H4" s="4"/>
      <c r="I4" s="4"/>
      <c r="J4" s="4"/>
      <c r="K4" s="4"/>
      <c r="L4" s="4"/>
      <c r="M4" s="4"/>
      <c r="N4" s="4"/>
      <c r="O4" s="4"/>
      <c r="P4" s="4"/>
      <c r="Q4" s="4"/>
      <c r="R4" s="4"/>
      <c r="S4" s="4"/>
      <c r="T4" s="4"/>
      <c r="U4" s="4"/>
      <c r="V4" s="4"/>
      <c r="W4" s="4"/>
      <c r="X4" s="4"/>
      <c r="Y4" s="4"/>
      <c r="Z4" s="4"/>
    </row>
    <row r="5">
      <c r="A5" s="33" t="str">
        <f>IFERROR(__xludf.DUMMYFUNCTION("""COMPUTED_VALUE"""),"SIGNED_UP")</f>
        <v>SIGNED_UP</v>
      </c>
      <c r="B5" s="32">
        <f>count('Time Spent'!G3:G32)</f>
        <v>10</v>
      </c>
      <c r="C5" s="43">
        <f t="shared" si="1"/>
        <v>0.1666666667</v>
      </c>
      <c r="D5" s="42">
        <f>AVERAGE('Time Spent'!G3:G44)</f>
        <v>2</v>
      </c>
      <c r="E5" s="4"/>
      <c r="F5" s="4"/>
      <c r="G5" s="4"/>
      <c r="H5" s="4"/>
      <c r="I5" s="4"/>
      <c r="J5" s="4"/>
      <c r="K5" s="4"/>
      <c r="L5" s="4"/>
      <c r="M5" s="4"/>
      <c r="N5" s="4"/>
      <c r="O5" s="4"/>
      <c r="P5" s="4"/>
      <c r="Q5" s="4"/>
      <c r="R5" s="4"/>
      <c r="S5" s="4"/>
      <c r="T5" s="4"/>
      <c r="U5" s="4"/>
      <c r="V5" s="4"/>
      <c r="W5" s="4"/>
      <c r="X5" s="4"/>
      <c r="Y5" s="4"/>
      <c r="Z5" s="4"/>
    </row>
    <row r="6">
      <c r="A6" s="33" t="str">
        <f>IFERROR(__xludf.DUMMYFUNCTION("""COMPUTED_VALUE"""),"PAID")</f>
        <v>PAID</v>
      </c>
      <c r="B6" s="32">
        <f>count('Time Spent'!H3:H32)</f>
        <v>7</v>
      </c>
      <c r="C6" s="43">
        <f t="shared" si="1"/>
        <v>0.3</v>
      </c>
      <c r="D6" s="44">
        <f>AVERAGE('Time Spent'!H3:H44)</f>
        <v>4.285714286</v>
      </c>
      <c r="E6" s="4"/>
      <c r="F6" s="4"/>
      <c r="G6" s="4"/>
      <c r="H6" s="4"/>
      <c r="I6" s="4"/>
      <c r="J6" s="4"/>
      <c r="K6" s="4"/>
      <c r="L6" s="4"/>
      <c r="M6" s="4"/>
      <c r="N6" s="4"/>
      <c r="O6" s="4"/>
      <c r="P6" s="4"/>
      <c r="Q6" s="4"/>
      <c r="R6" s="4"/>
      <c r="S6" s="4"/>
      <c r="T6" s="4"/>
      <c r="U6" s="4"/>
      <c r="V6" s="4"/>
      <c r="W6" s="4"/>
      <c r="X6" s="4"/>
      <c r="Y6" s="4"/>
      <c r="Z6" s="4"/>
    </row>
  </sheetData>
  <mergeCells count="1">
    <mergeCell ref="A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6.75"/>
    <col customWidth="1" min="3" max="3" width="15.75"/>
    <col customWidth="1" min="4" max="4" width="17.75"/>
    <col customWidth="1" min="5" max="5" width="19.63"/>
    <col customWidth="1" min="6" max="6" width="16.38"/>
    <col customWidth="1" min="7" max="7" width="16.5"/>
    <col customWidth="1" min="8" max="8" width="17.5"/>
  </cols>
  <sheetData>
    <row r="1">
      <c r="A1" s="45" t="s">
        <v>31</v>
      </c>
      <c r="B1" s="26"/>
      <c r="C1" s="26"/>
      <c r="D1" s="26"/>
      <c r="E1" s="26"/>
      <c r="F1" s="26"/>
      <c r="G1" s="26"/>
      <c r="H1" s="27"/>
      <c r="I1" s="4"/>
      <c r="J1" s="4"/>
      <c r="K1" s="4"/>
      <c r="L1" s="4"/>
      <c r="M1" s="4"/>
      <c r="N1" s="4"/>
      <c r="O1" s="4"/>
      <c r="P1" s="4"/>
      <c r="Q1" s="4"/>
      <c r="R1" s="4"/>
      <c r="S1" s="4"/>
      <c r="T1" s="4"/>
      <c r="U1" s="4"/>
      <c r="V1" s="4"/>
      <c r="W1" s="4"/>
      <c r="X1" s="4"/>
      <c r="Y1" s="4"/>
      <c r="Z1" s="4"/>
    </row>
    <row r="2">
      <c r="A2" s="46"/>
      <c r="B2" s="47" t="s">
        <v>32</v>
      </c>
      <c r="C2" s="26"/>
      <c r="D2" s="27"/>
      <c r="E2" s="47" t="s">
        <v>33</v>
      </c>
      <c r="F2" s="26"/>
      <c r="G2" s="26"/>
      <c r="H2" s="27"/>
      <c r="I2" s="4"/>
      <c r="J2" s="4"/>
      <c r="K2" s="4"/>
      <c r="L2" s="4"/>
      <c r="M2" s="4"/>
      <c r="N2" s="4"/>
      <c r="O2" s="4"/>
      <c r="P2" s="4"/>
      <c r="Q2" s="4"/>
      <c r="R2" s="4"/>
      <c r="S2" s="4"/>
      <c r="T2" s="4"/>
      <c r="U2" s="4"/>
      <c r="V2" s="4"/>
      <c r="W2" s="4"/>
      <c r="X2" s="4"/>
      <c r="Y2" s="4"/>
      <c r="Z2" s="4"/>
    </row>
    <row r="3">
      <c r="A3" s="48" t="s">
        <v>27</v>
      </c>
      <c r="B3" s="48" t="s">
        <v>34</v>
      </c>
      <c r="C3" s="48" t="s">
        <v>35</v>
      </c>
      <c r="D3" s="49" t="s">
        <v>36</v>
      </c>
      <c r="E3" s="48" t="s">
        <v>27</v>
      </c>
      <c r="F3" s="48" t="s">
        <v>34</v>
      </c>
      <c r="G3" s="48" t="s">
        <v>35</v>
      </c>
      <c r="H3" s="49" t="s">
        <v>36</v>
      </c>
      <c r="I3" s="4"/>
      <c r="J3" s="4"/>
      <c r="K3" s="4"/>
      <c r="L3" s="4"/>
      <c r="M3" s="4"/>
      <c r="N3" s="4"/>
      <c r="O3" s="4"/>
      <c r="P3" s="4"/>
      <c r="Q3" s="4"/>
      <c r="R3" s="4"/>
      <c r="S3" s="4"/>
      <c r="T3" s="4"/>
      <c r="U3" s="4"/>
      <c r="V3" s="4"/>
      <c r="W3" s="4"/>
      <c r="X3" s="4"/>
      <c r="Y3" s="4"/>
      <c r="Z3" s="4"/>
    </row>
    <row r="4">
      <c r="A4" s="33" t="str">
        <f>IFERROR(__xludf.DUMMYFUNCTION("unique(' Participant Master Sheet'!C2:C60)"),"REGISTERED")</f>
        <v>REGISTERED</v>
      </c>
      <c r="B4" s="32">
        <f>countifs(' Participant Master Sheet'!$D$2:$D$70,' Participant Master Sheet'!$D$2,' Participant Master Sheet'!$C$2:$C$70,A4)</f>
        <v>20</v>
      </c>
      <c r="C4" s="39"/>
      <c r="E4" s="33" t="str">
        <f t="shared" ref="E4:E7" si="1">A4</f>
        <v>REGISTERED</v>
      </c>
      <c r="F4" s="40">
        <f>countifs(' Participant Master Sheet'!$D$2:$D$70,' Participant Master Sheet'!$D$18,' Participant Master Sheet'!$C$2:$C$70,A4)</f>
        <v>10</v>
      </c>
      <c r="G4" s="39"/>
      <c r="H4" s="40"/>
      <c r="I4" s="4"/>
      <c r="J4" s="4"/>
      <c r="K4" s="4"/>
      <c r="L4" s="4"/>
      <c r="M4" s="4"/>
      <c r="N4" s="4"/>
      <c r="O4" s="4"/>
      <c r="P4" s="4"/>
      <c r="Q4" s="4"/>
      <c r="R4" s="4"/>
      <c r="S4" s="4"/>
      <c r="T4" s="4"/>
      <c r="U4" s="4"/>
      <c r="V4" s="4"/>
      <c r="W4" s="4"/>
      <c r="X4" s="4"/>
      <c r="Y4" s="4"/>
      <c r="Z4" s="4"/>
    </row>
    <row r="5">
      <c r="A5" s="33" t="str">
        <f>IFERROR(__xludf.DUMMYFUNCTION("""COMPUTED_VALUE"""),"WORKSHOP ATTENDED")</f>
        <v>WORKSHOP ATTENDED</v>
      </c>
      <c r="B5" s="32">
        <f>countifs(' Participant Master Sheet'!$D$2:$D$70,' Participant Master Sheet'!$D$2,' Participant Master Sheet'!$C$2:$C$70,A5)</f>
        <v>7</v>
      </c>
      <c r="C5" s="41">
        <f t="shared" ref="C5:C7" si="2">(B4-B5)/B4</f>
        <v>0.65</v>
      </c>
      <c r="D5" s="50">
        <f>averageifs('Time Spent'!F3:F44,'Time Spent'!$I$3:$I$44,'Time Spent'!$I$3)</f>
        <v>2.857142857</v>
      </c>
      <c r="E5" s="33" t="str">
        <f t="shared" si="1"/>
        <v>WORKSHOP ATTENDED</v>
      </c>
      <c r="F5" s="40">
        <f>countifs(' Participant Master Sheet'!$D$2:$D$70,' Participant Master Sheet'!$D$18,' Participant Master Sheet'!$C$2:$C$70,A5)</f>
        <v>5</v>
      </c>
      <c r="G5" s="41">
        <f t="shared" ref="G5:G7" si="3">(F4-F5)/F4</f>
        <v>0.5</v>
      </c>
      <c r="H5" s="50">
        <f>averageifs('Time Spent'!F3:F44,'Time Spent'!$I$3:$I$44,'Time Spent'!$I$9)</f>
        <v>3.2</v>
      </c>
      <c r="I5" s="4"/>
      <c r="J5" s="4"/>
      <c r="K5" s="4"/>
      <c r="L5" s="4"/>
      <c r="M5" s="4"/>
      <c r="N5" s="4"/>
      <c r="O5" s="4"/>
      <c r="P5" s="4"/>
      <c r="Q5" s="4"/>
      <c r="R5" s="4"/>
      <c r="S5" s="4"/>
      <c r="T5" s="4"/>
      <c r="U5" s="4"/>
      <c r="V5" s="4"/>
      <c r="W5" s="4"/>
      <c r="X5" s="4"/>
      <c r="Y5" s="4"/>
      <c r="Z5" s="4"/>
    </row>
    <row r="6">
      <c r="A6" s="33" t="str">
        <f>IFERROR(__xludf.DUMMYFUNCTION("""COMPUTED_VALUE"""),"SIGNED_UP")</f>
        <v>SIGNED_UP</v>
      </c>
      <c r="B6" s="32">
        <f>countifs(' Participant Master Sheet'!$D$2:$D$70,' Participant Master Sheet'!$D$2,' Participant Master Sheet'!$C$2:$C$70,A6)</f>
        <v>6</v>
      </c>
      <c r="C6" s="43">
        <f t="shared" si="2"/>
        <v>0.1428571429</v>
      </c>
      <c r="D6" s="50">
        <f>AVERAGEIFS('Time Spent'!G3:G44,'Time Spent'!I3:I44,'Time Spent'!I3)</f>
        <v>2</v>
      </c>
      <c r="E6" s="33" t="str">
        <f t="shared" si="1"/>
        <v>SIGNED_UP</v>
      </c>
      <c r="F6" s="40">
        <f>countifs(' Participant Master Sheet'!$D$2:$D$70,' Participant Master Sheet'!$D$18,' Participant Master Sheet'!$C$2:$C$70,A6)</f>
        <v>4</v>
      </c>
      <c r="G6" s="51">
        <f t="shared" si="3"/>
        <v>0.2</v>
      </c>
      <c r="H6" s="50">
        <f>AVERAGEIFS('Time Spent'!G3:G44,'Time Spent'!I3:I44,'Time Spent'!I29)</f>
        <v>2</v>
      </c>
      <c r="I6" s="4"/>
      <c r="J6" s="4"/>
      <c r="K6" s="4"/>
      <c r="L6" s="4"/>
      <c r="M6" s="4"/>
      <c r="N6" s="4"/>
      <c r="O6" s="4"/>
      <c r="P6" s="4"/>
      <c r="Q6" s="4"/>
      <c r="R6" s="4"/>
      <c r="S6" s="4"/>
      <c r="T6" s="4"/>
      <c r="U6" s="4"/>
      <c r="V6" s="4"/>
      <c r="W6" s="4"/>
      <c r="X6" s="4"/>
      <c r="Y6" s="4"/>
      <c r="Z6" s="4"/>
    </row>
    <row r="7">
      <c r="A7" s="33" t="str">
        <f>IFERROR(__xludf.DUMMYFUNCTION("""COMPUTED_VALUE"""),"PAID")</f>
        <v>PAID</v>
      </c>
      <c r="B7" s="32">
        <f>countifs(' Participant Master Sheet'!$D$2:$D$70,' Participant Master Sheet'!$D$2,' Participant Master Sheet'!$C$2:$C$70,A7)</f>
        <v>4</v>
      </c>
      <c r="C7" s="43">
        <f t="shared" si="2"/>
        <v>0.3333333333</v>
      </c>
      <c r="D7" s="50">
        <f>AVERAGEIFS('Time Spent'!H3:H45,'Time Spent'!I3:I45,'Time Spent'!I4)</f>
        <v>4.25</v>
      </c>
      <c r="E7" s="33" t="str">
        <f t="shared" si="1"/>
        <v>PAID</v>
      </c>
      <c r="F7" s="40">
        <f>countifs(' Participant Master Sheet'!$D$2:$D$70,' Participant Master Sheet'!$D$18,' Participant Master Sheet'!$C$2:$C$70,A7)</f>
        <v>3</v>
      </c>
      <c r="G7" s="51">
        <f t="shared" si="3"/>
        <v>0.25</v>
      </c>
      <c r="H7" s="50">
        <f>AVERAGEIFS('Time Spent'!H3:H44,'Time Spent'!I3:I44,'Time Spent'!I29)</f>
        <v>4.333333333</v>
      </c>
      <c r="I7" s="4"/>
      <c r="J7" s="4"/>
      <c r="K7" s="4"/>
      <c r="L7" s="4"/>
      <c r="M7" s="4"/>
      <c r="N7" s="4"/>
      <c r="O7" s="4"/>
      <c r="P7" s="4"/>
      <c r="Q7" s="4"/>
      <c r="R7" s="4"/>
      <c r="S7" s="4"/>
      <c r="T7" s="4"/>
      <c r="U7" s="4"/>
      <c r="V7" s="4"/>
      <c r="W7" s="4"/>
      <c r="X7" s="4"/>
      <c r="Y7" s="4"/>
      <c r="Z7" s="4"/>
    </row>
  </sheetData>
  <mergeCells count="3">
    <mergeCell ref="A1:H1"/>
    <mergeCell ref="B2:D2"/>
    <mergeCell ref="E2:H2"/>
  </mergeCells>
  <drawing r:id="rId1"/>
</worksheet>
</file>