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plete" sheetId="1" r:id="rId4"/>
    <sheet state="visible" name="Final" sheetId="2" r:id="rId5"/>
    <sheet state="hidden" name="Carolina" sheetId="3" r:id="rId6"/>
    <sheet state="hidden" name="Linh" sheetId="4" r:id="rId7"/>
    <sheet state="hidden" name="Pivot Table 1" sheetId="5" r:id="rId8"/>
  </sheets>
  <definedNames>
    <definedName hidden="1" localSheetId="0" name="_xlnm._FilterDatabase">Complete!$A$1:$AD$300</definedName>
    <definedName hidden="1" localSheetId="2" name="_xlnm._FilterDatabase">Carolina!$A$1:$S$300</definedName>
    <definedName hidden="1" localSheetId="3" name="_xlnm._FilterDatabase">Linh!$A$1:$S$99</definedName>
    <definedName hidden="1" localSheetId="0" name="Z_E19B424D_466F_45E7_A536_F721E35C12E1_.wvu.FilterData">Complete!$A$1:$AD$300</definedName>
    <definedName hidden="1" localSheetId="1" name="Z_E19B424D_466F_45E7_A536_F721E35C12E1_.wvu.FilterData">Final!$A$1:$AA$300</definedName>
    <definedName hidden="1" localSheetId="0" name="Z_6F19709D_9ADD_488F_B02B_FB1B89A93867_.wvu.FilterData">Complete!$A$1:$AD$111</definedName>
    <definedName hidden="1" localSheetId="1" name="Z_6F19709D_9ADD_488F_B02B_FB1B89A93867_.wvu.FilterData">Final!$A$1:$AA$111</definedName>
    <definedName hidden="1" localSheetId="0" name="Z_38213517_F6A7_4992_9A50_E4E69DBF4836_.wvu.FilterData">Complete!$A$1:$AD$111</definedName>
    <definedName hidden="1" localSheetId="1" name="Z_38213517_F6A7_4992_9A50_E4E69DBF4836_.wvu.FilterData">Final!$A$1:$AA$111</definedName>
  </definedNames>
  <calcPr/>
  <customWorkbookViews>
    <customWorkbookView activeSheetId="0" maximized="1" windowHeight="0" windowWidth="0" guid="{38213517-F6A7-4992-9A50-E4E69DBF4836}" name="Filter 2"/>
    <customWorkbookView activeSheetId="0" maximized="1" windowHeight="0" windowWidth="0" guid="{E19B424D-466F-45E7-A536-F721E35C12E1}" name="Filter 3"/>
    <customWorkbookView activeSheetId="0" maximized="1" windowHeight="0" windowWidth="0" guid="{6F19709D-9ADD-488F-B02B-FB1B89A93867}" name="Filter 1"/>
  </customWorkbookViews>
  <pivotCaches>
    <pivotCache cacheId="0" r:id="rId9"/>
  </pivotCaches>
</workbook>
</file>

<file path=xl/sharedStrings.xml><?xml version="1.0" encoding="utf-8"?>
<sst xmlns="http://schemas.openxmlformats.org/spreadsheetml/2006/main" count="7534" uniqueCount="424">
  <si>
    <t>RESPONSIBLE</t>
  </si>
  <si>
    <t>Year</t>
  </si>
  <si>
    <t>Dane Code</t>
  </si>
  <si>
    <t>LocationNumber</t>
  </si>
  <si>
    <t>Locality Name</t>
  </si>
  <si>
    <t>Name of Establishment</t>
  </si>
  <si>
    <t>Administrator</t>
  </si>
  <si>
    <t>City</t>
  </si>
  <si>
    <t>Sector</t>
  </si>
  <si>
    <t>Ranking</t>
  </si>
  <si>
    <t>Enrolled students (last 3 years)</t>
  </si>
  <si>
    <t>Evaluated (last 3 years)</t>
  </si>
  <si>
    <t>Vloolup</t>
  </si>
  <si>
    <t>Mathematics score</t>
  </si>
  <si>
    <t>Natural Sciences score</t>
  </si>
  <si>
    <t>Social and Citizenship score</t>
  </si>
  <si>
    <t>Critical Reading score</t>
  </si>
  <si>
    <t>English Score</t>
  </si>
  <si>
    <t>Total Score</t>
  </si>
  <si>
    <t>CAROLINA</t>
  </si>
  <si>
    <t>BOSA</t>
  </si>
  <si>
    <t>CENT EDUC DIST ARGELIA - BANCO POPULAR - Single Headquarters</t>
  </si>
  <si>
    <t>ALIANZA EDUCATIVA</t>
  </si>
  <si>
    <t>BOGOTÁ D.C. (BOGOTA)</t>
  </si>
  <si>
    <t>OFFICIAL</t>
  </si>
  <si>
    <t>A</t>
  </si>
  <si>
    <t>LINH</t>
  </si>
  <si>
    <t>8</t>
  </si>
  <si>
    <t>KENNEDY</t>
  </si>
  <si>
    <t>CENT EDUC DIST CAFAM BELLAVISTA - Single Headquarters</t>
  </si>
  <si>
    <t>CAJA DE COMPENSACIÓN FAMILIAR CAFAM</t>
  </si>
  <si>
    <t>B</t>
  </si>
  <si>
    <t>7</t>
  </si>
  <si>
    <t>CENT EDUC DIST CAFAM LA ESPERANZA - Single Headquarters</t>
  </si>
  <si>
    <t>COMUNIDAD DE HERMANOS MARISTAS DE LA ENSEÑANZA</t>
  </si>
  <si>
    <t>CENT EDUC DIST CAFAM LOS NARANJOS - Single Headquarters</t>
  </si>
  <si>
    <t>18</t>
  </si>
  <si>
    <t>RAFAEL URIBE URIBE</t>
  </si>
  <si>
    <t>CENT EDUC DIST CAFAM SANTA LUCIA - Single Headquarters</t>
  </si>
  <si>
    <t>19</t>
  </si>
  <si>
    <t>CIUDAD BOLIVAR</t>
  </si>
  <si>
    <t>CENT EDUC DIST CALASANZ (BUENAVISTA) - Single Headquarters</t>
  </si>
  <si>
    <t>10</t>
  </si>
  <si>
    <t>ENGATIVA</t>
  </si>
  <si>
    <t>CENT EDUC DIST COLSUBSIDIO LAS MERCEDES - Single Headquarters</t>
  </si>
  <si>
    <t>UNIÓN TEMPORAL COMPAÑÌA DE JESÚS - FE Y ALEGRÍA</t>
  </si>
  <si>
    <t>CENT EDUC DIST COLSUBSIDIO TORQUIGUA - Single Headquarters</t>
  </si>
  <si>
    <t>5</t>
  </si>
  <si>
    <t>USME</t>
  </si>
  <si>
    <t>CENT EDUC DIST DON BOSCO II - Single Headquarters</t>
  </si>
  <si>
    <t>CONSORCIO SALESIANOS</t>
  </si>
  <si>
    <t>1</t>
  </si>
  <si>
    <t>USAQUEN</t>
  </si>
  <si>
    <t>CENT EDUC DIST DON BOSCO III - Single Headquarters</t>
  </si>
  <si>
    <t>CENT EDUC DIST DON BOSCO IV - Single Headquarters</t>
  </si>
  <si>
    <t>SUBA</t>
  </si>
  <si>
    <t>CENT EDUC DIST DON BOSCO V - Single Headquarters</t>
  </si>
  <si>
    <t>CENT EDUC DIST GIMNASIO SABIO CALDAS - Single Headquarters</t>
  </si>
  <si>
    <t>FUNDACIÓN GIMNASIO MODERNO</t>
  </si>
  <si>
    <t>SANTAFE</t>
  </si>
  <si>
    <t>CENT EDUC DIST LA GIRALDA - Single Headquarters</t>
  </si>
  <si>
    <t>CENT EDUC DIST LA LIBERTAD - SANTIAGO DE LAS ATALAYAS - Single Headquarters</t>
  </si>
  <si>
    <t>CENT EDUC DIST MIRAVALLE - Single Headquarters</t>
  </si>
  <si>
    <t>4</t>
  </si>
  <si>
    <t>SAN CRISTOBAL</t>
  </si>
  <si>
    <t>COL COLSUBSIDIO SAN VICENTE IED - Single Headquarters</t>
  </si>
  <si>
    <t>COLEGIO ARGELIA (IED) - Single Headquarters</t>
  </si>
  <si>
    <t>COLEGIO BELLAVISTA (IED) - Single Headquarters</t>
  </si>
  <si>
    <t>COLEGIO BICENTENARIO DE LA INDEPENDENCIA (IED) - Single Headquarters</t>
  </si>
  <si>
    <t>C</t>
  </si>
  <si>
    <t>COLEGIO BILBAO (IED) - Single Headquarters</t>
  </si>
  <si>
    <t>COLEGIO CAFAM LA ESPERANZA (IED) - Single Headquarters</t>
  </si>
  <si>
    <t>COLEGIO CAFAM SANTA LUCIA (IED) - Single Headquarters</t>
  </si>
  <si>
    <t>COLEGIO CALASANZ (IED) - Single Headquarters</t>
  </si>
  <si>
    <t>A+</t>
  </si>
  <si>
    <t>COLEGIO CHUNIZA FAMACO (IED) - Single Headquarters</t>
  </si>
  <si>
    <t>COLEGIO CIUDAD CHENGDU (IED) - Single Headquarters</t>
  </si>
  <si>
    <t>COLEGIO CIUDAD DE TECHO I (IED) - Single Headquarters</t>
  </si>
  <si>
    <t>COMUNIDAD DE LAS HIJAS DE MARÍA AUXILIADORA</t>
  </si>
  <si>
    <t>COLEGIO COLSUBSIDIO LAS MERCEDES (IED) - Single Headquarters</t>
  </si>
  <si>
    <t>COLEGIO COLSUBSIDIO NUEVA ROMA I.E.D. - Single Headquarters</t>
  </si>
  <si>
    <t>CORPORACIÓN EDUCATIVA MINUTO DE DIOS</t>
  </si>
  <si>
    <t>COLEGIO DON BOSCO III (IED) - Single Headquarters</t>
  </si>
  <si>
    <t>COLEGIO DON BOSCO IV (IED) - Single Headquarters</t>
  </si>
  <si>
    <t>COLEGIO EL ENSUEÑO (IED) - Single Headquarters</t>
  </si>
  <si>
    <t>COLEGIO EL NOGAL (IED) - Single Headquarters</t>
  </si>
  <si>
    <t>SANDESH</t>
  </si>
  <si>
    <t>COLEGIO FE Y ALEGRIA SAN IGNACIO (IED) - Single Headquarters</t>
  </si>
  <si>
    <t>COLEGIO GIMNASIO SABIO CALDAS (IED) - Single Headquarters</t>
  </si>
  <si>
    <t>COLEGIO JAIME HERNANDO GARZON - Single Headquarters</t>
  </si>
  <si>
    <t>COLEGIO JORGE ISAACS (IED) - Single Headquarters</t>
  </si>
  <si>
    <t>COLEGIO JOSE EUSTASIO RIVERA (IED) - Single Headquarters</t>
  </si>
  <si>
    <t>CONGREGACIÓN DE LOS HERMANOS DE LAS ESCUELAS CRISTIANAS</t>
  </si>
  <si>
    <t>COLEGIO JUAN LUIS LONDOÑO (IED) - Single Headquarters</t>
  </si>
  <si>
    <t>COLEGIO LA ESTRELLITA (IED) - Single Headquarters</t>
  </si>
  <si>
    <t>COLEGIO LAS MARGARITAS (IED) - Single Headquarters</t>
  </si>
  <si>
    <t>COLEGIO LAS MERCEDES (IED) - Single Headquarters</t>
  </si>
  <si>
    <t>COLEGIO LAUREL DE CERA (IED) - Single Headquarters</t>
  </si>
  <si>
    <t>COLEGIO LOS NARANJOS (IED) - Single Headquarters</t>
  </si>
  <si>
    <t>COLEGIO MIRAVALLE (IED) - Single Headquarters</t>
  </si>
  <si>
    <t>COLEGIO NUEVA ROMA (IED) - Single Headquarters</t>
  </si>
  <si>
    <t>COLEGIO PARQUES DE BOGOTA (IED) - Single Headquarters</t>
  </si>
  <si>
    <t>COLEGIO ROGELIO SALMONA (IED) - Single Headquarters</t>
  </si>
  <si>
    <t>COLEGIO SAN IGNACIO (IED) - Single Headquarters</t>
  </si>
  <si>
    <t>COLEGIO SAN JOSE DE USME (IED) - Single Headquarters</t>
  </si>
  <si>
    <t>COLEGIO SAN VICENTE (IED) - Single Headquarters</t>
  </si>
  <si>
    <t>COLEGIO SANTIAGO DE LAS ATALAYAS (IED) - Single Headquarters</t>
  </si>
  <si>
    <t>COLEGIO SIERRA MORENA CURVA (IED) - Single Headquarters</t>
  </si>
  <si>
    <t>COLEGIO SOLEDAD ACOSTA DE SAMPER (IED) - Single Headquarters</t>
  </si>
  <si>
    <t>COLEGIO TORQUIGUA (IED) - Single Headquarters</t>
  </si>
  <si>
    <t>11</t>
  </si>
  <si>
    <t>INST EDUC DIST FE Y ALEGRIA JOSE MARIA VELAZ - Single Headquarters</t>
  </si>
  <si>
    <t>INST EDUC DIST FE Y ALEGRIA SAN IGNACIO - Single Headquarters</t>
  </si>
  <si>
    <t>INST EDUC DIST LA SALLE JUAN LUIS LONDO¿O - Single Headquarters</t>
  </si>
  <si>
    <t>Primary_key</t>
  </si>
  <si>
    <t>Location number</t>
  </si>
  <si>
    <t>Location name</t>
  </si>
  <si>
    <t>Location Latitude</t>
  </si>
  <si>
    <t>Location Longitude</t>
  </si>
  <si>
    <t>2014111001100064</t>
  </si>
  <si>
    <t>2015111001100064</t>
  </si>
  <si>
    <t>2016111001100064</t>
  </si>
  <si>
    <t>2014111001098892</t>
  </si>
  <si>
    <t>2015111001098892</t>
  </si>
  <si>
    <t>2016111001098892</t>
  </si>
  <si>
    <t>2014111001098876</t>
  </si>
  <si>
    <t>2015111001098876</t>
  </si>
  <si>
    <t>2016111001098876</t>
  </si>
  <si>
    <t>2014111001098884</t>
  </si>
  <si>
    <t>2015111001098884</t>
  </si>
  <si>
    <t>2016111001098884</t>
  </si>
  <si>
    <t>2014111001098965</t>
  </si>
  <si>
    <t>2015111001098965</t>
  </si>
  <si>
    <t>2016111001098965</t>
  </si>
  <si>
    <t>2014111001100013</t>
  </si>
  <si>
    <t>2015111001100013</t>
  </si>
  <si>
    <t>2016111001100013</t>
  </si>
  <si>
    <t>2014111001098922</t>
  </si>
  <si>
    <t>2015111001098922</t>
  </si>
  <si>
    <t>2016111001098922</t>
  </si>
  <si>
    <t>2014111001098931</t>
  </si>
  <si>
    <t>2015111001098931</t>
  </si>
  <si>
    <t>2016111001098931</t>
  </si>
  <si>
    <t>2014111001098841</t>
  </si>
  <si>
    <t>2015111001098841</t>
  </si>
  <si>
    <t>2016111001098841</t>
  </si>
  <si>
    <t>2014111001098612</t>
  </si>
  <si>
    <t>2015111001098612</t>
  </si>
  <si>
    <t>2016111001098612</t>
  </si>
  <si>
    <t>2014111001098850</t>
  </si>
  <si>
    <t>2015111001098850</t>
  </si>
  <si>
    <t>2016111001098850</t>
  </si>
  <si>
    <t>2014111001098949</t>
  </si>
  <si>
    <t>2015111001098949</t>
  </si>
  <si>
    <t>2016111001098949</t>
  </si>
  <si>
    <t>2014111001100021</t>
  </si>
  <si>
    <t>2015111001100021</t>
  </si>
  <si>
    <t>2016111001100021</t>
  </si>
  <si>
    <t>2014111001100030</t>
  </si>
  <si>
    <t>2015111001100030</t>
  </si>
  <si>
    <t>2016111001100030</t>
  </si>
  <si>
    <t>2017111001100030</t>
  </si>
  <si>
    <t>2018111001100030</t>
  </si>
  <si>
    <t>2019111001100030</t>
  </si>
  <si>
    <t>2020111001100030</t>
  </si>
  <si>
    <t>2021111001100030</t>
  </si>
  <si>
    <t>2022111001100030</t>
  </si>
  <si>
    <t>2023111001100030</t>
  </si>
  <si>
    <t>2024111001100030</t>
  </si>
  <si>
    <t>2014111001100072</t>
  </si>
  <si>
    <t>2015111001100072</t>
  </si>
  <si>
    <t>2016111001100072</t>
  </si>
  <si>
    <t>2014111001100081</t>
  </si>
  <si>
    <t>2015111001100081</t>
  </si>
  <si>
    <t>2016111001100081</t>
  </si>
  <si>
    <t>2014111001098825</t>
  </si>
  <si>
    <t>2015111001098825</t>
  </si>
  <si>
    <t>2016111001098825</t>
  </si>
  <si>
    <t>2017111001100064</t>
  </si>
  <si>
    <t>2018111001100064</t>
  </si>
  <si>
    <t>2019111001100064</t>
  </si>
  <si>
    <t>2020111001100064</t>
  </si>
  <si>
    <t>2021111001100064</t>
  </si>
  <si>
    <t>2022111001100064</t>
  </si>
  <si>
    <t>2023111001100064</t>
  </si>
  <si>
    <t>2024111001100064</t>
  </si>
  <si>
    <t>2017111001098892</t>
  </si>
  <si>
    <t>2018111001098892</t>
  </si>
  <si>
    <t>2019111001098892</t>
  </si>
  <si>
    <t>2020111001098892</t>
  </si>
  <si>
    <t>2021111001098892</t>
  </si>
  <si>
    <t>2022111001098892</t>
  </si>
  <si>
    <t>2023111001098892</t>
  </si>
  <si>
    <t>2024111001098892</t>
  </si>
  <si>
    <t>2021111001800457</t>
  </si>
  <si>
    <t>2022111001800457</t>
  </si>
  <si>
    <t>2023111001800457</t>
  </si>
  <si>
    <t>2024111001800457</t>
  </si>
  <si>
    <t>2017111001098949</t>
  </si>
  <si>
    <t>2018111001098949</t>
  </si>
  <si>
    <t>2019111001098949</t>
  </si>
  <si>
    <t>2020111001098949</t>
  </si>
  <si>
    <t>2021111001098949</t>
  </si>
  <si>
    <t>2022111001098949</t>
  </si>
  <si>
    <t>2023111001098949</t>
  </si>
  <si>
    <t>2024111001098949</t>
  </si>
  <si>
    <t>2017111001098876</t>
  </si>
  <si>
    <t>2018111001098876</t>
  </si>
  <si>
    <t>2019111001098876</t>
  </si>
  <si>
    <t>2020111001098876</t>
  </si>
  <si>
    <t>2021111001098876</t>
  </si>
  <si>
    <t>2022111001098876</t>
  </si>
  <si>
    <t>2023111001098876</t>
  </si>
  <si>
    <t>2024111001098876</t>
  </si>
  <si>
    <t>2017111001098965</t>
  </si>
  <si>
    <t>2018111001098965</t>
  </si>
  <si>
    <t>2019111001098965</t>
  </si>
  <si>
    <t>2020111001098965</t>
  </si>
  <si>
    <t>2021111001098965</t>
  </si>
  <si>
    <t>2022111001098965</t>
  </si>
  <si>
    <t>2023111001098965</t>
  </si>
  <si>
    <t>2024111001098965</t>
  </si>
  <si>
    <t>2017111001100013</t>
  </si>
  <si>
    <t>2018111001100013</t>
  </si>
  <si>
    <t>2019111001100013</t>
  </si>
  <si>
    <t>2020111001100013</t>
  </si>
  <si>
    <t>2021111001100013</t>
  </si>
  <si>
    <t>2022111001100013</t>
  </si>
  <si>
    <t>2023111001100013</t>
  </si>
  <si>
    <t>2024111001100013</t>
  </si>
  <si>
    <t>2021111001098850</t>
  </si>
  <si>
    <t>2022111001098850</t>
  </si>
  <si>
    <t>2023111001098850</t>
  </si>
  <si>
    <t>2024111001098850</t>
  </si>
  <si>
    <t>2021111001800660</t>
  </si>
  <si>
    <t>2022111001800660</t>
  </si>
  <si>
    <t>2023111001800660</t>
  </si>
  <si>
    <t>2024111001800660</t>
  </si>
  <si>
    <t>2021111001800554</t>
  </si>
  <si>
    <t>2022111001800554</t>
  </si>
  <si>
    <t>2023111001800554</t>
  </si>
  <si>
    <t>2024111001800554</t>
  </si>
  <si>
    <t>2017111001098922</t>
  </si>
  <si>
    <t>2018111001098922</t>
  </si>
  <si>
    <t>2014111001098817</t>
  </si>
  <si>
    <t>2015111001098817</t>
  </si>
  <si>
    <t>2016111001098817</t>
  </si>
  <si>
    <t>2017111001098612</t>
  </si>
  <si>
    <t>2018111001098612</t>
  </si>
  <si>
    <t>2017111001098850</t>
  </si>
  <si>
    <t>2018111001098850</t>
  </si>
  <si>
    <t>2019111001098850</t>
  </si>
  <si>
    <t>2020111001098850</t>
  </si>
  <si>
    <t>2020111001800414</t>
  </si>
  <si>
    <t>2021111001800414</t>
  </si>
  <si>
    <t>2022111001800414</t>
  </si>
  <si>
    <t>2023111001800414</t>
  </si>
  <si>
    <t>2024111001800414</t>
  </si>
  <si>
    <t>2021111001800635</t>
  </si>
  <si>
    <t>2022111001800635</t>
  </si>
  <si>
    <t>2023111001800635</t>
  </si>
  <si>
    <t>2024111001800635</t>
  </si>
  <si>
    <t>2017111001104051</t>
  </si>
  <si>
    <t>2018111001104051</t>
  </si>
  <si>
    <t>2017111001100021</t>
  </si>
  <si>
    <t>2018111001100021</t>
  </si>
  <si>
    <t>2019111001100021</t>
  </si>
  <si>
    <t>2020111001100021</t>
  </si>
  <si>
    <t>2021111001100021</t>
  </si>
  <si>
    <t>2022111001100021</t>
  </si>
  <si>
    <t>2023111001100021</t>
  </si>
  <si>
    <t>2024111001100021</t>
  </si>
  <si>
    <t>2014111001100056</t>
  </si>
  <si>
    <t>2015111001100056</t>
  </si>
  <si>
    <t>2016111001100056</t>
  </si>
  <si>
    <t>2017111001100056</t>
  </si>
  <si>
    <t>2018111001100056</t>
  </si>
  <si>
    <t>2019111001100056</t>
  </si>
  <si>
    <t>2020111001100056</t>
  </si>
  <si>
    <t>2021111001100056</t>
  </si>
  <si>
    <t>2022111001100056</t>
  </si>
  <si>
    <t>2023111001100056</t>
  </si>
  <si>
    <t>2024111001100056</t>
  </si>
  <si>
    <t>2020111001800384</t>
  </si>
  <si>
    <t>2021111001800384</t>
  </si>
  <si>
    <t>2022111001800384</t>
  </si>
  <si>
    <t>2023111001800384</t>
  </si>
  <si>
    <t>2024111001800384</t>
  </si>
  <si>
    <t>2021111001800562</t>
  </si>
  <si>
    <t>2022111001800562</t>
  </si>
  <si>
    <t>2023111001800562</t>
  </si>
  <si>
    <t>2024111001800562</t>
  </si>
  <si>
    <t>2017111001102008</t>
  </si>
  <si>
    <t>2018111001102008</t>
  </si>
  <si>
    <t>2019111001102008</t>
  </si>
  <si>
    <t>2020111001102008</t>
  </si>
  <si>
    <t>2021111001102008</t>
  </si>
  <si>
    <t>2022111001102008</t>
  </si>
  <si>
    <t>2023111001102008</t>
  </si>
  <si>
    <t>2024111001102008</t>
  </si>
  <si>
    <t>2019111001098612</t>
  </si>
  <si>
    <t>2020111001098612</t>
  </si>
  <si>
    <t>2021111001098612</t>
  </si>
  <si>
    <t>2022111001098612</t>
  </si>
  <si>
    <t>2023111001098612</t>
  </si>
  <si>
    <t>2024111001098612</t>
  </si>
  <si>
    <t>2020111001800431</t>
  </si>
  <si>
    <t>2021111001800431</t>
  </si>
  <si>
    <t>2022111001800431</t>
  </si>
  <si>
    <t>2023111001800431</t>
  </si>
  <si>
    <t>2024111001800431</t>
  </si>
  <si>
    <t>2019111001098922</t>
  </si>
  <si>
    <t>2020111001098922</t>
  </si>
  <si>
    <t>2021111001098922</t>
  </si>
  <si>
    <t>2022111001098922</t>
  </si>
  <si>
    <t>2023111001098922</t>
  </si>
  <si>
    <t>2024111001098922</t>
  </si>
  <si>
    <t>2021111001800694</t>
  </si>
  <si>
    <t>2022111001800694</t>
  </si>
  <si>
    <t>2023111001800694</t>
  </si>
  <si>
    <t>2024111001800694</t>
  </si>
  <si>
    <t>2017111001098884</t>
  </si>
  <si>
    <t>2018111001098884</t>
  </si>
  <si>
    <t>2019111001098884</t>
  </si>
  <si>
    <t>2020111001098884</t>
  </si>
  <si>
    <t>2021111001098884</t>
  </si>
  <si>
    <t>2022111001098884</t>
  </si>
  <si>
    <t>2023111001098884</t>
  </si>
  <si>
    <t>2024111001098884</t>
  </si>
  <si>
    <t>2017111001100081</t>
  </si>
  <si>
    <t>2018111001100081</t>
  </si>
  <si>
    <t>2019111001100081</t>
  </si>
  <si>
    <t>2020111001100081</t>
  </si>
  <si>
    <t>2021111001100081</t>
  </si>
  <si>
    <t>2022111001100081</t>
  </si>
  <si>
    <t>2023111001100081</t>
  </si>
  <si>
    <t>2024111001100081</t>
  </si>
  <si>
    <t>2017111001098817</t>
  </si>
  <si>
    <t>2018111001098817</t>
  </si>
  <si>
    <t>2019111001098817</t>
  </si>
  <si>
    <t>2020111001098817</t>
  </si>
  <si>
    <t>2021111001098817</t>
  </si>
  <si>
    <t>2022111001098817</t>
  </si>
  <si>
    <t>2023111001098817</t>
  </si>
  <si>
    <t>2024111001098817</t>
  </si>
  <si>
    <t>2021111001800678</t>
  </si>
  <si>
    <t>2022111001800678</t>
  </si>
  <si>
    <t>2023111001800678</t>
  </si>
  <si>
    <t>2024111001800678</t>
  </si>
  <si>
    <t>2020111001800422</t>
  </si>
  <si>
    <t>2021111001800422</t>
  </si>
  <si>
    <t>2022111001800422</t>
  </si>
  <si>
    <t>2023111001800422</t>
  </si>
  <si>
    <t>2024111001800422</t>
  </si>
  <si>
    <t>2019111001104051</t>
  </si>
  <si>
    <t>2020111001104051</t>
  </si>
  <si>
    <t>2021111001104051</t>
  </si>
  <si>
    <t>2022111001104051</t>
  </si>
  <si>
    <t>2023111001104051</t>
  </si>
  <si>
    <t>2024111001104051</t>
  </si>
  <si>
    <t>2017111001098841</t>
  </si>
  <si>
    <t>2018111001098841</t>
  </si>
  <si>
    <t>2019111001098841</t>
  </si>
  <si>
    <t>2020111001098841</t>
  </si>
  <si>
    <t>2021111001098841</t>
  </si>
  <si>
    <t>2022111001098841</t>
  </si>
  <si>
    <t>2023111001098841</t>
  </si>
  <si>
    <t>2024111001098841</t>
  </si>
  <si>
    <t>2017111001098825</t>
  </si>
  <si>
    <t>2018111001098825</t>
  </si>
  <si>
    <t>2019111001098825</t>
  </si>
  <si>
    <t>2020111001098825</t>
  </si>
  <si>
    <t>2021111001098825</t>
  </si>
  <si>
    <t>2022111001098825</t>
  </si>
  <si>
    <t>2023111001098825</t>
  </si>
  <si>
    <t>2024111001098825</t>
  </si>
  <si>
    <t>2017111001100072</t>
  </si>
  <si>
    <t>2018111001100072</t>
  </si>
  <si>
    <t>2019111001100072</t>
  </si>
  <si>
    <t>2020111001100072</t>
  </si>
  <si>
    <t>2021111001100072</t>
  </si>
  <si>
    <t>2022111001100072</t>
  </si>
  <si>
    <t>2023111001100072</t>
  </si>
  <si>
    <t>2024111001100072</t>
  </si>
  <si>
    <t>2021111001800571</t>
  </si>
  <si>
    <t>2022111001800571</t>
  </si>
  <si>
    <t>2023111001800571</t>
  </si>
  <si>
    <t>2024111001800571</t>
  </si>
  <si>
    <t>2020111001800392</t>
  </si>
  <si>
    <t>2021111001800392</t>
  </si>
  <si>
    <t>2022111001800392</t>
  </si>
  <si>
    <t>2023111001800392</t>
  </si>
  <si>
    <t>2024111001800392</t>
  </si>
  <si>
    <t>2017111001098931</t>
  </si>
  <si>
    <t>2018111001098931</t>
  </si>
  <si>
    <t>2019111001098931</t>
  </si>
  <si>
    <t>2020111001098931</t>
  </si>
  <si>
    <t>2021111001098931</t>
  </si>
  <si>
    <t>2022111001098931</t>
  </si>
  <si>
    <t>2023111001098931</t>
  </si>
  <si>
    <t>2024111001098931</t>
  </si>
  <si>
    <t>2014111001104043</t>
  </si>
  <si>
    <t>2015111001104043</t>
  </si>
  <si>
    <t>2016111001104043</t>
  </si>
  <si>
    <t>2017111001104043</t>
  </si>
  <si>
    <t>2018111001104043</t>
  </si>
  <si>
    <t>2019111001104043</t>
  </si>
  <si>
    <t>2020111001104043</t>
  </si>
  <si>
    <t>2021111001104043</t>
  </si>
  <si>
    <t>2022111001104043</t>
  </si>
  <si>
    <t>2023111001104043</t>
  </si>
  <si>
    <t>2024111001104043</t>
  </si>
  <si>
    <t>2014111001104051</t>
  </si>
  <si>
    <t>2015111001104051</t>
  </si>
  <si>
    <t>2016111001104051</t>
  </si>
  <si>
    <t>2014111001102008</t>
  </si>
  <si>
    <t>2015111001102008</t>
  </si>
  <si>
    <t>2016111001102008</t>
  </si>
  <si>
    <t>Vlookup</t>
  </si>
  <si>
    <t>Quantitative Reasoning</t>
  </si>
  <si>
    <t>Citizenship skills</t>
  </si>
  <si>
    <t>x</t>
  </si>
  <si>
    <t>xx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</si>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</sst>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&quot;Aptos Narrow&quot;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F79646"/>
        <bgColor rgb="FFF7964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center" vertical="center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4" numFmtId="0" xfId="0" applyAlignment="1" applyFont="1">
      <alignment readingOrder="0"/>
    </xf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6" fontId="3" numFmtId="0" xfId="0" applyAlignment="1" applyFill="1" applyFont="1">
      <alignment horizontal="center" vertical="bottom"/>
    </xf>
    <xf borderId="0" fillId="6" fontId="3" numFmtId="0" xfId="0" applyAlignment="1" applyFont="1">
      <alignment horizontal="center" vertical="center"/>
    </xf>
    <xf borderId="0" fillId="6" fontId="3" numFmtId="0" xfId="0" applyAlignment="1" applyFont="1">
      <alignment horizontal="center" readingOrder="0" vertical="bottom"/>
    </xf>
    <xf borderId="0" fillId="6" fontId="4" numFmtId="0" xfId="0" applyAlignment="1" applyFont="1">
      <alignment horizontal="center"/>
    </xf>
    <xf borderId="0" fillId="4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4" fontId="3" numFmtId="0" xfId="0" applyAlignment="1" applyFont="1">
      <alignment horizontal="center" readingOrder="0" vertical="center"/>
    </xf>
    <xf borderId="0" fillId="2" fontId="1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4" fontId="5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4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Fin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" sheet="Linh"/>
  </cacheSource>
  <cacheFields>
    <cacheField name="RESPONSIBLE" numFmtId="0">
      <sharedItems containsBlank="1">
        <s v="LINH"/>
        <m/>
      </sharedItems>
    </cacheField>
    <cacheField name="Year" numFmtId="0">
      <sharedItems containsString="0" containsBlank="1" containsNumber="1" containsInteger="1">
        <n v="2014.0"/>
        <n v="2015.0"/>
        <n v="2016.0"/>
        <n v="2017.0"/>
        <n v="2018.0"/>
        <n v="2019.0"/>
        <n v="2020.0"/>
        <n v="2021.0"/>
        <n v="2022.0"/>
        <n v="2023.0"/>
        <m/>
      </sharedItems>
    </cacheField>
    <cacheField name="Dane Code" numFmtId="0">
      <sharedItems containsString="0" containsBlank="1" containsNumber="1" containsInteger="1">
        <n v="1.11001098892E11"/>
        <n v="1.11001098876E11"/>
        <n v="1.11001098884E11"/>
        <n v="1.11001098965E11"/>
        <n v="1.11001100013E11"/>
        <n v="1.11001098922E11"/>
        <n v="1.11001098931E11"/>
        <n v="1.11001098841E11"/>
        <n v="1.11001098612E11"/>
        <n v="1.1100109885E11"/>
        <n v="1.11001098949E11"/>
        <n v="1.11001100021E11"/>
        <n v="1.11001098825E11"/>
        <n v="1.11001800457E11"/>
        <n v="1.11001800554E11"/>
        <n v="1.11001098817E11"/>
        <n v="1.11001800414E1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20" firstHeaderRow="0" firstDataRow="1" firstDataCol="0"/>
  <pivotFields>
    <pivotField name="RESPONSIBLE" compact="0" outline="0" multipleItemSelectionAllowed="1" showAll="0">
      <items>
        <item x="0"/>
        <item x="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ane Code" axis="axisRow" compact="0" outline="0" multipleItemSelectionAllowed="1" showAll="0" sortType="ascending">
      <items>
        <item x="17"/>
        <item x="8"/>
        <item x="15"/>
        <item x="12"/>
        <item x="7"/>
        <item x="9"/>
        <item x="1"/>
        <item x="2"/>
        <item x="0"/>
        <item x="5"/>
        <item x="6"/>
        <item x="10"/>
        <item x="3"/>
        <item x="4"/>
        <item x="11"/>
        <item x="16"/>
        <item x="13"/>
        <item x="14"/>
        <item t="default"/>
      </items>
    </pivotField>
  </pivotFields>
  <rowFields>
    <field x="2"/>
  </rowFields>
</pivotTableDefinition>
</file>

<file path=xl/tables/table1.xml><?xml version="1.0" encoding="utf-8"?>
<table xmlns="http://schemas.openxmlformats.org/spreadsheetml/2006/main" ref="A1:P300" displayName="Table_1" name="Table_1" id="1">
  <tableColumns count="16">
    <tableColumn name="Year" id="1"/>
    <tableColumn name="Dane Code" id="2"/>
    <tableColumn name="Primary_key" id="3"/>
    <tableColumn name="Location number" id="4"/>
    <tableColumn name="Location name" id="5"/>
    <tableColumn name="Location Latitude" id="6"/>
    <tableColumn name="Location Longitude" id="7"/>
    <tableColumn name="Name of Establishment" id="8"/>
    <tableColumn name="Administrator" id="9"/>
    <tableColumn name="Ranking" id="10"/>
    <tableColumn name="Mathematics score" id="11"/>
    <tableColumn name="Natural Sciences score" id="12"/>
    <tableColumn name="Social and Citizenship score" id="13"/>
    <tableColumn name="Critical Reading score" id="14"/>
    <tableColumn name="English Score" id="15"/>
    <tableColumn name="Total Score" id="16"/>
  </tableColumns>
  <tableStyleInfo name="Fin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9.25"/>
    <col customWidth="1" min="5" max="5" width="22.25"/>
    <col customWidth="1" min="6" max="6" width="4.13"/>
    <col customWidth="1" min="12" max="12" width="6.38"/>
    <col customWidth="1" min="13" max="13" width="18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4" t="s">
        <v>19</v>
      </c>
      <c r="B2" s="5">
        <v>2014.0</v>
      </c>
      <c r="C2" s="5">
        <v>1.11001100064E11</v>
      </c>
      <c r="D2" s="6">
        <v>7.0</v>
      </c>
      <c r="E2" s="6" t="s">
        <v>20</v>
      </c>
      <c r="F2" s="7" t="s">
        <v>21</v>
      </c>
      <c r="G2" s="8" t="s">
        <v>22</v>
      </c>
      <c r="H2" s="7" t="s">
        <v>23</v>
      </c>
      <c r="I2" s="7" t="s">
        <v>24</v>
      </c>
      <c r="J2" s="7" t="s">
        <v>25</v>
      </c>
      <c r="K2" s="5">
        <v>321.0</v>
      </c>
      <c r="L2" s="5">
        <v>319.0</v>
      </c>
      <c r="M2" s="5" t="str">
        <f t="shared" ref="M2:M300" si="1">CONCAT(B2,C2)</f>
        <v>2014111001100064</v>
      </c>
      <c r="N2" s="4">
        <v>54.0</v>
      </c>
      <c r="O2" s="5">
        <f>VLOOKUP($M2,Carolina!$M$1:$S$300,3,FALSE)</f>
        <v>56</v>
      </c>
      <c r="P2" s="5">
        <f>VLOOKUP($M2,Carolina!$M$1:$S$300,3,FALSE)</f>
        <v>56</v>
      </c>
      <c r="Q2" s="5">
        <f>VLOOKUP($M2,Carolina!$M$1:$S$300,3,FALSE)</f>
        <v>56</v>
      </c>
      <c r="R2" s="5">
        <f>VLOOKUP($M2,Carolina!$M$1:$S$300,3,FALSE)</f>
        <v>56</v>
      </c>
      <c r="S2" s="5">
        <f>VLOOKUP($M2,Carolina!$M$1:$S$300,3,FALSE)</f>
        <v>56</v>
      </c>
    </row>
    <row r="3">
      <c r="A3" s="9" t="s">
        <v>19</v>
      </c>
      <c r="B3" s="10">
        <v>2015.0</v>
      </c>
      <c r="C3" s="10">
        <v>1.11001100064E11</v>
      </c>
      <c r="D3" s="11">
        <v>7.0</v>
      </c>
      <c r="E3" s="11" t="s">
        <v>20</v>
      </c>
      <c r="F3" s="12" t="s">
        <v>21</v>
      </c>
      <c r="G3" s="13" t="s">
        <v>22</v>
      </c>
      <c r="H3" s="12" t="s">
        <v>23</v>
      </c>
      <c r="I3" s="12" t="s">
        <v>24</v>
      </c>
      <c r="J3" s="12" t="s">
        <v>25</v>
      </c>
      <c r="K3" s="10">
        <v>319.0</v>
      </c>
      <c r="L3" s="10">
        <v>313.0</v>
      </c>
      <c r="M3" s="10" t="str">
        <f t="shared" si="1"/>
        <v>2015111001100064</v>
      </c>
      <c r="N3" s="10">
        <f>VLOOKUP($M3,Carolina!$M$1:$S$300,2,FALSE)</f>
        <v>56</v>
      </c>
      <c r="O3" s="12">
        <f>VLOOKUP($M3,Carolina!$M$1:$S$300,3,FALSE)</f>
        <v>55</v>
      </c>
      <c r="P3" s="12">
        <f>VLOOKUP($M3,Carolina!$M$1:$S$300,4,FALSE)</f>
        <v>54</v>
      </c>
      <c r="Q3" s="12">
        <f>VLOOKUP($M3,Carolina!$M$1:$S$300,5,FALSE)</f>
        <v>55</v>
      </c>
      <c r="R3" s="12">
        <f>VLOOKUP($M3,Carolina!$M$1:$S$300,6,FALSE)</f>
        <v>54</v>
      </c>
      <c r="S3" s="12">
        <f>VLOOKUP($M3,Carolina!$M$1:$S$300,7,FALSE)</f>
        <v>275</v>
      </c>
    </row>
    <row r="4">
      <c r="A4" s="4" t="s">
        <v>19</v>
      </c>
      <c r="B4" s="5">
        <v>2016.0</v>
      </c>
      <c r="C4" s="5">
        <v>1.11001100064E11</v>
      </c>
      <c r="D4" s="6">
        <v>7.0</v>
      </c>
      <c r="E4" s="6" t="s">
        <v>20</v>
      </c>
      <c r="F4" s="7" t="s">
        <v>21</v>
      </c>
      <c r="G4" s="8" t="s">
        <v>22</v>
      </c>
      <c r="H4" s="7" t="s">
        <v>23</v>
      </c>
      <c r="I4" s="7" t="s">
        <v>24</v>
      </c>
      <c r="J4" s="7" t="s">
        <v>25</v>
      </c>
      <c r="K4" s="5">
        <v>321.0</v>
      </c>
      <c r="L4" s="5">
        <v>312.0</v>
      </c>
      <c r="M4" s="5" t="str">
        <f t="shared" si="1"/>
        <v>2016111001100064</v>
      </c>
      <c r="N4" s="5">
        <f>VLOOKUP($M4,Carolina!$M$1:$S$300,2,FALSE)</f>
        <v>57</v>
      </c>
      <c r="O4" s="7">
        <f>VLOOKUP($M4,Carolina!$M$1:$S$300,3,FALSE)</f>
        <v>58</v>
      </c>
      <c r="P4" s="7">
        <f>VLOOKUP($M4,Carolina!$M$1:$S$300,4,FALSE)</f>
        <v>55</v>
      </c>
      <c r="Q4" s="7">
        <f>VLOOKUP($M4,Carolina!$M$1:$S$300,5,FALSE)</f>
        <v>57</v>
      </c>
      <c r="R4" s="7">
        <f>VLOOKUP($M4,Carolina!$M$1:$S$300,6,FALSE)</f>
        <v>58</v>
      </c>
      <c r="S4" s="7">
        <f>VLOOKUP($M4,Carolina!$M$1:$S$300,7,FALSE)</f>
        <v>283</v>
      </c>
    </row>
    <row r="5">
      <c r="A5" s="9" t="s">
        <v>26</v>
      </c>
      <c r="B5" s="10">
        <v>2014.0</v>
      </c>
      <c r="C5" s="10">
        <v>1.11001098892E11</v>
      </c>
      <c r="D5" s="11" t="s">
        <v>27</v>
      </c>
      <c r="E5" s="11" t="s">
        <v>28</v>
      </c>
      <c r="F5" s="12" t="s">
        <v>29</v>
      </c>
      <c r="G5" s="13" t="s">
        <v>30</v>
      </c>
      <c r="H5" s="12" t="s">
        <v>23</v>
      </c>
      <c r="I5" s="12" t="s">
        <v>24</v>
      </c>
      <c r="J5" s="12" t="s">
        <v>31</v>
      </c>
      <c r="K5" s="10">
        <v>318.0</v>
      </c>
      <c r="L5" s="10">
        <v>314.0</v>
      </c>
      <c r="M5" s="10" t="str">
        <f t="shared" si="1"/>
        <v>2014111001098892</v>
      </c>
      <c r="N5" s="9">
        <v>55.0</v>
      </c>
      <c r="O5" s="9">
        <v>55.0</v>
      </c>
      <c r="P5" s="9">
        <v>55.0</v>
      </c>
      <c r="Q5" s="9">
        <v>56.0</v>
      </c>
      <c r="R5" s="9">
        <v>52.0</v>
      </c>
      <c r="S5" s="9">
        <v>275.0</v>
      </c>
    </row>
    <row r="6">
      <c r="A6" s="4" t="s">
        <v>26</v>
      </c>
      <c r="B6" s="5">
        <v>2015.0</v>
      </c>
      <c r="C6" s="5">
        <v>1.11001098892E11</v>
      </c>
      <c r="D6" s="6" t="s">
        <v>27</v>
      </c>
      <c r="E6" s="6" t="s">
        <v>28</v>
      </c>
      <c r="F6" s="7" t="s">
        <v>29</v>
      </c>
      <c r="G6" s="8" t="s">
        <v>30</v>
      </c>
      <c r="H6" s="7" t="s">
        <v>23</v>
      </c>
      <c r="I6" s="7" t="s">
        <v>24</v>
      </c>
      <c r="J6" s="7" t="s">
        <v>31</v>
      </c>
      <c r="K6" s="5">
        <v>344.0</v>
      </c>
      <c r="L6" s="5">
        <v>335.0</v>
      </c>
      <c r="M6" s="5" t="str">
        <f t="shared" si="1"/>
        <v>2015111001098892</v>
      </c>
      <c r="N6" s="4">
        <v>55.0</v>
      </c>
      <c r="O6" s="4">
        <v>54.0</v>
      </c>
      <c r="P6" s="4">
        <v>53.0</v>
      </c>
      <c r="Q6" s="4">
        <v>52.0</v>
      </c>
      <c r="R6" s="4">
        <v>55.0</v>
      </c>
      <c r="S6" s="4">
        <v>268.0</v>
      </c>
    </row>
    <row r="7">
      <c r="A7" s="9" t="s">
        <v>26</v>
      </c>
      <c r="B7" s="10">
        <v>2016.0</v>
      </c>
      <c r="C7" s="10">
        <v>1.11001098892E11</v>
      </c>
      <c r="D7" s="11" t="s">
        <v>27</v>
      </c>
      <c r="E7" s="11" t="s">
        <v>28</v>
      </c>
      <c r="F7" s="12" t="s">
        <v>29</v>
      </c>
      <c r="G7" s="13" t="s">
        <v>30</v>
      </c>
      <c r="H7" s="12" t="s">
        <v>23</v>
      </c>
      <c r="I7" s="12" t="s">
        <v>24</v>
      </c>
      <c r="J7" s="12" t="s">
        <v>25</v>
      </c>
      <c r="K7" s="10">
        <v>375.0</v>
      </c>
      <c r="L7" s="10">
        <v>365.0</v>
      </c>
      <c r="M7" s="10" t="str">
        <f t="shared" si="1"/>
        <v>2016111001098892</v>
      </c>
      <c r="N7" s="9">
        <v>58.0</v>
      </c>
      <c r="O7" s="9">
        <v>58.0</v>
      </c>
      <c r="P7" s="9">
        <v>57.0</v>
      </c>
      <c r="Q7" s="9">
        <v>57.0</v>
      </c>
      <c r="R7" s="9">
        <v>58.0</v>
      </c>
      <c r="S7" s="9">
        <v>288.0</v>
      </c>
    </row>
    <row r="8">
      <c r="A8" s="4" t="s">
        <v>26</v>
      </c>
      <c r="B8" s="5">
        <v>2014.0</v>
      </c>
      <c r="C8" s="5">
        <v>1.11001098876E11</v>
      </c>
      <c r="D8" s="6" t="s">
        <v>32</v>
      </c>
      <c r="E8" s="6" t="s">
        <v>20</v>
      </c>
      <c r="F8" s="7" t="s">
        <v>33</v>
      </c>
      <c r="G8" s="8" t="s">
        <v>34</v>
      </c>
      <c r="H8" s="7" t="s">
        <v>23</v>
      </c>
      <c r="I8" s="7" t="s">
        <v>24</v>
      </c>
      <c r="J8" s="7" t="s">
        <v>31</v>
      </c>
      <c r="K8" s="5">
        <v>314.0</v>
      </c>
      <c r="L8" s="5">
        <v>314.0</v>
      </c>
      <c r="M8" s="5" t="str">
        <f t="shared" si="1"/>
        <v>2014111001098876</v>
      </c>
      <c r="N8" s="4">
        <v>53.0</v>
      </c>
      <c r="O8" s="4">
        <v>54.0</v>
      </c>
      <c r="P8" s="4">
        <v>52.0</v>
      </c>
      <c r="Q8" s="4">
        <v>55.0</v>
      </c>
      <c r="R8" s="4">
        <v>53.0</v>
      </c>
      <c r="S8" s="4">
        <v>268.0</v>
      </c>
    </row>
    <row r="9">
      <c r="A9" s="9" t="s">
        <v>26</v>
      </c>
      <c r="B9" s="10">
        <v>2015.0</v>
      </c>
      <c r="C9" s="10">
        <v>1.11001098876E11</v>
      </c>
      <c r="D9" s="11" t="s">
        <v>32</v>
      </c>
      <c r="E9" s="11" t="s">
        <v>20</v>
      </c>
      <c r="F9" s="12" t="s">
        <v>33</v>
      </c>
      <c r="G9" s="13" t="s">
        <v>34</v>
      </c>
      <c r="H9" s="12" t="s">
        <v>23</v>
      </c>
      <c r="I9" s="12" t="s">
        <v>24</v>
      </c>
      <c r="J9" s="12" t="s">
        <v>31</v>
      </c>
      <c r="K9" s="10">
        <v>357.0</v>
      </c>
      <c r="L9" s="10">
        <v>355.0</v>
      </c>
      <c r="M9" s="10" t="str">
        <f t="shared" si="1"/>
        <v>2015111001098876</v>
      </c>
      <c r="N9" s="9">
        <v>54.0</v>
      </c>
      <c r="O9" s="9">
        <v>53.0</v>
      </c>
      <c r="P9" s="9">
        <v>52.0</v>
      </c>
      <c r="Q9" s="9">
        <v>53.0</v>
      </c>
      <c r="R9" s="9">
        <v>53.0</v>
      </c>
      <c r="S9" s="9">
        <v>264.0</v>
      </c>
    </row>
    <row r="10">
      <c r="A10" s="4" t="s">
        <v>26</v>
      </c>
      <c r="B10" s="5">
        <v>2016.0</v>
      </c>
      <c r="C10" s="5">
        <v>1.11001098876E11</v>
      </c>
      <c r="D10" s="6" t="s">
        <v>32</v>
      </c>
      <c r="E10" s="6" t="s">
        <v>20</v>
      </c>
      <c r="F10" s="7" t="s">
        <v>33</v>
      </c>
      <c r="G10" s="8" t="s">
        <v>34</v>
      </c>
      <c r="H10" s="7" t="s">
        <v>23</v>
      </c>
      <c r="I10" s="7" t="s">
        <v>24</v>
      </c>
      <c r="J10" s="7" t="s">
        <v>25</v>
      </c>
      <c r="K10" s="5">
        <v>399.0</v>
      </c>
      <c r="L10" s="5">
        <v>394.0</v>
      </c>
      <c r="M10" s="5" t="str">
        <f t="shared" si="1"/>
        <v>2016111001098876</v>
      </c>
      <c r="N10" s="4">
        <v>56.0</v>
      </c>
      <c r="O10" s="4">
        <v>55.0</v>
      </c>
      <c r="P10" s="4">
        <v>54.0</v>
      </c>
      <c r="Q10" s="4">
        <v>56.0</v>
      </c>
      <c r="R10" s="4">
        <v>56.0</v>
      </c>
      <c r="S10" s="4">
        <v>275.0</v>
      </c>
    </row>
    <row r="11">
      <c r="A11" s="9" t="s">
        <v>26</v>
      </c>
      <c r="B11" s="10">
        <v>2014.0</v>
      </c>
      <c r="C11" s="10">
        <v>1.11001098884E11</v>
      </c>
      <c r="D11" s="11" t="s">
        <v>32</v>
      </c>
      <c r="E11" s="11" t="s">
        <v>20</v>
      </c>
      <c r="F11" s="12" t="s">
        <v>35</v>
      </c>
      <c r="G11" s="13" t="s">
        <v>34</v>
      </c>
      <c r="H11" s="12" t="s">
        <v>23</v>
      </c>
      <c r="I11" s="12" t="s">
        <v>24</v>
      </c>
      <c r="J11" s="12" t="s">
        <v>31</v>
      </c>
      <c r="K11" s="10">
        <v>331.0</v>
      </c>
      <c r="L11" s="10">
        <v>326.0</v>
      </c>
      <c r="M11" s="10" t="str">
        <f t="shared" si="1"/>
        <v>2014111001098884</v>
      </c>
      <c r="N11" s="9">
        <v>55.0</v>
      </c>
      <c r="O11" s="9">
        <v>55.0</v>
      </c>
      <c r="P11" s="9">
        <v>55.0</v>
      </c>
      <c r="Q11" s="9">
        <v>56.0</v>
      </c>
      <c r="R11" s="9">
        <v>52.0</v>
      </c>
      <c r="S11" s="9">
        <v>275.0</v>
      </c>
    </row>
    <row r="12">
      <c r="A12" s="4" t="s">
        <v>26</v>
      </c>
      <c r="B12" s="5">
        <v>2015.0</v>
      </c>
      <c r="C12" s="5">
        <v>1.11001098884E11</v>
      </c>
      <c r="D12" s="6" t="s">
        <v>32</v>
      </c>
      <c r="E12" s="6" t="s">
        <v>20</v>
      </c>
      <c r="F12" s="7" t="s">
        <v>35</v>
      </c>
      <c r="G12" s="8" t="s">
        <v>34</v>
      </c>
      <c r="H12" s="7" t="s">
        <v>23</v>
      </c>
      <c r="I12" s="7" t="s">
        <v>24</v>
      </c>
      <c r="J12" s="7" t="s">
        <v>31</v>
      </c>
      <c r="K12" s="5">
        <v>359.0</v>
      </c>
      <c r="L12" s="5">
        <v>352.0</v>
      </c>
      <c r="M12" s="5" t="str">
        <f t="shared" si="1"/>
        <v>2015111001098884</v>
      </c>
      <c r="N12" s="4">
        <v>55.0</v>
      </c>
      <c r="O12" s="4">
        <v>54.0</v>
      </c>
      <c r="P12" s="4">
        <v>53.0</v>
      </c>
      <c r="Q12" s="4">
        <v>52.0</v>
      </c>
      <c r="R12" s="4">
        <v>55.0</v>
      </c>
      <c r="S12" s="4">
        <v>268.0</v>
      </c>
    </row>
    <row r="13">
      <c r="A13" s="9" t="s">
        <v>26</v>
      </c>
      <c r="B13" s="10">
        <v>2016.0</v>
      </c>
      <c r="C13" s="10">
        <v>1.11001098884E11</v>
      </c>
      <c r="D13" s="11" t="s">
        <v>32</v>
      </c>
      <c r="E13" s="11" t="s">
        <v>20</v>
      </c>
      <c r="F13" s="12" t="s">
        <v>35</v>
      </c>
      <c r="G13" s="13" t="s">
        <v>34</v>
      </c>
      <c r="H13" s="12" t="s">
        <v>23</v>
      </c>
      <c r="I13" s="12" t="s">
        <v>24</v>
      </c>
      <c r="J13" s="12" t="s">
        <v>25</v>
      </c>
      <c r="K13" s="10">
        <v>384.0</v>
      </c>
      <c r="L13" s="10">
        <v>376.0</v>
      </c>
      <c r="M13" s="10" t="str">
        <f t="shared" si="1"/>
        <v>2016111001098884</v>
      </c>
      <c r="N13" s="9">
        <v>58.0</v>
      </c>
      <c r="O13" s="9">
        <v>58.0</v>
      </c>
      <c r="P13" s="9">
        <v>57.0</v>
      </c>
      <c r="Q13" s="9">
        <v>57.0</v>
      </c>
      <c r="R13" s="9">
        <v>58.0</v>
      </c>
      <c r="S13" s="9">
        <v>288.0</v>
      </c>
    </row>
    <row r="14">
      <c r="A14" s="4" t="s">
        <v>26</v>
      </c>
      <c r="B14" s="5">
        <v>2014.0</v>
      </c>
      <c r="C14" s="5">
        <v>1.11001098965E11</v>
      </c>
      <c r="D14" s="6" t="s">
        <v>36</v>
      </c>
      <c r="E14" s="6" t="s">
        <v>37</v>
      </c>
      <c r="F14" s="7" t="s">
        <v>38</v>
      </c>
      <c r="G14" s="8" t="s">
        <v>30</v>
      </c>
      <c r="H14" s="7" t="s">
        <v>23</v>
      </c>
      <c r="I14" s="7" t="s">
        <v>24</v>
      </c>
      <c r="J14" s="7" t="s">
        <v>31</v>
      </c>
      <c r="K14" s="5">
        <v>315.0</v>
      </c>
      <c r="L14" s="5">
        <v>310.0</v>
      </c>
      <c r="M14" s="5" t="str">
        <f t="shared" si="1"/>
        <v>2014111001098965</v>
      </c>
      <c r="N14" s="4">
        <v>53.0</v>
      </c>
      <c r="O14" s="4">
        <v>52.0</v>
      </c>
      <c r="P14" s="4">
        <v>53.0</v>
      </c>
      <c r="Q14" s="4">
        <v>54.0</v>
      </c>
      <c r="R14" s="4">
        <v>51.0</v>
      </c>
      <c r="S14" s="4">
        <v>263.0</v>
      </c>
    </row>
    <row r="15">
      <c r="A15" s="9" t="s">
        <v>26</v>
      </c>
      <c r="B15" s="10">
        <v>2015.0</v>
      </c>
      <c r="C15" s="10">
        <v>1.11001098965E11</v>
      </c>
      <c r="D15" s="11" t="s">
        <v>36</v>
      </c>
      <c r="E15" s="11" t="s">
        <v>37</v>
      </c>
      <c r="F15" s="12" t="s">
        <v>38</v>
      </c>
      <c r="G15" s="13" t="s">
        <v>30</v>
      </c>
      <c r="H15" s="12" t="s">
        <v>23</v>
      </c>
      <c r="I15" s="12" t="s">
        <v>24</v>
      </c>
      <c r="J15" s="12" t="s">
        <v>31</v>
      </c>
      <c r="K15" s="10">
        <v>335.0</v>
      </c>
      <c r="L15" s="10">
        <v>328.0</v>
      </c>
      <c r="M15" s="10" t="str">
        <f t="shared" si="1"/>
        <v>2015111001098965</v>
      </c>
      <c r="N15" s="9">
        <v>57.0</v>
      </c>
      <c r="O15" s="9">
        <v>55.0</v>
      </c>
      <c r="P15" s="9">
        <v>55.0</v>
      </c>
      <c r="Q15" s="9">
        <v>55.0</v>
      </c>
      <c r="R15" s="9">
        <v>53.0</v>
      </c>
      <c r="S15" s="9">
        <v>277.0</v>
      </c>
    </row>
    <row r="16">
      <c r="A16" s="4" t="s">
        <v>26</v>
      </c>
      <c r="B16" s="5">
        <v>2016.0</v>
      </c>
      <c r="C16" s="5">
        <v>1.11001098965E11</v>
      </c>
      <c r="D16" s="6" t="s">
        <v>36</v>
      </c>
      <c r="E16" s="6" t="s">
        <v>37</v>
      </c>
      <c r="F16" s="7" t="s">
        <v>38</v>
      </c>
      <c r="G16" s="8" t="s">
        <v>30</v>
      </c>
      <c r="H16" s="7" t="s">
        <v>23</v>
      </c>
      <c r="I16" s="7" t="s">
        <v>24</v>
      </c>
      <c r="J16" s="7" t="s">
        <v>25</v>
      </c>
      <c r="K16" s="5">
        <v>371.0</v>
      </c>
      <c r="L16" s="5">
        <v>362.0</v>
      </c>
      <c r="M16" s="5" t="str">
        <f t="shared" si="1"/>
        <v>2016111001098965</v>
      </c>
      <c r="N16" s="4">
        <v>55.0</v>
      </c>
      <c r="O16" s="4">
        <v>56.0</v>
      </c>
      <c r="P16" s="4">
        <v>53.0</v>
      </c>
      <c r="Q16" s="4">
        <v>56.0</v>
      </c>
      <c r="R16" s="4">
        <v>56.0</v>
      </c>
      <c r="S16" s="4">
        <v>276.0</v>
      </c>
    </row>
    <row r="17">
      <c r="A17" s="9" t="s">
        <v>26</v>
      </c>
      <c r="B17" s="10">
        <v>2014.0</v>
      </c>
      <c r="C17" s="10">
        <v>1.11001100013E11</v>
      </c>
      <c r="D17" s="11" t="s">
        <v>39</v>
      </c>
      <c r="E17" s="11" t="s">
        <v>40</v>
      </c>
      <c r="F17" s="12" t="s">
        <v>41</v>
      </c>
      <c r="G17" s="13" t="s">
        <v>30</v>
      </c>
      <c r="H17" s="12" t="s">
        <v>23</v>
      </c>
      <c r="I17" s="12" t="s">
        <v>24</v>
      </c>
      <c r="J17" s="12" t="s">
        <v>25</v>
      </c>
      <c r="K17" s="10">
        <v>261.0</v>
      </c>
      <c r="L17" s="10">
        <v>260.0</v>
      </c>
      <c r="M17" s="10" t="str">
        <f t="shared" si="1"/>
        <v>2014111001100013</v>
      </c>
      <c r="N17" s="9">
        <v>57.0</v>
      </c>
      <c r="O17" s="9">
        <v>58.0</v>
      </c>
      <c r="P17" s="9">
        <v>57.0</v>
      </c>
      <c r="Q17" s="9">
        <v>56.0</v>
      </c>
      <c r="R17" s="9">
        <v>52.0</v>
      </c>
      <c r="S17" s="9">
        <v>282.0</v>
      </c>
    </row>
    <row r="18">
      <c r="A18" s="4" t="s">
        <v>26</v>
      </c>
      <c r="B18" s="5">
        <v>2015.0</v>
      </c>
      <c r="C18" s="5">
        <v>1.11001100013E11</v>
      </c>
      <c r="D18" s="6" t="s">
        <v>39</v>
      </c>
      <c r="E18" s="6" t="s">
        <v>40</v>
      </c>
      <c r="F18" s="7" t="s">
        <v>41</v>
      </c>
      <c r="G18" s="8" t="s">
        <v>30</v>
      </c>
      <c r="H18" s="7" t="s">
        <v>23</v>
      </c>
      <c r="I18" s="7" t="s">
        <v>24</v>
      </c>
      <c r="J18" s="7" t="s">
        <v>25</v>
      </c>
      <c r="K18" s="5">
        <v>264.0</v>
      </c>
      <c r="L18" s="5">
        <v>261.0</v>
      </c>
      <c r="M18" s="5" t="str">
        <f t="shared" si="1"/>
        <v>2015111001100013</v>
      </c>
      <c r="N18" s="4">
        <v>60.0</v>
      </c>
      <c r="O18" s="4">
        <v>57.0</v>
      </c>
      <c r="P18" s="4">
        <v>56.0</v>
      </c>
      <c r="Q18" s="4">
        <v>56.0</v>
      </c>
      <c r="R18" s="4">
        <v>54.0</v>
      </c>
      <c r="S18" s="4">
        <v>285.0</v>
      </c>
    </row>
    <row r="19">
      <c r="A19" s="9" t="s">
        <v>26</v>
      </c>
      <c r="B19" s="10">
        <v>2016.0</v>
      </c>
      <c r="C19" s="10">
        <v>1.11001100013E11</v>
      </c>
      <c r="D19" s="11" t="s">
        <v>39</v>
      </c>
      <c r="E19" s="11" t="s">
        <v>40</v>
      </c>
      <c r="F19" s="12" t="s">
        <v>41</v>
      </c>
      <c r="G19" s="13" t="s">
        <v>30</v>
      </c>
      <c r="H19" s="12" t="s">
        <v>23</v>
      </c>
      <c r="I19" s="12" t="s">
        <v>24</v>
      </c>
      <c r="J19" s="12" t="s">
        <v>25</v>
      </c>
      <c r="K19" s="10">
        <v>275.0</v>
      </c>
      <c r="L19" s="10">
        <v>268.0</v>
      </c>
      <c r="M19" s="10" t="str">
        <f t="shared" si="1"/>
        <v>2016111001100013</v>
      </c>
      <c r="N19" s="9">
        <v>60.0</v>
      </c>
      <c r="O19" s="9">
        <v>59.0</v>
      </c>
      <c r="P19" s="9">
        <v>57.0</v>
      </c>
      <c r="Q19" s="9">
        <v>59.0</v>
      </c>
      <c r="R19" s="9">
        <v>58.0</v>
      </c>
      <c r="S19" s="9">
        <v>293.0</v>
      </c>
    </row>
    <row r="20">
      <c r="A20" s="4" t="s">
        <v>26</v>
      </c>
      <c r="B20" s="5">
        <v>2014.0</v>
      </c>
      <c r="C20" s="5">
        <v>1.11001098922E11</v>
      </c>
      <c r="D20" s="6" t="s">
        <v>42</v>
      </c>
      <c r="E20" s="6" t="s">
        <v>43</v>
      </c>
      <c r="F20" s="7" t="s">
        <v>44</v>
      </c>
      <c r="G20" s="8" t="s">
        <v>45</v>
      </c>
      <c r="H20" s="7" t="s">
        <v>23</v>
      </c>
      <c r="I20" s="7" t="s">
        <v>24</v>
      </c>
      <c r="J20" s="7" t="s">
        <v>31</v>
      </c>
      <c r="K20" s="5">
        <v>383.0</v>
      </c>
      <c r="L20" s="5">
        <v>379.0</v>
      </c>
      <c r="M20" s="5" t="str">
        <f t="shared" si="1"/>
        <v>2014111001098922</v>
      </c>
      <c r="N20" s="4">
        <v>53.0</v>
      </c>
      <c r="O20" s="4">
        <v>55.0</v>
      </c>
      <c r="P20" s="4">
        <v>53.0</v>
      </c>
      <c r="Q20" s="4">
        <v>54.0</v>
      </c>
      <c r="R20" s="4">
        <v>51.0</v>
      </c>
      <c r="S20" s="4">
        <v>267.0</v>
      </c>
    </row>
    <row r="21">
      <c r="A21" s="9" t="s">
        <v>26</v>
      </c>
      <c r="B21" s="10">
        <v>2015.0</v>
      </c>
      <c r="C21" s="10">
        <v>1.11001098922E11</v>
      </c>
      <c r="D21" s="11" t="s">
        <v>42</v>
      </c>
      <c r="E21" s="11" t="s">
        <v>43</v>
      </c>
      <c r="F21" s="12" t="s">
        <v>44</v>
      </c>
      <c r="G21" s="13" t="s">
        <v>45</v>
      </c>
      <c r="H21" s="12" t="s">
        <v>23</v>
      </c>
      <c r="I21" s="12" t="s">
        <v>24</v>
      </c>
      <c r="J21" s="12" t="s">
        <v>31</v>
      </c>
      <c r="K21" s="10">
        <v>404.0</v>
      </c>
      <c r="L21" s="10">
        <v>395.0</v>
      </c>
      <c r="M21" s="10" t="str">
        <f t="shared" si="1"/>
        <v>2015111001098922</v>
      </c>
      <c r="N21" s="9">
        <v>54.0</v>
      </c>
      <c r="O21" s="9">
        <v>55.0</v>
      </c>
      <c r="P21" s="9">
        <v>55.0</v>
      </c>
      <c r="Q21" s="9">
        <v>53.0</v>
      </c>
      <c r="R21" s="9">
        <v>52.0</v>
      </c>
      <c r="S21" s="9">
        <v>271.0</v>
      </c>
    </row>
    <row r="22">
      <c r="A22" s="4" t="s">
        <v>26</v>
      </c>
      <c r="B22" s="5">
        <v>2016.0</v>
      </c>
      <c r="C22" s="5">
        <v>1.11001098922E11</v>
      </c>
      <c r="D22" s="6" t="s">
        <v>42</v>
      </c>
      <c r="E22" s="6" t="s">
        <v>43</v>
      </c>
      <c r="F22" s="7" t="s">
        <v>44</v>
      </c>
      <c r="G22" s="8" t="s">
        <v>45</v>
      </c>
      <c r="H22" s="7" t="s">
        <v>23</v>
      </c>
      <c r="I22" s="7" t="s">
        <v>24</v>
      </c>
      <c r="J22" s="7" t="s">
        <v>25</v>
      </c>
      <c r="K22" s="5">
        <v>416.0</v>
      </c>
      <c r="L22" s="5">
        <v>405.0</v>
      </c>
      <c r="M22" s="5" t="str">
        <f t="shared" si="1"/>
        <v>2016111001098922</v>
      </c>
      <c r="N22" s="4">
        <v>57.0</v>
      </c>
      <c r="O22" s="4">
        <v>57.0</v>
      </c>
      <c r="P22" s="4">
        <v>56.0</v>
      </c>
      <c r="Q22" s="4">
        <v>58.0</v>
      </c>
      <c r="R22" s="4">
        <v>57.0</v>
      </c>
      <c r="S22" s="4">
        <v>286.0</v>
      </c>
    </row>
    <row r="23">
      <c r="A23" s="9" t="s">
        <v>26</v>
      </c>
      <c r="B23" s="10">
        <v>2014.0</v>
      </c>
      <c r="C23" s="10">
        <v>1.11001098931E11</v>
      </c>
      <c r="D23" s="11" t="s">
        <v>42</v>
      </c>
      <c r="E23" s="11" t="s">
        <v>43</v>
      </c>
      <c r="F23" s="12" t="s">
        <v>46</v>
      </c>
      <c r="G23" s="13" t="s">
        <v>45</v>
      </c>
      <c r="H23" s="12" t="s">
        <v>23</v>
      </c>
      <c r="I23" s="12" t="s">
        <v>24</v>
      </c>
      <c r="J23" s="12" t="s">
        <v>25</v>
      </c>
      <c r="K23" s="10">
        <v>371.0</v>
      </c>
      <c r="L23" s="10">
        <v>368.0</v>
      </c>
      <c r="M23" s="10" t="str">
        <f t="shared" si="1"/>
        <v>2014111001098931</v>
      </c>
      <c r="N23" s="9">
        <v>53.0</v>
      </c>
      <c r="O23" s="9">
        <v>55.0</v>
      </c>
      <c r="P23" s="9">
        <v>54.0</v>
      </c>
      <c r="Q23" s="9">
        <v>54.0</v>
      </c>
      <c r="R23" s="9">
        <v>53.0</v>
      </c>
      <c r="S23" s="9">
        <v>270.0</v>
      </c>
    </row>
    <row r="24">
      <c r="A24" s="4" t="s">
        <v>26</v>
      </c>
      <c r="B24" s="5">
        <v>2015.0</v>
      </c>
      <c r="C24" s="5">
        <v>1.11001098931E11</v>
      </c>
      <c r="D24" s="6" t="s">
        <v>42</v>
      </c>
      <c r="E24" s="6" t="s">
        <v>43</v>
      </c>
      <c r="F24" s="7" t="s">
        <v>46</v>
      </c>
      <c r="G24" s="8" t="s">
        <v>45</v>
      </c>
      <c r="H24" s="7" t="s">
        <v>23</v>
      </c>
      <c r="I24" s="7" t="s">
        <v>24</v>
      </c>
      <c r="J24" s="7" t="s">
        <v>25</v>
      </c>
      <c r="K24" s="5">
        <v>380.0</v>
      </c>
      <c r="L24" s="5">
        <v>373.0</v>
      </c>
      <c r="M24" s="5" t="str">
        <f t="shared" si="1"/>
        <v>2015111001098931</v>
      </c>
      <c r="N24" s="4">
        <v>55.0</v>
      </c>
      <c r="O24" s="4">
        <v>56.0</v>
      </c>
      <c r="P24" s="4">
        <v>54.0</v>
      </c>
      <c r="Q24" s="4">
        <v>55.0</v>
      </c>
      <c r="R24" s="4">
        <v>54.0</v>
      </c>
      <c r="S24" s="4">
        <v>275.0</v>
      </c>
    </row>
    <row r="25">
      <c r="A25" s="9" t="s">
        <v>26</v>
      </c>
      <c r="B25" s="10">
        <v>2016.0</v>
      </c>
      <c r="C25" s="10">
        <v>1.11001098931E11</v>
      </c>
      <c r="D25" s="11" t="s">
        <v>42</v>
      </c>
      <c r="E25" s="11" t="s">
        <v>43</v>
      </c>
      <c r="F25" s="12" t="s">
        <v>46</v>
      </c>
      <c r="G25" s="13" t="s">
        <v>45</v>
      </c>
      <c r="H25" s="12" t="s">
        <v>23</v>
      </c>
      <c r="I25" s="12" t="s">
        <v>24</v>
      </c>
      <c r="J25" s="12" t="s">
        <v>25</v>
      </c>
      <c r="K25" s="10">
        <v>371.0</v>
      </c>
      <c r="L25" s="10">
        <v>363.0</v>
      </c>
      <c r="M25" s="10" t="str">
        <f t="shared" si="1"/>
        <v>2016111001098931</v>
      </c>
      <c r="N25" s="9">
        <v>58.0</v>
      </c>
      <c r="O25" s="9">
        <v>58.0</v>
      </c>
      <c r="P25" s="9">
        <v>56.0</v>
      </c>
      <c r="Q25" s="9">
        <v>57.0</v>
      </c>
      <c r="R25" s="9">
        <v>59.0</v>
      </c>
      <c r="S25" s="9">
        <v>287.0</v>
      </c>
    </row>
    <row r="26">
      <c r="A26" s="4" t="s">
        <v>26</v>
      </c>
      <c r="B26" s="5">
        <v>2014.0</v>
      </c>
      <c r="C26" s="5">
        <v>1.11001098841E11</v>
      </c>
      <c r="D26" s="6" t="s">
        <v>47</v>
      </c>
      <c r="E26" s="6" t="s">
        <v>48</v>
      </c>
      <c r="F26" s="7" t="s">
        <v>49</v>
      </c>
      <c r="G26" s="8" t="s">
        <v>50</v>
      </c>
      <c r="H26" s="7" t="s">
        <v>23</v>
      </c>
      <c r="I26" s="7" t="s">
        <v>24</v>
      </c>
      <c r="J26" s="7" t="s">
        <v>31</v>
      </c>
      <c r="K26" s="5">
        <v>250.0</v>
      </c>
      <c r="L26" s="5">
        <v>246.0</v>
      </c>
      <c r="M26" s="5" t="str">
        <f t="shared" si="1"/>
        <v>2014111001098841</v>
      </c>
      <c r="N26" s="4">
        <v>55.0</v>
      </c>
      <c r="O26" s="4">
        <v>55.0</v>
      </c>
      <c r="P26" s="4">
        <v>55.0</v>
      </c>
      <c r="Q26" s="4">
        <v>56.0</v>
      </c>
      <c r="R26" s="4">
        <v>52.0</v>
      </c>
      <c r="S26" s="4">
        <v>275.0</v>
      </c>
    </row>
    <row r="27">
      <c r="A27" s="9" t="s">
        <v>26</v>
      </c>
      <c r="B27" s="10">
        <v>2015.0</v>
      </c>
      <c r="C27" s="10">
        <v>1.11001098841E11</v>
      </c>
      <c r="D27" s="11" t="s">
        <v>47</v>
      </c>
      <c r="E27" s="11" t="s">
        <v>48</v>
      </c>
      <c r="F27" s="12" t="s">
        <v>49</v>
      </c>
      <c r="G27" s="13" t="s">
        <v>50</v>
      </c>
      <c r="H27" s="12" t="s">
        <v>23</v>
      </c>
      <c r="I27" s="12" t="s">
        <v>24</v>
      </c>
      <c r="J27" s="12" t="s">
        <v>31</v>
      </c>
      <c r="K27" s="10">
        <v>269.0</v>
      </c>
      <c r="L27" s="10">
        <v>264.0</v>
      </c>
      <c r="M27" s="10" t="str">
        <f t="shared" si="1"/>
        <v>2015111001098841</v>
      </c>
      <c r="N27" s="9">
        <v>55.0</v>
      </c>
      <c r="O27" s="9">
        <v>54.0</v>
      </c>
      <c r="P27" s="9">
        <v>53.0</v>
      </c>
      <c r="Q27" s="9">
        <v>52.0</v>
      </c>
      <c r="R27" s="9">
        <v>55.0</v>
      </c>
      <c r="S27" s="9">
        <v>268.0</v>
      </c>
    </row>
    <row r="28">
      <c r="A28" s="4" t="s">
        <v>26</v>
      </c>
      <c r="B28" s="5">
        <v>2016.0</v>
      </c>
      <c r="C28" s="5">
        <v>1.11001098841E11</v>
      </c>
      <c r="D28" s="6" t="s">
        <v>47</v>
      </c>
      <c r="E28" s="6" t="s">
        <v>48</v>
      </c>
      <c r="F28" s="7" t="s">
        <v>49</v>
      </c>
      <c r="G28" s="8" t="s">
        <v>50</v>
      </c>
      <c r="H28" s="7" t="s">
        <v>23</v>
      </c>
      <c r="I28" s="7" t="s">
        <v>24</v>
      </c>
      <c r="J28" s="7" t="s">
        <v>31</v>
      </c>
      <c r="K28" s="5">
        <v>294.0</v>
      </c>
      <c r="L28" s="5">
        <v>289.0</v>
      </c>
      <c r="M28" s="5" t="str">
        <f t="shared" si="1"/>
        <v>2016111001098841</v>
      </c>
      <c r="N28" s="4">
        <v>58.0</v>
      </c>
      <c r="O28" s="4">
        <v>58.0</v>
      </c>
      <c r="P28" s="4">
        <v>57.0</v>
      </c>
      <c r="Q28" s="4">
        <v>57.0</v>
      </c>
      <c r="R28" s="4">
        <v>58.0</v>
      </c>
      <c r="S28" s="4">
        <v>288.0</v>
      </c>
    </row>
    <row r="29">
      <c r="A29" s="9" t="s">
        <v>26</v>
      </c>
      <c r="B29" s="10">
        <v>2014.0</v>
      </c>
      <c r="C29" s="10">
        <v>1.11001098612E11</v>
      </c>
      <c r="D29" s="11" t="s">
        <v>51</v>
      </c>
      <c r="E29" s="11" t="s">
        <v>52</v>
      </c>
      <c r="F29" s="12" t="s">
        <v>53</v>
      </c>
      <c r="G29" s="13" t="s">
        <v>50</v>
      </c>
      <c r="H29" s="12" t="s">
        <v>23</v>
      </c>
      <c r="I29" s="12" t="s">
        <v>24</v>
      </c>
      <c r="J29" s="12" t="s">
        <v>31</v>
      </c>
      <c r="K29" s="10">
        <v>294.0</v>
      </c>
      <c r="L29" s="10">
        <v>291.0</v>
      </c>
      <c r="M29" s="10" t="str">
        <f t="shared" si="1"/>
        <v>2014111001098612</v>
      </c>
      <c r="N29" s="9">
        <v>51.0</v>
      </c>
      <c r="O29" s="9">
        <v>52.0</v>
      </c>
      <c r="P29" s="9">
        <v>50.0</v>
      </c>
      <c r="Q29" s="9">
        <v>50.0</v>
      </c>
      <c r="R29" s="9">
        <v>49.0</v>
      </c>
      <c r="S29" s="9">
        <v>253.0</v>
      </c>
    </row>
    <row r="30">
      <c r="A30" s="4" t="s">
        <v>26</v>
      </c>
      <c r="B30" s="5">
        <v>2015.0</v>
      </c>
      <c r="C30" s="5">
        <v>1.11001098612E11</v>
      </c>
      <c r="D30" s="6" t="s">
        <v>51</v>
      </c>
      <c r="E30" s="6" t="s">
        <v>52</v>
      </c>
      <c r="F30" s="7" t="s">
        <v>53</v>
      </c>
      <c r="G30" s="8" t="s">
        <v>50</v>
      </c>
      <c r="H30" s="7" t="s">
        <v>23</v>
      </c>
      <c r="I30" s="7" t="s">
        <v>24</v>
      </c>
      <c r="J30" s="7" t="s">
        <v>31</v>
      </c>
      <c r="K30" s="5">
        <v>322.0</v>
      </c>
      <c r="L30" s="5">
        <v>314.0</v>
      </c>
      <c r="M30" s="5" t="str">
        <f t="shared" si="1"/>
        <v>2015111001098612</v>
      </c>
      <c r="N30" s="4">
        <v>52.0</v>
      </c>
      <c r="O30" s="4">
        <v>52.0</v>
      </c>
      <c r="P30" s="4">
        <v>49.0</v>
      </c>
      <c r="Q30" s="4">
        <v>51.0</v>
      </c>
      <c r="R30" s="4">
        <v>48.0</v>
      </c>
      <c r="S30" s="4">
        <v>255.0</v>
      </c>
    </row>
    <row r="31">
      <c r="A31" s="9" t="s">
        <v>26</v>
      </c>
      <c r="B31" s="10">
        <v>2016.0</v>
      </c>
      <c r="C31" s="10">
        <v>1.11001098612E11</v>
      </c>
      <c r="D31" s="11" t="s">
        <v>51</v>
      </c>
      <c r="E31" s="11" t="s">
        <v>52</v>
      </c>
      <c r="F31" s="12" t="s">
        <v>53</v>
      </c>
      <c r="G31" s="13" t="s">
        <v>50</v>
      </c>
      <c r="H31" s="12" t="s">
        <v>23</v>
      </c>
      <c r="I31" s="12" t="s">
        <v>24</v>
      </c>
      <c r="J31" s="12" t="s">
        <v>31</v>
      </c>
      <c r="K31" s="10">
        <v>311.0</v>
      </c>
      <c r="L31" s="10">
        <v>304.0</v>
      </c>
      <c r="M31" s="10" t="str">
        <f t="shared" si="1"/>
        <v>2016111001098612</v>
      </c>
      <c r="N31" s="9">
        <v>53.0</v>
      </c>
      <c r="O31" s="9">
        <v>54.0</v>
      </c>
      <c r="P31" s="9">
        <v>51.0</v>
      </c>
      <c r="Q31" s="9">
        <v>54.0</v>
      </c>
      <c r="R31" s="9">
        <v>54.0</v>
      </c>
      <c r="S31" s="9">
        <v>266.0</v>
      </c>
    </row>
    <row r="32">
      <c r="A32" s="4" t="s">
        <v>26</v>
      </c>
      <c r="B32" s="5">
        <v>2014.0</v>
      </c>
      <c r="C32" s="5">
        <v>1.1100109885E11</v>
      </c>
      <c r="D32" s="6" t="s">
        <v>47</v>
      </c>
      <c r="E32" s="6" t="s">
        <v>48</v>
      </c>
      <c r="F32" s="7" t="s">
        <v>54</v>
      </c>
      <c r="G32" s="8" t="s">
        <v>50</v>
      </c>
      <c r="H32" s="7" t="s">
        <v>23</v>
      </c>
      <c r="I32" s="7" t="s">
        <v>24</v>
      </c>
      <c r="J32" s="7" t="s">
        <v>31</v>
      </c>
      <c r="K32" s="5">
        <v>224.0</v>
      </c>
      <c r="L32" s="5">
        <v>221.0</v>
      </c>
      <c r="M32" s="5" t="str">
        <f t="shared" si="1"/>
        <v>2014111001098850</v>
      </c>
      <c r="N32" s="4">
        <v>52.0</v>
      </c>
      <c r="O32" s="4">
        <v>53.0</v>
      </c>
      <c r="P32" s="4">
        <v>52.0</v>
      </c>
      <c r="Q32" s="4">
        <v>53.0</v>
      </c>
      <c r="R32" s="4">
        <v>51.0</v>
      </c>
      <c r="S32" s="4">
        <v>263.0</v>
      </c>
    </row>
    <row r="33">
      <c r="A33" s="9" t="s">
        <v>26</v>
      </c>
      <c r="B33" s="10">
        <v>2015.0</v>
      </c>
      <c r="C33" s="10">
        <v>1.1100109885E11</v>
      </c>
      <c r="D33" s="11" t="s">
        <v>47</v>
      </c>
      <c r="E33" s="11" t="s">
        <v>48</v>
      </c>
      <c r="F33" s="12" t="s">
        <v>54</v>
      </c>
      <c r="G33" s="13" t="s">
        <v>50</v>
      </c>
      <c r="H33" s="12" t="s">
        <v>23</v>
      </c>
      <c r="I33" s="12" t="s">
        <v>24</v>
      </c>
      <c r="J33" s="12" t="s">
        <v>31</v>
      </c>
      <c r="K33" s="10">
        <v>252.0</v>
      </c>
      <c r="L33" s="10">
        <v>248.0</v>
      </c>
      <c r="M33" s="10" t="str">
        <f t="shared" si="1"/>
        <v>2015111001098850</v>
      </c>
      <c r="N33" s="9">
        <v>52.0</v>
      </c>
      <c r="O33" s="9">
        <v>53.0</v>
      </c>
      <c r="P33" s="9">
        <v>51.0</v>
      </c>
      <c r="Q33" s="9">
        <v>52.0</v>
      </c>
      <c r="R33" s="9">
        <v>51.0</v>
      </c>
      <c r="S33" s="9">
        <v>260.0</v>
      </c>
    </row>
    <row r="34">
      <c r="A34" s="4" t="s">
        <v>26</v>
      </c>
      <c r="B34" s="5">
        <v>2016.0</v>
      </c>
      <c r="C34" s="5">
        <v>1.1100109885E11</v>
      </c>
      <c r="D34" s="6" t="s">
        <v>47</v>
      </c>
      <c r="E34" s="6" t="s">
        <v>48</v>
      </c>
      <c r="F34" s="7" t="s">
        <v>54</v>
      </c>
      <c r="G34" s="8" t="s">
        <v>50</v>
      </c>
      <c r="H34" s="7" t="s">
        <v>23</v>
      </c>
      <c r="I34" s="7" t="s">
        <v>24</v>
      </c>
      <c r="J34" s="7" t="s">
        <v>31</v>
      </c>
      <c r="K34" s="5">
        <v>275.0</v>
      </c>
      <c r="L34" s="5">
        <v>268.0</v>
      </c>
      <c r="M34" s="5" t="str">
        <f t="shared" si="1"/>
        <v>2016111001098850</v>
      </c>
      <c r="N34" s="4">
        <v>56.0</v>
      </c>
      <c r="O34" s="4">
        <v>57.0</v>
      </c>
      <c r="P34" s="4">
        <v>54.0</v>
      </c>
      <c r="Q34" s="4">
        <v>55.0</v>
      </c>
      <c r="R34" s="4">
        <v>55.0</v>
      </c>
      <c r="S34" s="4">
        <v>276.0</v>
      </c>
    </row>
    <row r="35">
      <c r="A35" s="9" t="s">
        <v>26</v>
      </c>
      <c r="B35" s="10">
        <v>2014.0</v>
      </c>
      <c r="C35" s="10">
        <v>1.11001098949E11</v>
      </c>
      <c r="D35" s="11">
        <v>11.0</v>
      </c>
      <c r="E35" s="11" t="s">
        <v>55</v>
      </c>
      <c r="F35" s="12" t="s">
        <v>56</v>
      </c>
      <c r="G35" s="13" t="s">
        <v>50</v>
      </c>
      <c r="H35" s="12" t="s">
        <v>23</v>
      </c>
      <c r="I35" s="12" t="s">
        <v>24</v>
      </c>
      <c r="J35" s="12" t="s">
        <v>31</v>
      </c>
      <c r="K35" s="10">
        <v>236.0</v>
      </c>
      <c r="L35" s="10">
        <v>234.0</v>
      </c>
      <c r="M35" s="10" t="str">
        <f t="shared" si="1"/>
        <v>2014111001098949</v>
      </c>
      <c r="N35" s="9">
        <v>55.0</v>
      </c>
      <c r="O35" s="9">
        <v>55.0</v>
      </c>
      <c r="P35" s="9">
        <v>52.0</v>
      </c>
      <c r="Q35" s="9">
        <v>54.0</v>
      </c>
      <c r="R35" s="9">
        <v>53.0</v>
      </c>
      <c r="S35" s="9">
        <v>271.0</v>
      </c>
    </row>
    <row r="36">
      <c r="A36" s="4" t="s">
        <v>26</v>
      </c>
      <c r="B36" s="5">
        <v>2015.0</v>
      </c>
      <c r="C36" s="5">
        <v>1.11001098949E11</v>
      </c>
      <c r="D36" s="6">
        <v>11.0</v>
      </c>
      <c r="E36" s="6" t="s">
        <v>55</v>
      </c>
      <c r="F36" s="7" t="s">
        <v>56</v>
      </c>
      <c r="G36" s="8" t="s">
        <v>50</v>
      </c>
      <c r="H36" s="7" t="s">
        <v>23</v>
      </c>
      <c r="I36" s="7" t="s">
        <v>24</v>
      </c>
      <c r="J36" s="7" t="s">
        <v>25</v>
      </c>
      <c r="K36" s="5">
        <v>278.0</v>
      </c>
      <c r="L36" s="5">
        <v>275.0</v>
      </c>
      <c r="M36" s="5" t="str">
        <f t="shared" si="1"/>
        <v>2015111001098949</v>
      </c>
      <c r="N36" s="4">
        <v>55.0</v>
      </c>
      <c r="O36" s="4">
        <v>54.0</v>
      </c>
      <c r="P36" s="4">
        <v>54.0</v>
      </c>
      <c r="Q36" s="4">
        <v>54.0</v>
      </c>
      <c r="R36" s="4">
        <v>52.0</v>
      </c>
      <c r="S36" s="4">
        <v>271.0</v>
      </c>
    </row>
    <row r="37">
      <c r="A37" s="9" t="s">
        <v>26</v>
      </c>
      <c r="B37" s="10">
        <v>2016.0</v>
      </c>
      <c r="C37" s="10">
        <v>1.11001098949E11</v>
      </c>
      <c r="D37" s="11">
        <v>11.0</v>
      </c>
      <c r="E37" s="11" t="s">
        <v>55</v>
      </c>
      <c r="F37" s="12" t="s">
        <v>56</v>
      </c>
      <c r="G37" s="13" t="s">
        <v>50</v>
      </c>
      <c r="H37" s="12" t="s">
        <v>23</v>
      </c>
      <c r="I37" s="12" t="s">
        <v>24</v>
      </c>
      <c r="J37" s="12" t="s">
        <v>25</v>
      </c>
      <c r="K37" s="10">
        <v>359.0</v>
      </c>
      <c r="L37" s="10">
        <v>356.0</v>
      </c>
      <c r="M37" s="10" t="str">
        <f t="shared" si="1"/>
        <v>2016111001098949</v>
      </c>
      <c r="N37" s="9">
        <v>57.0</v>
      </c>
      <c r="O37" s="9">
        <v>57.0</v>
      </c>
      <c r="P37" s="9">
        <v>56.0</v>
      </c>
      <c r="Q37" s="9">
        <v>56.0</v>
      </c>
      <c r="R37" s="9">
        <v>56.0</v>
      </c>
      <c r="S37" s="9">
        <v>283.0</v>
      </c>
    </row>
    <row r="38">
      <c r="A38" s="4" t="s">
        <v>26</v>
      </c>
      <c r="B38" s="5">
        <v>2014.0</v>
      </c>
      <c r="C38" s="5">
        <v>1.11001100021E11</v>
      </c>
      <c r="D38" s="6">
        <v>19.0</v>
      </c>
      <c r="E38" s="6" t="s">
        <v>40</v>
      </c>
      <c r="F38" s="7" t="s">
        <v>57</v>
      </c>
      <c r="G38" s="8" t="s">
        <v>58</v>
      </c>
      <c r="H38" s="7" t="s">
        <v>23</v>
      </c>
      <c r="I38" s="7" t="s">
        <v>24</v>
      </c>
      <c r="J38" s="7" t="s">
        <v>31</v>
      </c>
      <c r="K38" s="5">
        <v>223.0</v>
      </c>
      <c r="L38" s="5">
        <v>222.0</v>
      </c>
      <c r="M38" s="5" t="str">
        <f t="shared" si="1"/>
        <v>2014111001100021</v>
      </c>
      <c r="N38" s="4">
        <v>53.0</v>
      </c>
      <c r="O38" s="4">
        <v>54.0</v>
      </c>
      <c r="P38" s="4">
        <v>52.0</v>
      </c>
      <c r="Q38" s="4">
        <v>53.0</v>
      </c>
      <c r="R38" s="4">
        <v>51.0</v>
      </c>
      <c r="S38" s="4">
        <v>264.0</v>
      </c>
    </row>
    <row r="39">
      <c r="A39" s="9" t="s">
        <v>26</v>
      </c>
      <c r="B39" s="10">
        <v>2015.0</v>
      </c>
      <c r="C39" s="10">
        <v>1.11001100021E11</v>
      </c>
      <c r="D39" s="11">
        <v>19.0</v>
      </c>
      <c r="E39" s="11" t="s">
        <v>40</v>
      </c>
      <c r="F39" s="12" t="s">
        <v>57</v>
      </c>
      <c r="G39" s="13" t="s">
        <v>58</v>
      </c>
      <c r="H39" s="12" t="s">
        <v>23</v>
      </c>
      <c r="I39" s="12" t="s">
        <v>24</v>
      </c>
      <c r="J39" s="12" t="s">
        <v>31</v>
      </c>
      <c r="K39" s="10">
        <v>229.0</v>
      </c>
      <c r="L39" s="10">
        <v>223.0</v>
      </c>
      <c r="M39" s="10" t="str">
        <f t="shared" si="1"/>
        <v>2015111001100021</v>
      </c>
      <c r="N39" s="9">
        <v>54.0</v>
      </c>
      <c r="O39" s="9">
        <v>55.0</v>
      </c>
      <c r="P39" s="9">
        <v>55.0</v>
      </c>
      <c r="Q39" s="9">
        <v>52.0</v>
      </c>
      <c r="R39" s="9">
        <v>53.0</v>
      </c>
      <c r="S39" s="9">
        <v>270.0</v>
      </c>
    </row>
    <row r="40">
      <c r="A40" s="4" t="s">
        <v>26</v>
      </c>
      <c r="B40" s="5">
        <v>2016.0</v>
      </c>
      <c r="C40" s="5">
        <v>1.11001100021E11</v>
      </c>
      <c r="D40" s="6">
        <v>19.0</v>
      </c>
      <c r="E40" s="6" t="s">
        <v>40</v>
      </c>
      <c r="F40" s="7" t="s">
        <v>57</v>
      </c>
      <c r="G40" s="8" t="s">
        <v>58</v>
      </c>
      <c r="H40" s="7" t="s">
        <v>23</v>
      </c>
      <c r="I40" s="7" t="s">
        <v>24</v>
      </c>
      <c r="J40" s="7" t="s">
        <v>25</v>
      </c>
      <c r="K40" s="5">
        <v>220.0</v>
      </c>
      <c r="L40" s="5">
        <v>213.0</v>
      </c>
      <c r="M40" s="5" t="str">
        <f t="shared" si="1"/>
        <v>2016111001100021</v>
      </c>
      <c r="N40" s="4">
        <v>54.0</v>
      </c>
      <c r="O40" s="4">
        <v>57.0</v>
      </c>
      <c r="P40" s="4">
        <v>57.0</v>
      </c>
      <c r="Q40" s="4">
        <v>54.0</v>
      </c>
      <c r="R40" s="4">
        <v>56.0</v>
      </c>
      <c r="S40" s="4">
        <v>277.0</v>
      </c>
    </row>
    <row r="41">
      <c r="A41" s="9" t="s">
        <v>19</v>
      </c>
      <c r="B41" s="10">
        <v>2014.0</v>
      </c>
      <c r="C41" s="10">
        <v>1.1100110003E11</v>
      </c>
      <c r="D41" s="11">
        <v>3.0</v>
      </c>
      <c r="E41" s="11" t="s">
        <v>59</v>
      </c>
      <c r="F41" s="12" t="s">
        <v>60</v>
      </c>
      <c r="G41" s="13" t="s">
        <v>22</v>
      </c>
      <c r="H41" s="12" t="s">
        <v>23</v>
      </c>
      <c r="I41" s="12" t="s">
        <v>24</v>
      </c>
      <c r="J41" s="12" t="s">
        <v>31</v>
      </c>
      <c r="K41" s="10">
        <v>186.0</v>
      </c>
      <c r="L41" s="10">
        <v>182.0</v>
      </c>
      <c r="M41" s="10" t="str">
        <f t="shared" si="1"/>
        <v>2014111001100030</v>
      </c>
      <c r="N41" s="10">
        <f>VLOOKUP($M41,Carolina!$M$1:$S$300,2,FALSE)</f>
        <v>55</v>
      </c>
      <c r="O41" s="12">
        <f>VLOOKUP($M41,Carolina!$M$1:$S$300,3,FALSE)</f>
        <v>55</v>
      </c>
      <c r="P41" s="12">
        <f>VLOOKUP($M41,Carolina!$M$1:$S$300,4,FALSE)</f>
        <v>56</v>
      </c>
      <c r="Q41" s="12">
        <f>VLOOKUP($M41,Carolina!$M$1:$S$300,5,FALSE)</f>
        <v>57</v>
      </c>
      <c r="R41" s="12">
        <f>VLOOKUP($M41,Carolina!$M$1:$S$300,6,FALSE)</f>
        <v>56</v>
      </c>
      <c r="S41" s="12">
        <f>VLOOKUP($M41,Carolina!$M$1:$S$300,7,FALSE)</f>
        <v>279</v>
      </c>
    </row>
    <row r="42">
      <c r="A42" s="4" t="s">
        <v>19</v>
      </c>
      <c r="B42" s="5">
        <v>2015.0</v>
      </c>
      <c r="C42" s="5">
        <v>1.1100110003E11</v>
      </c>
      <c r="D42" s="6">
        <v>3.0</v>
      </c>
      <c r="E42" s="6" t="s">
        <v>59</v>
      </c>
      <c r="F42" s="7" t="s">
        <v>60</v>
      </c>
      <c r="G42" s="8" t="s">
        <v>22</v>
      </c>
      <c r="H42" s="7" t="s">
        <v>23</v>
      </c>
      <c r="I42" s="7" t="s">
        <v>24</v>
      </c>
      <c r="J42" s="7" t="s">
        <v>31</v>
      </c>
      <c r="K42" s="5">
        <v>207.0</v>
      </c>
      <c r="L42" s="5">
        <v>196.0</v>
      </c>
      <c r="M42" s="5" t="str">
        <f t="shared" si="1"/>
        <v>2015111001100030</v>
      </c>
      <c r="N42" s="5">
        <f>VLOOKUP($M42,Carolina!$M$1:$S$300,2,FALSE)</f>
        <v>55</v>
      </c>
      <c r="O42" s="7">
        <f>VLOOKUP($M42,Carolina!$M$1:$S$300,3,FALSE)</f>
        <v>54</v>
      </c>
      <c r="P42" s="7">
        <f>VLOOKUP($M42,Carolina!$M$1:$S$300,4,FALSE)</f>
        <v>53</v>
      </c>
      <c r="Q42" s="7">
        <f>VLOOKUP($M42,Carolina!$M$1:$S$300,5,FALSE)</f>
        <v>55</v>
      </c>
      <c r="R42" s="7">
        <f>VLOOKUP($M42,Carolina!$M$1:$S$300,6,FALSE)</f>
        <v>57</v>
      </c>
      <c r="S42" s="7">
        <f>VLOOKUP($M42,Carolina!$M$1:$S$300,7,FALSE)</f>
        <v>272</v>
      </c>
    </row>
    <row r="43">
      <c r="A43" s="9" t="s">
        <v>19</v>
      </c>
      <c r="B43" s="10">
        <v>2016.0</v>
      </c>
      <c r="C43" s="10">
        <v>1.1100110003E11</v>
      </c>
      <c r="D43" s="11">
        <v>3.0</v>
      </c>
      <c r="E43" s="11" t="s">
        <v>59</v>
      </c>
      <c r="F43" s="12" t="s">
        <v>60</v>
      </c>
      <c r="G43" s="13" t="s">
        <v>22</v>
      </c>
      <c r="H43" s="12" t="s">
        <v>23</v>
      </c>
      <c r="I43" s="12" t="s">
        <v>24</v>
      </c>
      <c r="J43" s="12" t="s">
        <v>25</v>
      </c>
      <c r="K43" s="10">
        <v>224.0</v>
      </c>
      <c r="L43" s="10">
        <v>210.0</v>
      </c>
      <c r="M43" s="10" t="str">
        <f t="shared" si="1"/>
        <v>2016111001100030</v>
      </c>
      <c r="N43" s="10">
        <f>VLOOKUP($M43,Carolina!$M$1:$S$300,2,FALSE)</f>
        <v>56</v>
      </c>
      <c r="O43" s="12">
        <f>VLOOKUP($M43,Carolina!$M$1:$S$300,3,FALSE)</f>
        <v>55</v>
      </c>
      <c r="P43" s="12">
        <f>VLOOKUP($M43,Carolina!$M$1:$S$300,4,FALSE)</f>
        <v>53</v>
      </c>
      <c r="Q43" s="12">
        <f>VLOOKUP($M43,Carolina!$M$1:$S$300,5,FALSE)</f>
        <v>56</v>
      </c>
      <c r="R43" s="12">
        <f>VLOOKUP($M43,Carolina!$M$1:$S$300,6,FALSE)</f>
        <v>58</v>
      </c>
      <c r="S43" s="12">
        <f>VLOOKUP($M43,Carolina!$M$1:$S$300,7,FALSE)</f>
        <v>277</v>
      </c>
    </row>
    <row r="44">
      <c r="A44" s="4" t="s">
        <v>19</v>
      </c>
      <c r="B44" s="5">
        <v>2017.0</v>
      </c>
      <c r="C44" s="5">
        <v>1.1100110003E11</v>
      </c>
      <c r="D44" s="6">
        <v>3.0</v>
      </c>
      <c r="E44" s="6" t="s">
        <v>59</v>
      </c>
      <c r="F44" s="7" t="s">
        <v>60</v>
      </c>
      <c r="G44" s="8" t="s">
        <v>22</v>
      </c>
      <c r="H44" s="7" t="s">
        <v>23</v>
      </c>
      <c r="I44" s="7" t="s">
        <v>24</v>
      </c>
      <c r="J44" s="7" t="s">
        <v>25</v>
      </c>
      <c r="K44" s="5">
        <v>242.0</v>
      </c>
      <c r="L44" s="5">
        <v>227.0</v>
      </c>
      <c r="M44" s="5" t="str">
        <f t="shared" si="1"/>
        <v>2017111001100030</v>
      </c>
      <c r="N44" s="5">
        <f>VLOOKUP($M44,Carolina!$M$1:$S$300,2,FALSE)</f>
        <v>55</v>
      </c>
      <c r="O44" s="7">
        <f>VLOOKUP($M44,Carolina!$M$1:$S$300,3,FALSE)</f>
        <v>55</v>
      </c>
      <c r="P44" s="7">
        <f>VLOOKUP($M44,Carolina!$M$1:$S$300,4,FALSE)</f>
        <v>52</v>
      </c>
      <c r="Q44" s="7">
        <f>VLOOKUP($M44,Carolina!$M$1:$S$300,5,FALSE)</f>
        <v>57</v>
      </c>
      <c r="R44" s="7">
        <f>VLOOKUP($M44,Carolina!$M$1:$S$300,6,FALSE)</f>
        <v>56</v>
      </c>
      <c r="S44" s="7">
        <f>VLOOKUP($M44,Carolina!$M$1:$S$300,7,FALSE)</f>
        <v>273</v>
      </c>
    </row>
    <row r="45">
      <c r="A45" s="9" t="s">
        <v>19</v>
      </c>
      <c r="B45" s="10">
        <v>2018.0</v>
      </c>
      <c r="C45" s="10">
        <v>1.1100110003E11</v>
      </c>
      <c r="D45" s="11">
        <v>3.0</v>
      </c>
      <c r="E45" s="11" t="s">
        <v>59</v>
      </c>
      <c r="F45" s="12" t="s">
        <v>60</v>
      </c>
      <c r="G45" s="13" t="s">
        <v>22</v>
      </c>
      <c r="H45" s="12" t="s">
        <v>23</v>
      </c>
      <c r="I45" s="12" t="s">
        <v>24</v>
      </c>
      <c r="J45" s="12" t="s">
        <v>25</v>
      </c>
      <c r="K45" s="10">
        <v>244.0</v>
      </c>
      <c r="L45" s="10">
        <v>230.0</v>
      </c>
      <c r="M45" s="10" t="str">
        <f t="shared" si="1"/>
        <v>2018111001100030</v>
      </c>
      <c r="N45" s="10">
        <f>VLOOKUP($M45,Carolina!$M$1:$S$300,2,FALSE)</f>
        <v>57</v>
      </c>
      <c r="O45" s="12">
        <f>VLOOKUP($M45,Carolina!$M$1:$S$300,3,FALSE)</f>
        <v>55</v>
      </c>
      <c r="P45" s="12">
        <f>VLOOKUP($M45,Carolina!$M$1:$S$300,4,FALSE)</f>
        <v>54</v>
      </c>
      <c r="Q45" s="12">
        <f>VLOOKUP($M45,Carolina!$M$1:$S$300,5,FALSE)</f>
        <v>57</v>
      </c>
      <c r="R45" s="12">
        <f>VLOOKUP($M45,Carolina!$M$1:$S$300,6,FALSE)</f>
        <v>58</v>
      </c>
      <c r="S45" s="12">
        <f>VLOOKUP($M45,Carolina!$M$1:$S$300,7,FALSE)</f>
        <v>280</v>
      </c>
    </row>
    <row r="46">
      <c r="A46" s="4" t="s">
        <v>19</v>
      </c>
      <c r="B46" s="5">
        <v>2019.0</v>
      </c>
      <c r="C46" s="5">
        <v>1.1100110003E11</v>
      </c>
      <c r="D46" s="6">
        <v>3.0</v>
      </c>
      <c r="E46" s="6" t="s">
        <v>59</v>
      </c>
      <c r="F46" s="7" t="s">
        <v>60</v>
      </c>
      <c r="G46" s="8" t="s">
        <v>22</v>
      </c>
      <c r="H46" s="8" t="s">
        <v>23</v>
      </c>
      <c r="I46" s="7" t="s">
        <v>24</v>
      </c>
      <c r="J46" s="7" t="s">
        <v>25</v>
      </c>
      <c r="K46" s="5">
        <v>235.0</v>
      </c>
      <c r="L46" s="5">
        <v>223.0</v>
      </c>
      <c r="M46" s="5" t="str">
        <f t="shared" si="1"/>
        <v>2019111001100030</v>
      </c>
      <c r="N46" s="5">
        <f>VLOOKUP($M46,Carolina!$M$1:$S$300,2,FALSE)</f>
        <v>58</v>
      </c>
      <c r="O46" s="7">
        <f>VLOOKUP($M46,Carolina!$M$1:$S$300,3,FALSE)</f>
        <v>52</v>
      </c>
      <c r="P46" s="7">
        <f>VLOOKUP($M46,Carolina!$M$1:$S$300,4,FALSE)</f>
        <v>50</v>
      </c>
      <c r="Q46" s="7">
        <f>VLOOKUP($M46,Carolina!$M$1:$S$300,5,FALSE)</f>
        <v>56</v>
      </c>
      <c r="R46" s="7">
        <f>VLOOKUP($M46,Carolina!$M$1:$S$300,6,FALSE)</f>
        <v>55</v>
      </c>
      <c r="S46" s="7">
        <f>VLOOKUP($M46,Carolina!$M$1:$S$300,7,FALSE)</f>
        <v>271</v>
      </c>
    </row>
    <row r="47">
      <c r="A47" s="9" t="s">
        <v>19</v>
      </c>
      <c r="B47" s="10">
        <v>2020.0</v>
      </c>
      <c r="C47" s="10">
        <v>1.1100110003E11</v>
      </c>
      <c r="D47" s="11">
        <v>3.0</v>
      </c>
      <c r="E47" s="11" t="s">
        <v>59</v>
      </c>
      <c r="F47" s="12" t="s">
        <v>60</v>
      </c>
      <c r="G47" s="13" t="s">
        <v>22</v>
      </c>
      <c r="H47" s="13" t="s">
        <v>23</v>
      </c>
      <c r="I47" s="12" t="s">
        <v>24</v>
      </c>
      <c r="J47" s="12" t="s">
        <v>25</v>
      </c>
      <c r="K47" s="10">
        <v>238.0</v>
      </c>
      <c r="L47" s="10">
        <v>228.0</v>
      </c>
      <c r="M47" s="10" t="str">
        <f t="shared" si="1"/>
        <v>2020111001100030</v>
      </c>
      <c r="N47" s="10">
        <f>VLOOKUP($M47,Carolina!$M$1:$S$300,2,FALSE)</f>
        <v>59</v>
      </c>
      <c r="O47" s="12">
        <f>VLOOKUP($M47,Carolina!$M$1:$S$300,3,FALSE)</f>
        <v>53</v>
      </c>
      <c r="P47" s="12">
        <f>VLOOKUP($M47,Carolina!$M$1:$S$300,4,FALSE)</f>
        <v>54</v>
      </c>
      <c r="Q47" s="12">
        <f>VLOOKUP($M47,Carolina!$M$1:$S$300,5,FALSE)</f>
        <v>57</v>
      </c>
      <c r="R47" s="12">
        <f>VLOOKUP($M47,Carolina!$M$1:$S$300,6,FALSE)</f>
        <v>50</v>
      </c>
      <c r="S47" s="12">
        <f>VLOOKUP($M47,Carolina!$M$1:$S$300,7,FALSE)</f>
        <v>276</v>
      </c>
    </row>
    <row r="48">
      <c r="A48" s="4" t="s">
        <v>19</v>
      </c>
      <c r="B48" s="5">
        <v>2021.0</v>
      </c>
      <c r="C48" s="5">
        <v>1.1100110003E11</v>
      </c>
      <c r="D48" s="6">
        <v>3.0</v>
      </c>
      <c r="E48" s="6" t="s">
        <v>59</v>
      </c>
      <c r="F48" s="7" t="s">
        <v>60</v>
      </c>
      <c r="G48" s="8" t="s">
        <v>22</v>
      </c>
      <c r="H48" s="8" t="s">
        <v>23</v>
      </c>
      <c r="I48" s="7" t="s">
        <v>24</v>
      </c>
      <c r="J48" s="7" t="s">
        <v>25</v>
      </c>
      <c r="K48" s="5">
        <v>259.0</v>
      </c>
      <c r="L48" s="5">
        <v>257.0</v>
      </c>
      <c r="M48" s="5" t="str">
        <f t="shared" si="1"/>
        <v>2021111001100030</v>
      </c>
      <c r="N48" s="5">
        <f>VLOOKUP($M48,Carolina!$M$1:$S$300,2,FALSE)</f>
        <v>56</v>
      </c>
      <c r="O48" s="7">
        <f>VLOOKUP($M48,Carolina!$M$1:$S$300,3,FALSE)</f>
        <v>51</v>
      </c>
      <c r="P48" s="7">
        <f>VLOOKUP($M48,Carolina!$M$1:$S$300,4,FALSE)</f>
        <v>50</v>
      </c>
      <c r="Q48" s="7">
        <f>VLOOKUP($M48,Carolina!$M$1:$S$300,5,FALSE)</f>
        <v>56</v>
      </c>
      <c r="R48" s="7">
        <f>VLOOKUP($M48,Carolina!$M$1:$S$300,6,FALSE)</f>
        <v>52</v>
      </c>
      <c r="S48" s="7">
        <f>VLOOKUP($M48,Carolina!$M$1:$S$300,7,FALSE)</f>
        <v>265</v>
      </c>
    </row>
    <row r="49">
      <c r="A49" s="9" t="s">
        <v>19</v>
      </c>
      <c r="B49" s="10">
        <v>2022.0</v>
      </c>
      <c r="C49" s="10">
        <v>1.1100110003E11</v>
      </c>
      <c r="D49" s="11">
        <v>3.0</v>
      </c>
      <c r="E49" s="11" t="s">
        <v>59</v>
      </c>
      <c r="F49" s="12" t="s">
        <v>60</v>
      </c>
      <c r="G49" s="13" t="s">
        <v>22</v>
      </c>
      <c r="H49" s="13" t="s">
        <v>23</v>
      </c>
      <c r="I49" s="12" t="s">
        <v>24</v>
      </c>
      <c r="J49" s="12" t="s">
        <v>25</v>
      </c>
      <c r="K49" s="10">
        <v>284.0</v>
      </c>
      <c r="L49" s="10">
        <v>282.0</v>
      </c>
      <c r="M49" s="10" t="str">
        <f t="shared" si="1"/>
        <v>2022111001100030</v>
      </c>
      <c r="N49" s="10">
        <f>VLOOKUP($M49,Carolina!$M$1:$S$300,2,FALSE)</f>
        <v>58</v>
      </c>
      <c r="O49" s="12">
        <f>VLOOKUP($M49,Carolina!$M$1:$S$300,3,FALSE)</f>
        <v>53</v>
      </c>
      <c r="P49" s="12">
        <f>VLOOKUP($M49,Carolina!$M$1:$S$300,4,FALSE)</f>
        <v>52</v>
      </c>
      <c r="Q49" s="12">
        <f>VLOOKUP($M49,Carolina!$M$1:$S$300,5,FALSE)</f>
        <v>58</v>
      </c>
      <c r="R49" s="12">
        <f>VLOOKUP($M49,Carolina!$M$1:$S$300,6,FALSE)</f>
        <v>54</v>
      </c>
      <c r="S49" s="12">
        <f>VLOOKUP($M49,Carolina!$M$1:$S$300,7,FALSE)</f>
        <v>275</v>
      </c>
    </row>
    <row r="50">
      <c r="A50" s="4" t="s">
        <v>19</v>
      </c>
      <c r="B50" s="5">
        <v>2023.0</v>
      </c>
      <c r="C50" s="5">
        <v>1.1100110003E11</v>
      </c>
      <c r="D50" s="6">
        <v>3.0</v>
      </c>
      <c r="E50" s="6" t="s">
        <v>59</v>
      </c>
      <c r="F50" s="7" t="s">
        <v>60</v>
      </c>
      <c r="G50" s="8" t="s">
        <v>22</v>
      </c>
      <c r="H50" s="8" t="s">
        <v>23</v>
      </c>
      <c r="I50" s="7" t="s">
        <v>24</v>
      </c>
      <c r="J50" s="7" t="s">
        <v>25</v>
      </c>
      <c r="K50" s="5">
        <v>294.0</v>
      </c>
      <c r="L50" s="5">
        <v>293.0</v>
      </c>
      <c r="M50" s="5" t="str">
        <f t="shared" si="1"/>
        <v>2023111001100030</v>
      </c>
      <c r="N50" s="5">
        <f>VLOOKUP($M50,Carolina!$M$1:$S$300,2,FALSE)</f>
        <v>58</v>
      </c>
      <c r="O50" s="7">
        <f>VLOOKUP($M50,Carolina!$M$1:$S$300,3,FALSE)</f>
        <v>53</v>
      </c>
      <c r="P50" s="7">
        <f>VLOOKUP($M50,Carolina!$M$1:$S$300,4,FALSE)</f>
        <v>52</v>
      </c>
      <c r="Q50" s="7">
        <f>VLOOKUP($M50,Carolina!$M$1:$S$300,5,FALSE)</f>
        <v>58</v>
      </c>
      <c r="R50" s="7">
        <f>VLOOKUP($M50,Carolina!$M$1:$S$300,6,FALSE)</f>
        <v>54</v>
      </c>
      <c r="S50" s="7">
        <f>VLOOKUP($M50,Carolina!$M$1:$S$300,7,FALSE)</f>
        <v>282</v>
      </c>
    </row>
    <row r="51">
      <c r="A51" s="9" t="s">
        <v>19</v>
      </c>
      <c r="B51" s="10">
        <v>2024.0</v>
      </c>
      <c r="C51" s="10">
        <v>1.1100110003E11</v>
      </c>
      <c r="D51" s="14">
        <v>3.0</v>
      </c>
      <c r="E51" s="14" t="s">
        <v>59</v>
      </c>
      <c r="F51" s="12" t="s">
        <v>60</v>
      </c>
      <c r="G51" s="13" t="s">
        <v>22</v>
      </c>
      <c r="H51" s="13" t="s">
        <v>23</v>
      </c>
      <c r="I51" s="12" t="s">
        <v>24</v>
      </c>
      <c r="J51" s="12" t="s">
        <v>25</v>
      </c>
      <c r="K51" s="10">
        <v>277.0</v>
      </c>
      <c r="L51" s="10">
        <v>277.0</v>
      </c>
      <c r="M51" s="10" t="str">
        <f t="shared" si="1"/>
        <v>2024111001100030</v>
      </c>
      <c r="N51" s="10">
        <f>VLOOKUP($M51,Carolina!$M$1:$S$300,2,FALSE)</f>
        <v>56</v>
      </c>
      <c r="O51" s="12">
        <f>VLOOKUP($M51,Carolina!$M$1:$S$300,3,FALSE)</f>
        <v>54</v>
      </c>
      <c r="P51" s="12">
        <f>VLOOKUP($M51,Carolina!$M$1:$S$300,4,FALSE)</f>
        <v>53</v>
      </c>
      <c r="Q51" s="12">
        <f>VLOOKUP($M51,Carolina!$M$1:$S$300,5,FALSE)</f>
        <v>57</v>
      </c>
      <c r="R51" s="12">
        <f>VLOOKUP($M51,Carolina!$M$1:$S$300,6,FALSE)</f>
        <v>54</v>
      </c>
      <c r="S51" s="12">
        <f>VLOOKUP($M51,Carolina!$M$1:$S$300,7,FALSE)</f>
        <v>274</v>
      </c>
    </row>
    <row r="52">
      <c r="A52" s="4" t="s">
        <v>19</v>
      </c>
      <c r="B52" s="5">
        <v>2014.0</v>
      </c>
      <c r="C52" s="5">
        <v>1.11001100072E11</v>
      </c>
      <c r="D52" s="6" t="s">
        <v>32</v>
      </c>
      <c r="E52" s="6" t="s">
        <v>20</v>
      </c>
      <c r="F52" s="7" t="s">
        <v>61</v>
      </c>
      <c r="G52" s="8" t="s">
        <v>22</v>
      </c>
      <c r="H52" s="7" t="s">
        <v>23</v>
      </c>
      <c r="I52" s="7" t="s">
        <v>24</v>
      </c>
      <c r="J52" s="7" t="s">
        <v>25</v>
      </c>
      <c r="K52" s="5">
        <v>307.0</v>
      </c>
      <c r="L52" s="5">
        <v>306.0</v>
      </c>
      <c r="M52" s="5" t="str">
        <f t="shared" si="1"/>
        <v>2014111001100072</v>
      </c>
      <c r="N52" s="5">
        <f>VLOOKUP($M52,Carolina!$M$1:$S$300,2,FALSE)</f>
        <v>54</v>
      </c>
      <c r="O52" s="7">
        <f>VLOOKUP($M52,Carolina!$M$1:$S$300,3,FALSE)</f>
        <v>55</v>
      </c>
      <c r="P52" s="7">
        <f>VLOOKUP($M52,Carolina!$M$1:$S$300,4,FALSE)</f>
        <v>53</v>
      </c>
      <c r="Q52" s="7">
        <f>VLOOKUP($M52,Carolina!$M$1:$S$300,5,FALSE)</f>
        <v>54</v>
      </c>
      <c r="R52" s="7">
        <f>VLOOKUP($M52,Carolina!$M$1:$S$300,6,FALSE)</f>
        <v>53</v>
      </c>
      <c r="S52" s="7">
        <f>VLOOKUP($M52,Carolina!$M$1:$S$300,7,FALSE)</f>
        <v>270</v>
      </c>
    </row>
    <row r="53">
      <c r="A53" s="9" t="s">
        <v>19</v>
      </c>
      <c r="B53" s="10">
        <v>2015.0</v>
      </c>
      <c r="C53" s="10">
        <v>1.11001100072E11</v>
      </c>
      <c r="D53" s="11" t="s">
        <v>32</v>
      </c>
      <c r="E53" s="11" t="s">
        <v>20</v>
      </c>
      <c r="F53" s="12" t="s">
        <v>61</v>
      </c>
      <c r="G53" s="13" t="s">
        <v>22</v>
      </c>
      <c r="H53" s="12" t="s">
        <v>23</v>
      </c>
      <c r="I53" s="12" t="s">
        <v>24</v>
      </c>
      <c r="J53" s="12" t="s">
        <v>25</v>
      </c>
      <c r="K53" s="10">
        <v>307.0</v>
      </c>
      <c r="L53" s="10">
        <v>302.0</v>
      </c>
      <c r="M53" s="10" t="str">
        <f t="shared" si="1"/>
        <v>2015111001100072</v>
      </c>
      <c r="N53" s="10">
        <f>VLOOKUP($M53,Carolina!$M$1:$S$300,2,FALSE)</f>
        <v>55</v>
      </c>
      <c r="O53" s="12">
        <f>VLOOKUP($M53,Carolina!$M$1:$S$300,3,FALSE)</f>
        <v>55</v>
      </c>
      <c r="P53" s="12">
        <f>VLOOKUP($M53,Carolina!$M$1:$S$300,4,FALSE)</f>
        <v>53</v>
      </c>
      <c r="Q53" s="12">
        <f>VLOOKUP($M53,Carolina!$M$1:$S$300,5,FALSE)</f>
        <v>53</v>
      </c>
      <c r="R53" s="12">
        <f>VLOOKUP($M53,Carolina!$M$1:$S$300,6,FALSE)</f>
        <v>52</v>
      </c>
      <c r="S53" s="12">
        <f>VLOOKUP($M53,Carolina!$M$1:$S$300,7,FALSE)</f>
        <v>268</v>
      </c>
    </row>
    <row r="54">
      <c r="A54" s="4" t="s">
        <v>19</v>
      </c>
      <c r="B54" s="5">
        <v>2016.0</v>
      </c>
      <c r="C54" s="5">
        <v>1.11001100072E11</v>
      </c>
      <c r="D54" s="6" t="s">
        <v>32</v>
      </c>
      <c r="E54" s="6" t="s">
        <v>20</v>
      </c>
      <c r="F54" s="7" t="s">
        <v>61</v>
      </c>
      <c r="G54" s="8" t="s">
        <v>22</v>
      </c>
      <c r="H54" s="7" t="s">
        <v>23</v>
      </c>
      <c r="I54" s="7" t="s">
        <v>24</v>
      </c>
      <c r="J54" s="7" t="s">
        <v>25</v>
      </c>
      <c r="K54" s="5">
        <v>311.0</v>
      </c>
      <c r="L54" s="5">
        <v>304.0</v>
      </c>
      <c r="M54" s="5" t="str">
        <f t="shared" si="1"/>
        <v>2016111001100072</v>
      </c>
      <c r="N54" s="5">
        <f>VLOOKUP($M54,Carolina!$M$1:$S$300,2,FALSE)</f>
        <v>59</v>
      </c>
      <c r="O54" s="7">
        <f>VLOOKUP($M54,Carolina!$M$1:$S$300,3,FALSE)</f>
        <v>59</v>
      </c>
      <c r="P54" s="7">
        <f>VLOOKUP($M54,Carolina!$M$1:$S$300,4,FALSE)</f>
        <v>57</v>
      </c>
      <c r="Q54" s="7">
        <f>VLOOKUP($M54,Carolina!$M$1:$S$300,5,FALSE)</f>
        <v>59</v>
      </c>
      <c r="R54" s="7">
        <f>VLOOKUP($M54,Carolina!$M$1:$S$300,6,FALSE)</f>
        <v>60</v>
      </c>
      <c r="S54" s="7">
        <f>VLOOKUP($M54,Carolina!$M$1:$S$300,7,FALSE)</f>
        <v>293</v>
      </c>
    </row>
    <row r="55">
      <c r="A55" s="9" t="s">
        <v>19</v>
      </c>
      <c r="B55" s="10">
        <v>2014.0</v>
      </c>
      <c r="C55" s="10">
        <v>1.11001100081E11</v>
      </c>
      <c r="D55" s="11" t="s">
        <v>47</v>
      </c>
      <c r="E55" s="11" t="s">
        <v>48</v>
      </c>
      <c r="F55" s="12" t="s">
        <v>62</v>
      </c>
      <c r="G55" s="13" t="s">
        <v>22</v>
      </c>
      <c r="H55" s="12" t="s">
        <v>23</v>
      </c>
      <c r="I55" s="12" t="s">
        <v>24</v>
      </c>
      <c r="J55" s="12" t="s">
        <v>25</v>
      </c>
      <c r="K55" s="10">
        <v>299.0</v>
      </c>
      <c r="L55" s="10">
        <v>295.0</v>
      </c>
      <c r="M55" s="10" t="str">
        <f t="shared" si="1"/>
        <v>2014111001100081</v>
      </c>
      <c r="N55" s="10">
        <f>VLOOKUP($M55,Carolina!$M$1:$S$300,2,FALSE)</f>
        <v>43</v>
      </c>
      <c r="O55" s="12">
        <f>VLOOKUP($M55,Carolina!$M$1:$S$300,3,FALSE)</f>
        <v>54</v>
      </c>
      <c r="P55" s="12">
        <f>VLOOKUP($M55,Carolina!$M$1:$S$300,4,FALSE)</f>
        <v>53</v>
      </c>
      <c r="Q55" s="12">
        <f>VLOOKUP($M55,Carolina!$M$1:$S$300,5,FALSE)</f>
        <v>53</v>
      </c>
      <c r="R55" s="12">
        <f>VLOOKUP($M55,Carolina!$M$1:$S$300,6,FALSE)</f>
        <v>50</v>
      </c>
      <c r="S55" s="12">
        <f>VLOOKUP($M55,Carolina!$M$1:$S$300,7,FALSE)</f>
        <v>268</v>
      </c>
    </row>
    <row r="56">
      <c r="A56" s="4" t="s">
        <v>19</v>
      </c>
      <c r="B56" s="5">
        <v>2015.0</v>
      </c>
      <c r="C56" s="5">
        <v>1.11001100081E11</v>
      </c>
      <c r="D56" s="6" t="s">
        <v>47</v>
      </c>
      <c r="E56" s="6" t="s">
        <v>48</v>
      </c>
      <c r="F56" s="7" t="s">
        <v>62</v>
      </c>
      <c r="G56" s="8" t="s">
        <v>22</v>
      </c>
      <c r="H56" s="7" t="s">
        <v>23</v>
      </c>
      <c r="I56" s="7" t="s">
        <v>24</v>
      </c>
      <c r="J56" s="7" t="s">
        <v>25</v>
      </c>
      <c r="K56" s="5">
        <v>301.0</v>
      </c>
      <c r="L56" s="5">
        <v>295.0</v>
      </c>
      <c r="M56" s="5" t="str">
        <f t="shared" si="1"/>
        <v>2015111001100081</v>
      </c>
      <c r="N56" s="5">
        <f>VLOOKUP($M56,Carolina!$M$1:$S$300,2,FALSE)</f>
        <v>56</v>
      </c>
      <c r="O56" s="7">
        <f>VLOOKUP($M56,Carolina!$M$1:$S$300,3,FALSE)</f>
        <v>56</v>
      </c>
      <c r="P56" s="7">
        <f>VLOOKUP($M56,Carolina!$M$1:$S$300,4,FALSE)</f>
        <v>55</v>
      </c>
      <c r="Q56" s="7">
        <f>VLOOKUP($M56,Carolina!$M$1:$S$300,5,FALSE)</f>
        <v>53</v>
      </c>
      <c r="R56" s="7">
        <f>VLOOKUP($M56,Carolina!$M$1:$S$300,6,FALSE)</f>
        <v>54</v>
      </c>
      <c r="S56" s="7">
        <f>VLOOKUP($M56,Carolina!$M$1:$S$300,7,FALSE)</f>
        <v>275</v>
      </c>
    </row>
    <row r="57">
      <c r="A57" s="9" t="s">
        <v>19</v>
      </c>
      <c r="B57" s="10">
        <v>2016.0</v>
      </c>
      <c r="C57" s="10">
        <v>1.11001100081E11</v>
      </c>
      <c r="D57" s="11" t="s">
        <v>47</v>
      </c>
      <c r="E57" s="11" t="s">
        <v>48</v>
      </c>
      <c r="F57" s="12" t="s">
        <v>62</v>
      </c>
      <c r="G57" s="13" t="s">
        <v>22</v>
      </c>
      <c r="H57" s="12" t="s">
        <v>23</v>
      </c>
      <c r="I57" s="12" t="s">
        <v>24</v>
      </c>
      <c r="J57" s="12" t="s">
        <v>25</v>
      </c>
      <c r="K57" s="10">
        <v>295.0</v>
      </c>
      <c r="L57" s="10">
        <v>288.0</v>
      </c>
      <c r="M57" s="10" t="str">
        <f t="shared" si="1"/>
        <v>2016111001100081</v>
      </c>
      <c r="N57" s="10">
        <f>VLOOKUP($M57,Carolina!$M$1:$S$300,2,FALSE)</f>
        <v>57</v>
      </c>
      <c r="O57" s="12">
        <f>VLOOKUP($M57,Carolina!$M$1:$S$300,3,FALSE)</f>
        <v>59</v>
      </c>
      <c r="P57" s="12">
        <f>VLOOKUP($M57,Carolina!$M$1:$S$300,4,FALSE)</f>
        <v>55</v>
      </c>
      <c r="Q57" s="12">
        <f>VLOOKUP($M57,Carolina!$M$1:$S$300,5,FALSE)</f>
        <v>56</v>
      </c>
      <c r="R57" s="12">
        <f>VLOOKUP($M57,Carolina!$M$1:$S$300,6,FALSE)</f>
        <v>59</v>
      </c>
      <c r="S57" s="12">
        <f>VLOOKUP($M57,Carolina!$M$1:$S$300,7,FALSE)</f>
        <v>284</v>
      </c>
    </row>
    <row r="58">
      <c r="A58" s="4" t="s">
        <v>26</v>
      </c>
      <c r="B58" s="5">
        <v>2014.0</v>
      </c>
      <c r="C58" s="5">
        <v>1.11001098825E11</v>
      </c>
      <c r="D58" s="6" t="s">
        <v>63</v>
      </c>
      <c r="E58" s="6" t="s">
        <v>64</v>
      </c>
      <c r="F58" s="7" t="s">
        <v>65</v>
      </c>
      <c r="G58" s="8" t="s">
        <v>45</v>
      </c>
      <c r="H58" s="7" t="s">
        <v>23</v>
      </c>
      <c r="I58" s="7" t="s">
        <v>24</v>
      </c>
      <c r="J58" s="7" t="s">
        <v>31</v>
      </c>
      <c r="K58" s="5">
        <v>258.0</v>
      </c>
      <c r="L58" s="5">
        <v>256.0</v>
      </c>
      <c r="M58" s="5" t="str">
        <f t="shared" si="1"/>
        <v>2014111001098825</v>
      </c>
      <c r="N58" s="4">
        <v>55.0</v>
      </c>
      <c r="O58" s="4">
        <v>55.0</v>
      </c>
      <c r="P58" s="4">
        <v>55.0</v>
      </c>
      <c r="Q58" s="4">
        <v>56.0</v>
      </c>
      <c r="R58" s="4">
        <v>52.0</v>
      </c>
      <c r="S58" s="4">
        <v>275.0</v>
      </c>
    </row>
    <row r="59">
      <c r="A59" s="9" t="s">
        <v>26</v>
      </c>
      <c r="B59" s="10">
        <v>2015.0</v>
      </c>
      <c r="C59" s="10">
        <v>1.11001098825E11</v>
      </c>
      <c r="D59" s="11" t="s">
        <v>63</v>
      </c>
      <c r="E59" s="11" t="s">
        <v>64</v>
      </c>
      <c r="F59" s="12" t="s">
        <v>65</v>
      </c>
      <c r="G59" s="13" t="s">
        <v>45</v>
      </c>
      <c r="H59" s="12" t="s">
        <v>23</v>
      </c>
      <c r="I59" s="12" t="s">
        <v>24</v>
      </c>
      <c r="J59" s="12" t="s">
        <v>25</v>
      </c>
      <c r="K59" s="10">
        <v>282.0</v>
      </c>
      <c r="L59" s="10">
        <v>277.0</v>
      </c>
      <c r="M59" s="10" t="str">
        <f t="shared" si="1"/>
        <v>2015111001098825</v>
      </c>
      <c r="N59" s="9">
        <v>55.0</v>
      </c>
      <c r="O59" s="9">
        <v>54.0</v>
      </c>
      <c r="P59" s="9">
        <v>53.0</v>
      </c>
      <c r="Q59" s="9">
        <v>52.0</v>
      </c>
      <c r="R59" s="9">
        <v>55.0</v>
      </c>
      <c r="S59" s="9">
        <v>268.0</v>
      </c>
    </row>
    <row r="60">
      <c r="A60" s="4" t="s">
        <v>26</v>
      </c>
      <c r="B60" s="5">
        <v>2016.0</v>
      </c>
      <c r="C60" s="5">
        <v>1.11001098825E11</v>
      </c>
      <c r="D60" s="6" t="s">
        <v>63</v>
      </c>
      <c r="E60" s="6" t="s">
        <v>64</v>
      </c>
      <c r="F60" s="7" t="s">
        <v>65</v>
      </c>
      <c r="G60" s="8" t="s">
        <v>45</v>
      </c>
      <c r="H60" s="7" t="s">
        <v>23</v>
      </c>
      <c r="I60" s="7" t="s">
        <v>24</v>
      </c>
      <c r="J60" s="7" t="s">
        <v>25</v>
      </c>
      <c r="K60" s="5">
        <v>355.0</v>
      </c>
      <c r="L60" s="5">
        <v>348.0</v>
      </c>
      <c r="M60" s="5" t="str">
        <f t="shared" si="1"/>
        <v>2016111001098825</v>
      </c>
      <c r="N60" s="4">
        <v>58.0</v>
      </c>
      <c r="O60" s="4">
        <v>58.0</v>
      </c>
      <c r="P60" s="4">
        <v>57.0</v>
      </c>
      <c r="Q60" s="4">
        <v>57.0</v>
      </c>
      <c r="R60" s="4">
        <v>58.0</v>
      </c>
      <c r="S60" s="4">
        <v>288.0</v>
      </c>
    </row>
    <row r="61">
      <c r="A61" s="9" t="s">
        <v>19</v>
      </c>
      <c r="B61" s="10">
        <v>2017.0</v>
      </c>
      <c r="C61" s="10">
        <v>1.11001100064E11</v>
      </c>
      <c r="D61" s="11">
        <v>7.0</v>
      </c>
      <c r="E61" s="11" t="s">
        <v>20</v>
      </c>
      <c r="F61" s="12" t="s">
        <v>66</v>
      </c>
      <c r="G61" s="13" t="s">
        <v>22</v>
      </c>
      <c r="H61" s="12" t="s">
        <v>23</v>
      </c>
      <c r="I61" s="12" t="s">
        <v>24</v>
      </c>
      <c r="J61" s="12" t="s">
        <v>25</v>
      </c>
      <c r="K61" s="10">
        <v>282.0</v>
      </c>
      <c r="L61" s="10">
        <v>266.0</v>
      </c>
      <c r="M61" s="10" t="str">
        <f t="shared" si="1"/>
        <v>2017111001100064</v>
      </c>
      <c r="N61" s="10">
        <f>VLOOKUP($M61,Carolina!$M$1:$S$300,2,FALSE)</f>
        <v>58</v>
      </c>
      <c r="O61" s="12">
        <f>VLOOKUP($M61,Carolina!$M$1:$S$300,3,FALSE)</f>
        <v>59</v>
      </c>
      <c r="P61" s="12">
        <f>VLOOKUP($M61,Carolina!$M$1:$S$300,4,FALSE)</f>
        <v>56</v>
      </c>
      <c r="Q61" s="12">
        <f>VLOOKUP($M61,Carolina!$M$1:$S$300,5,FALSE)</f>
        <v>59</v>
      </c>
      <c r="R61" s="12">
        <f>VLOOKUP($M61,Carolina!$M$1:$S$300,6,FALSE)</f>
        <v>57</v>
      </c>
      <c r="S61" s="12">
        <f>VLOOKUP($M61,Carolina!$M$1:$S$300,7,FALSE)</f>
        <v>290</v>
      </c>
    </row>
    <row r="62">
      <c r="A62" s="4" t="s">
        <v>19</v>
      </c>
      <c r="B62" s="5">
        <v>2018.0</v>
      </c>
      <c r="C62" s="5">
        <v>1.11001100064E11</v>
      </c>
      <c r="D62" s="6">
        <v>7.0</v>
      </c>
      <c r="E62" s="6" t="s">
        <v>20</v>
      </c>
      <c r="F62" s="7" t="s">
        <v>66</v>
      </c>
      <c r="G62" s="8" t="s">
        <v>22</v>
      </c>
      <c r="H62" s="7" t="s">
        <v>23</v>
      </c>
      <c r="I62" s="7" t="s">
        <v>24</v>
      </c>
      <c r="J62" s="7" t="s">
        <v>25</v>
      </c>
      <c r="K62" s="5">
        <v>257.0</v>
      </c>
      <c r="L62" s="5">
        <v>240.0</v>
      </c>
      <c r="M62" s="5" t="str">
        <f t="shared" si="1"/>
        <v>2018111001100064</v>
      </c>
      <c r="N62" s="5">
        <f>VLOOKUP($M62,Carolina!$M$1:$S$300,2,FALSE)</f>
        <v>58</v>
      </c>
      <c r="O62" s="7">
        <f>VLOOKUP($M62,Carolina!$M$1:$S$300,3,FALSE)</f>
        <v>56</v>
      </c>
      <c r="P62" s="7">
        <f>VLOOKUP($M62,Carolina!$M$1:$S$300,4,FALSE)</f>
        <v>54</v>
      </c>
      <c r="Q62" s="7">
        <f>VLOOKUP($M62,Carolina!$M$1:$S$300,5,FALSE)</f>
        <v>56</v>
      </c>
      <c r="R62" s="7">
        <f>VLOOKUP($M62,Carolina!$M$1:$S$300,6,FALSE)</f>
        <v>58</v>
      </c>
      <c r="S62" s="7">
        <f>VLOOKUP($M62,Carolina!$M$1:$S$300,7,FALSE)</f>
        <v>284</v>
      </c>
    </row>
    <row r="63">
      <c r="A63" s="9" t="s">
        <v>19</v>
      </c>
      <c r="B63" s="10">
        <v>2019.0</v>
      </c>
      <c r="C63" s="10">
        <v>1.11001100064E11</v>
      </c>
      <c r="D63" s="11">
        <v>7.0</v>
      </c>
      <c r="E63" s="11" t="s">
        <v>20</v>
      </c>
      <c r="F63" s="12" t="s">
        <v>66</v>
      </c>
      <c r="G63" s="13" t="s">
        <v>22</v>
      </c>
      <c r="H63" s="13" t="s">
        <v>23</v>
      </c>
      <c r="I63" s="12" t="s">
        <v>24</v>
      </c>
      <c r="J63" s="12" t="s">
        <v>25</v>
      </c>
      <c r="K63" s="10">
        <v>215.0</v>
      </c>
      <c r="L63" s="10">
        <v>201.0</v>
      </c>
      <c r="M63" s="10" t="str">
        <f t="shared" si="1"/>
        <v>2019111001100064</v>
      </c>
      <c r="N63" s="10">
        <f>VLOOKUP($M63,Carolina!$M$1:$S$300,2,FALSE)</f>
        <v>56</v>
      </c>
      <c r="O63" s="12">
        <f>VLOOKUP($M63,Carolina!$M$1:$S$300,3,FALSE)</f>
        <v>54</v>
      </c>
      <c r="P63" s="12">
        <f>VLOOKUP($M63,Carolina!$M$1:$S$300,4,FALSE)</f>
        <v>51</v>
      </c>
      <c r="Q63" s="12">
        <f>VLOOKUP($M63,Carolina!$M$1:$S$300,5,FALSE)</f>
        <v>58</v>
      </c>
      <c r="R63" s="12">
        <f>VLOOKUP($M63,Carolina!$M$1:$S$300,6,FALSE)</f>
        <v>55</v>
      </c>
      <c r="S63" s="12">
        <f>VLOOKUP($M63,Carolina!$M$1:$S$300,7,FALSE)</f>
        <v>274</v>
      </c>
    </row>
    <row r="64">
      <c r="A64" s="4" t="s">
        <v>19</v>
      </c>
      <c r="B64" s="5">
        <v>2020.0</v>
      </c>
      <c r="C64" s="5">
        <v>1.11001100064E11</v>
      </c>
      <c r="D64" s="6">
        <v>7.0</v>
      </c>
      <c r="E64" s="6" t="s">
        <v>20</v>
      </c>
      <c r="F64" s="7" t="s">
        <v>66</v>
      </c>
      <c r="G64" s="8" t="s">
        <v>22</v>
      </c>
      <c r="H64" s="8" t="s">
        <v>23</v>
      </c>
      <c r="I64" s="7" t="s">
        <v>24</v>
      </c>
      <c r="J64" s="7" t="s">
        <v>25</v>
      </c>
      <c r="K64" s="5">
        <v>210.0</v>
      </c>
      <c r="L64" s="5">
        <v>205.0</v>
      </c>
      <c r="M64" s="5" t="str">
        <f t="shared" si="1"/>
        <v>2020111001100064</v>
      </c>
      <c r="N64" s="5">
        <f>VLOOKUP($M64,Carolina!$M$1:$S$300,2,FALSE)</f>
        <v>57</v>
      </c>
      <c r="O64" s="7">
        <f>VLOOKUP($M64,Carolina!$M$1:$S$300,3,FALSE)</f>
        <v>54</v>
      </c>
      <c r="P64" s="7">
        <f>VLOOKUP($M64,Carolina!$M$1:$S$300,4,FALSE)</f>
        <v>52</v>
      </c>
      <c r="Q64" s="7">
        <f>VLOOKUP($M64,Carolina!$M$1:$S$300,5,FALSE)</f>
        <v>56</v>
      </c>
      <c r="R64" s="7">
        <f>VLOOKUP($M64,Carolina!$M$1:$S$300,6,FALSE)</f>
        <v>50</v>
      </c>
      <c r="S64" s="7">
        <f>VLOOKUP($M64,Carolina!$M$1:$S$300,7,FALSE)</f>
        <v>272</v>
      </c>
    </row>
    <row r="65">
      <c r="A65" s="9" t="s">
        <v>19</v>
      </c>
      <c r="B65" s="10">
        <v>2021.0</v>
      </c>
      <c r="C65" s="10">
        <v>1.11001100064E11</v>
      </c>
      <c r="D65" s="11">
        <v>7.0</v>
      </c>
      <c r="E65" s="11" t="s">
        <v>20</v>
      </c>
      <c r="F65" s="12" t="s">
        <v>66</v>
      </c>
      <c r="G65" s="13" t="s">
        <v>22</v>
      </c>
      <c r="H65" s="13" t="s">
        <v>23</v>
      </c>
      <c r="I65" s="12" t="s">
        <v>24</v>
      </c>
      <c r="J65" s="12" t="s">
        <v>25</v>
      </c>
      <c r="K65" s="10">
        <v>226.0</v>
      </c>
      <c r="L65" s="10">
        <v>226.0</v>
      </c>
      <c r="M65" s="10" t="str">
        <f t="shared" si="1"/>
        <v>2021111001100064</v>
      </c>
      <c r="N65" s="10">
        <f>VLOOKUP($M65,Carolina!$M$1:$S$300,2,FALSE)</f>
        <v>58</v>
      </c>
      <c r="O65" s="12">
        <f>VLOOKUP($M65,Carolina!$M$1:$S$300,3,FALSE)</f>
        <v>53</v>
      </c>
      <c r="P65" s="12">
        <f>VLOOKUP($M65,Carolina!$M$1:$S$300,4,FALSE)</f>
        <v>51</v>
      </c>
      <c r="Q65" s="12">
        <f>VLOOKUP($M65,Carolina!$M$1:$S$300,5,FALSE)</f>
        <v>57</v>
      </c>
      <c r="R65" s="12">
        <f>VLOOKUP($M65,Carolina!$M$1:$S$300,6,FALSE)</f>
        <v>57</v>
      </c>
      <c r="S65" s="12">
        <f>VLOOKUP($M65,Carolina!$M$1:$S$300,7,FALSE)</f>
        <v>274</v>
      </c>
    </row>
    <row r="66">
      <c r="A66" s="4" t="s">
        <v>19</v>
      </c>
      <c r="B66" s="5">
        <v>2022.0</v>
      </c>
      <c r="C66" s="5">
        <v>1.11001100064E11</v>
      </c>
      <c r="D66" s="6">
        <v>7.0</v>
      </c>
      <c r="E66" s="6" t="s">
        <v>20</v>
      </c>
      <c r="F66" s="7" t="s">
        <v>66</v>
      </c>
      <c r="G66" s="8" t="s">
        <v>22</v>
      </c>
      <c r="H66" s="8" t="s">
        <v>23</v>
      </c>
      <c r="I66" s="7" t="s">
        <v>24</v>
      </c>
      <c r="J66" s="7" t="s">
        <v>25</v>
      </c>
      <c r="K66" s="5">
        <v>263.0</v>
      </c>
      <c r="L66" s="5">
        <v>263.0</v>
      </c>
      <c r="M66" s="5" t="str">
        <f t="shared" si="1"/>
        <v>2022111001100064</v>
      </c>
      <c r="N66" s="5">
        <f>VLOOKUP($M66,Carolina!$M$1:$S$300,2,FALSE)</f>
        <v>59</v>
      </c>
      <c r="O66" s="7">
        <f>VLOOKUP($M66,Carolina!$M$1:$S$300,3,FALSE)</f>
        <v>55</v>
      </c>
      <c r="P66" s="7">
        <f>VLOOKUP($M66,Carolina!$M$1:$S$300,4,FALSE)</f>
        <v>53</v>
      </c>
      <c r="Q66" s="7">
        <f>VLOOKUP($M66,Carolina!$M$1:$S$300,5,FALSE)</f>
        <v>58</v>
      </c>
      <c r="R66" s="7">
        <f>VLOOKUP($M66,Carolina!$M$1:$S$300,6,FALSE)</f>
        <v>58</v>
      </c>
      <c r="S66" s="7">
        <f>VLOOKUP($M66,Carolina!$M$1:$S$300,7,FALSE)</f>
        <v>281</v>
      </c>
    </row>
    <row r="67">
      <c r="A67" s="9" t="s">
        <v>19</v>
      </c>
      <c r="B67" s="10">
        <v>2023.0</v>
      </c>
      <c r="C67" s="10">
        <v>1.11001100064E11</v>
      </c>
      <c r="D67" s="11">
        <v>7.0</v>
      </c>
      <c r="E67" s="11" t="s">
        <v>20</v>
      </c>
      <c r="F67" s="12" t="s">
        <v>66</v>
      </c>
      <c r="G67" s="13" t="s">
        <v>22</v>
      </c>
      <c r="H67" s="13" t="s">
        <v>23</v>
      </c>
      <c r="I67" s="12" t="s">
        <v>24</v>
      </c>
      <c r="J67" s="12" t="s">
        <v>25</v>
      </c>
      <c r="K67" s="10">
        <v>296.0</v>
      </c>
      <c r="L67" s="10">
        <v>293.0</v>
      </c>
      <c r="M67" s="10" t="str">
        <f t="shared" si="1"/>
        <v>2023111001100064</v>
      </c>
      <c r="N67" s="10">
        <f>VLOOKUP($M67,Carolina!$M$1:$S$300,2,FALSE)</f>
        <v>60</v>
      </c>
      <c r="O67" s="12">
        <f>VLOOKUP($M67,Carolina!$M$1:$S$300,3,FALSE)</f>
        <v>55</v>
      </c>
      <c r="P67" s="12">
        <f>VLOOKUP($M67,Carolina!$M$1:$S$300,4,FALSE)</f>
        <v>53</v>
      </c>
      <c r="Q67" s="12">
        <f>VLOOKUP($M67,Carolina!$M$1:$S$300,5,FALSE)</f>
        <v>58</v>
      </c>
      <c r="R67" s="12">
        <f>VLOOKUP($M67,Carolina!$M$1:$S$300,6,FALSE)</f>
        <v>56</v>
      </c>
      <c r="S67" s="12">
        <f>VLOOKUP($M67,Carolina!$M$1:$S$300,7,FALSE)</f>
        <v>282</v>
      </c>
    </row>
    <row r="68">
      <c r="A68" s="4" t="s">
        <v>19</v>
      </c>
      <c r="B68" s="5">
        <v>2024.0</v>
      </c>
      <c r="C68" s="5">
        <v>1.11001100064E11</v>
      </c>
      <c r="D68" s="15">
        <v>7.0</v>
      </c>
      <c r="E68" s="15" t="s">
        <v>20</v>
      </c>
      <c r="F68" s="7" t="s">
        <v>66</v>
      </c>
      <c r="G68" s="8" t="s">
        <v>22</v>
      </c>
      <c r="H68" s="8" t="s">
        <v>23</v>
      </c>
      <c r="I68" s="7" t="s">
        <v>24</v>
      </c>
      <c r="J68" s="7" t="s">
        <v>25</v>
      </c>
      <c r="K68" s="5">
        <v>307.0</v>
      </c>
      <c r="L68" s="5">
        <v>304.0</v>
      </c>
      <c r="M68" s="5" t="str">
        <f t="shared" si="1"/>
        <v>2024111001100064</v>
      </c>
      <c r="N68" s="5">
        <f>VLOOKUP($M68,Carolina!$M$1:$S$300,2,FALSE)</f>
        <v>61</v>
      </c>
      <c r="O68" s="7">
        <f>VLOOKUP($M68,Carolina!$M$1:$S$300,3,FALSE)</f>
        <v>59</v>
      </c>
      <c r="P68" s="7">
        <f>VLOOKUP($M68,Carolina!$M$1:$S$300,4,FALSE)</f>
        <v>55</v>
      </c>
      <c r="Q68" s="7">
        <f>VLOOKUP($M68,Carolina!$M$1:$S$300,5,FALSE)</f>
        <v>60</v>
      </c>
      <c r="R68" s="7">
        <f>VLOOKUP($M68,Carolina!$M$1:$S$300,6,FALSE)</f>
        <v>60</v>
      </c>
      <c r="S68" s="7">
        <f>VLOOKUP($M68,Carolina!$M$1:$S$300,7,FALSE)</f>
        <v>296</v>
      </c>
    </row>
    <row r="69">
      <c r="A69" s="9" t="s">
        <v>26</v>
      </c>
      <c r="B69" s="10">
        <v>2017.0</v>
      </c>
      <c r="C69" s="10">
        <v>1.11001098892E11</v>
      </c>
      <c r="D69" s="11" t="s">
        <v>27</v>
      </c>
      <c r="E69" s="11" t="s">
        <v>28</v>
      </c>
      <c r="F69" s="12" t="s">
        <v>67</v>
      </c>
      <c r="G69" s="13" t="s">
        <v>30</v>
      </c>
      <c r="H69" s="12" t="s">
        <v>23</v>
      </c>
      <c r="I69" s="12" t="s">
        <v>24</v>
      </c>
      <c r="J69" s="12" t="s">
        <v>25</v>
      </c>
      <c r="K69" s="10">
        <v>351.0</v>
      </c>
      <c r="L69" s="10">
        <v>343.0</v>
      </c>
      <c r="M69" s="10" t="str">
        <f t="shared" si="1"/>
        <v>2017111001098892</v>
      </c>
      <c r="N69" s="9">
        <v>54.0</v>
      </c>
      <c r="O69" s="9">
        <v>55.0</v>
      </c>
      <c r="P69" s="9">
        <v>53.0</v>
      </c>
      <c r="Q69" s="9">
        <v>56.0</v>
      </c>
      <c r="R69" s="9">
        <v>51.0</v>
      </c>
      <c r="S69" s="9">
        <v>272.0</v>
      </c>
    </row>
    <row r="70">
      <c r="A70" s="4" t="s">
        <v>26</v>
      </c>
      <c r="B70" s="5">
        <v>2018.0</v>
      </c>
      <c r="C70" s="5">
        <v>1.11001098892E11</v>
      </c>
      <c r="D70" s="6" t="s">
        <v>27</v>
      </c>
      <c r="E70" s="6" t="s">
        <v>28</v>
      </c>
      <c r="F70" s="7" t="s">
        <v>67</v>
      </c>
      <c r="G70" s="8" t="s">
        <v>30</v>
      </c>
      <c r="H70" s="7" t="s">
        <v>23</v>
      </c>
      <c r="I70" s="7" t="s">
        <v>24</v>
      </c>
      <c r="J70" s="7" t="s">
        <v>25</v>
      </c>
      <c r="K70" s="5">
        <v>334.0</v>
      </c>
      <c r="L70" s="5">
        <v>330.0</v>
      </c>
      <c r="M70" s="5" t="str">
        <f t="shared" si="1"/>
        <v>2018111001098892</v>
      </c>
      <c r="N70" s="4">
        <v>53.0</v>
      </c>
      <c r="O70" s="4">
        <v>54.0</v>
      </c>
      <c r="P70" s="4">
        <v>52.0</v>
      </c>
      <c r="Q70" s="4">
        <v>55.0</v>
      </c>
      <c r="R70" s="4">
        <v>54.0</v>
      </c>
      <c r="S70" s="4">
        <v>267.0</v>
      </c>
    </row>
    <row r="71">
      <c r="A71" s="9" t="s">
        <v>26</v>
      </c>
      <c r="B71" s="10">
        <v>2019.0</v>
      </c>
      <c r="C71" s="10">
        <v>1.11001098892E11</v>
      </c>
      <c r="D71" s="11" t="s">
        <v>27</v>
      </c>
      <c r="E71" s="11" t="s">
        <v>28</v>
      </c>
      <c r="F71" s="12" t="s">
        <v>67</v>
      </c>
      <c r="G71" s="13" t="s">
        <v>30</v>
      </c>
      <c r="H71" s="13" t="s">
        <v>23</v>
      </c>
      <c r="I71" s="12" t="s">
        <v>24</v>
      </c>
      <c r="J71" s="12" t="s">
        <v>25</v>
      </c>
      <c r="K71" s="10">
        <v>312.0</v>
      </c>
      <c r="L71" s="10">
        <v>309.0</v>
      </c>
      <c r="M71" s="10" t="str">
        <f t="shared" si="1"/>
        <v>2019111001098892</v>
      </c>
      <c r="N71" s="9">
        <v>54.0</v>
      </c>
      <c r="O71" s="9">
        <v>52.0</v>
      </c>
      <c r="P71" s="9">
        <v>50.0</v>
      </c>
      <c r="Q71" s="9">
        <v>56.0</v>
      </c>
      <c r="R71" s="9">
        <v>51.0</v>
      </c>
      <c r="S71" s="9">
        <v>264.0</v>
      </c>
    </row>
    <row r="72">
      <c r="A72" s="4" t="s">
        <v>26</v>
      </c>
      <c r="B72" s="5">
        <v>2020.0</v>
      </c>
      <c r="C72" s="5">
        <v>1.11001098892E11</v>
      </c>
      <c r="D72" s="6" t="s">
        <v>27</v>
      </c>
      <c r="E72" s="6" t="s">
        <v>28</v>
      </c>
      <c r="F72" s="7" t="s">
        <v>67</v>
      </c>
      <c r="G72" s="8" t="s">
        <v>30</v>
      </c>
      <c r="H72" s="8" t="s">
        <v>23</v>
      </c>
      <c r="I72" s="7" t="s">
        <v>24</v>
      </c>
      <c r="J72" s="7" t="s">
        <v>25</v>
      </c>
      <c r="K72" s="5">
        <v>321.0</v>
      </c>
      <c r="L72" s="5">
        <v>320.0</v>
      </c>
      <c r="M72" s="5" t="str">
        <f t="shared" si="1"/>
        <v>2020111001098892</v>
      </c>
      <c r="N72" s="4">
        <v>53.0</v>
      </c>
      <c r="O72" s="4">
        <v>51.0</v>
      </c>
      <c r="P72" s="4">
        <v>51.0</v>
      </c>
      <c r="Q72" s="4">
        <v>55.0</v>
      </c>
      <c r="R72" s="4">
        <v>47.0</v>
      </c>
      <c r="S72" s="4">
        <v>260.0</v>
      </c>
    </row>
    <row r="73">
      <c r="A73" s="9" t="s">
        <v>26</v>
      </c>
      <c r="B73" s="10">
        <v>2021.0</v>
      </c>
      <c r="C73" s="10">
        <v>1.11001098892E11</v>
      </c>
      <c r="D73" s="11" t="s">
        <v>27</v>
      </c>
      <c r="E73" s="11" t="s">
        <v>28</v>
      </c>
      <c r="F73" s="12" t="s">
        <v>67</v>
      </c>
      <c r="G73" s="13" t="s">
        <v>30</v>
      </c>
      <c r="H73" s="13" t="s">
        <v>23</v>
      </c>
      <c r="I73" s="12" t="s">
        <v>24</v>
      </c>
      <c r="J73" s="12" t="s">
        <v>31</v>
      </c>
      <c r="K73" s="10">
        <v>325.0</v>
      </c>
      <c r="L73" s="10">
        <v>324.0</v>
      </c>
      <c r="M73" s="10" t="str">
        <f t="shared" si="1"/>
        <v>2021111001098892</v>
      </c>
      <c r="N73" s="9">
        <v>52.0</v>
      </c>
      <c r="O73" s="9">
        <v>49.0</v>
      </c>
      <c r="P73" s="9">
        <v>48.0</v>
      </c>
      <c r="Q73" s="9">
        <v>54.0</v>
      </c>
      <c r="R73" s="9">
        <v>48.0</v>
      </c>
      <c r="S73" s="9">
        <v>252.0</v>
      </c>
    </row>
    <row r="74">
      <c r="A74" s="4" t="s">
        <v>26</v>
      </c>
      <c r="B74" s="5">
        <v>2022.0</v>
      </c>
      <c r="C74" s="5">
        <v>1.11001098892E11</v>
      </c>
      <c r="D74" s="6" t="s">
        <v>27</v>
      </c>
      <c r="E74" s="6" t="s">
        <v>28</v>
      </c>
      <c r="F74" s="7" t="s">
        <v>67</v>
      </c>
      <c r="G74" s="8" t="s">
        <v>30</v>
      </c>
      <c r="H74" s="8" t="s">
        <v>23</v>
      </c>
      <c r="I74" s="7" t="s">
        <v>24</v>
      </c>
      <c r="J74" s="7" t="s">
        <v>31</v>
      </c>
      <c r="K74" s="5">
        <v>334.0</v>
      </c>
      <c r="L74" s="5">
        <v>333.0</v>
      </c>
      <c r="M74" s="5" t="str">
        <f t="shared" si="1"/>
        <v>2022111001098892</v>
      </c>
      <c r="N74" s="4">
        <v>52.0</v>
      </c>
      <c r="O74" s="4">
        <v>50.0</v>
      </c>
      <c r="P74" s="4">
        <v>49.0</v>
      </c>
      <c r="Q74" s="4">
        <v>55.0</v>
      </c>
      <c r="R74" s="4">
        <v>48.0</v>
      </c>
      <c r="S74" s="4">
        <v>256.0</v>
      </c>
    </row>
    <row r="75">
      <c r="A75" s="9" t="s">
        <v>26</v>
      </c>
      <c r="B75" s="10">
        <v>2023.0</v>
      </c>
      <c r="C75" s="10">
        <v>1.11001098892E11</v>
      </c>
      <c r="D75" s="11" t="s">
        <v>27</v>
      </c>
      <c r="E75" s="11" t="s">
        <v>28</v>
      </c>
      <c r="F75" s="12" t="s">
        <v>67</v>
      </c>
      <c r="G75" s="13" t="s">
        <v>30</v>
      </c>
      <c r="H75" s="13" t="s">
        <v>23</v>
      </c>
      <c r="I75" s="12" t="s">
        <v>24</v>
      </c>
      <c r="J75" s="12" t="s">
        <v>31</v>
      </c>
      <c r="K75" s="10">
        <v>320.0</v>
      </c>
      <c r="L75" s="10">
        <v>318.0</v>
      </c>
      <c r="M75" s="10" t="str">
        <f t="shared" si="1"/>
        <v>2023111001098892</v>
      </c>
      <c r="N75" s="9">
        <v>53.0</v>
      </c>
      <c r="O75" s="9">
        <v>51.0</v>
      </c>
      <c r="P75" s="9">
        <v>49.0</v>
      </c>
      <c r="Q75" s="9">
        <v>54.0</v>
      </c>
      <c r="R75" s="9">
        <v>51.0</v>
      </c>
      <c r="S75" s="9">
        <v>259.0</v>
      </c>
    </row>
    <row r="76">
      <c r="A76" s="4" t="s">
        <v>19</v>
      </c>
      <c r="B76" s="5">
        <v>2024.0</v>
      </c>
      <c r="C76" s="5">
        <v>1.11001098892E11</v>
      </c>
      <c r="D76" s="6" t="s">
        <v>27</v>
      </c>
      <c r="E76" s="6" t="s">
        <v>28</v>
      </c>
      <c r="F76" s="7" t="s">
        <v>67</v>
      </c>
      <c r="G76" s="8" t="s">
        <v>30</v>
      </c>
      <c r="H76" s="8" t="s">
        <v>23</v>
      </c>
      <c r="I76" s="7" t="s">
        <v>24</v>
      </c>
      <c r="J76" s="7" t="s">
        <v>25</v>
      </c>
      <c r="K76" s="5">
        <v>313.0</v>
      </c>
      <c r="L76" s="5">
        <v>310.0</v>
      </c>
      <c r="M76" s="5" t="str">
        <f t="shared" si="1"/>
        <v>2024111001098892</v>
      </c>
      <c r="N76" s="5">
        <f>VLOOKUP($M76,Carolina!$M$1:$S$300,2,FALSE)</f>
        <v>56</v>
      </c>
      <c r="O76" s="7">
        <f>VLOOKUP($M76,Carolina!$M$1:$S$300,3,FALSE)</f>
        <v>53</v>
      </c>
      <c r="P76" s="7">
        <f>VLOOKUP($M76,Carolina!$M$1:$S$300,4,FALSE)</f>
        <v>53</v>
      </c>
      <c r="Q76" s="7">
        <f>VLOOKUP($M76,Carolina!$M$1:$S$300,5,FALSE)</f>
        <v>58</v>
      </c>
      <c r="R76" s="7">
        <f>VLOOKUP($M76,Carolina!$M$1:$S$300,6,FALSE)</f>
        <v>54</v>
      </c>
      <c r="S76" s="7">
        <f>VLOOKUP($M76,Carolina!$M$1:$S$300,7,FALSE)</f>
        <v>275</v>
      </c>
    </row>
    <row r="77">
      <c r="A77" s="9" t="s">
        <v>26</v>
      </c>
      <c r="B77" s="10">
        <v>2021.0</v>
      </c>
      <c r="C77" s="10">
        <v>1.11001800457E11</v>
      </c>
      <c r="D77" s="11" t="s">
        <v>32</v>
      </c>
      <c r="E77" s="11" t="s">
        <v>20</v>
      </c>
      <c r="F77" s="12" t="s">
        <v>68</v>
      </c>
      <c r="G77" s="13" t="s">
        <v>34</v>
      </c>
      <c r="H77" s="13" t="s">
        <v>23</v>
      </c>
      <c r="I77" s="12" t="s">
        <v>24</v>
      </c>
      <c r="J77" s="12" t="s">
        <v>69</v>
      </c>
      <c r="K77" s="10">
        <v>98.0</v>
      </c>
      <c r="L77" s="10">
        <v>98.0</v>
      </c>
      <c r="M77" s="10" t="str">
        <f t="shared" si="1"/>
        <v>2021111001800457</v>
      </c>
      <c r="N77" s="9">
        <v>48.0</v>
      </c>
      <c r="O77" s="9">
        <v>47.0</v>
      </c>
      <c r="P77" s="9">
        <v>46.0</v>
      </c>
      <c r="Q77" s="9">
        <v>52.0</v>
      </c>
      <c r="R77" s="9">
        <v>49.0</v>
      </c>
      <c r="S77" s="9">
        <v>242.0</v>
      </c>
    </row>
    <row r="78">
      <c r="A78" s="4" t="s">
        <v>26</v>
      </c>
      <c r="B78" s="5">
        <v>2022.0</v>
      </c>
      <c r="C78" s="5">
        <v>1.11001800457E11</v>
      </c>
      <c r="D78" s="6" t="s">
        <v>32</v>
      </c>
      <c r="E78" s="6" t="s">
        <v>20</v>
      </c>
      <c r="F78" s="7" t="s">
        <v>68</v>
      </c>
      <c r="G78" s="8" t="s">
        <v>34</v>
      </c>
      <c r="H78" s="8" t="s">
        <v>23</v>
      </c>
      <c r="I78" s="7" t="s">
        <v>24</v>
      </c>
      <c r="J78" s="7" t="s">
        <v>31</v>
      </c>
      <c r="K78" s="5">
        <v>214.0</v>
      </c>
      <c r="L78" s="5">
        <v>214.0</v>
      </c>
      <c r="M78" s="5" t="str">
        <f t="shared" si="1"/>
        <v>2022111001800457</v>
      </c>
      <c r="N78" s="4">
        <v>50.0</v>
      </c>
      <c r="O78" s="4">
        <v>49.0</v>
      </c>
      <c r="P78" s="4">
        <v>49.0</v>
      </c>
      <c r="Q78" s="4">
        <v>53.0</v>
      </c>
      <c r="R78" s="4">
        <v>50.0</v>
      </c>
      <c r="S78" s="4">
        <v>252.0</v>
      </c>
    </row>
    <row r="79">
      <c r="A79" s="9" t="s">
        <v>26</v>
      </c>
      <c r="B79" s="10">
        <v>2023.0</v>
      </c>
      <c r="C79" s="10">
        <v>1.11001800457E11</v>
      </c>
      <c r="D79" s="11" t="s">
        <v>32</v>
      </c>
      <c r="E79" s="11" t="s">
        <v>20</v>
      </c>
      <c r="F79" s="12" t="s">
        <v>68</v>
      </c>
      <c r="G79" s="13" t="s">
        <v>34</v>
      </c>
      <c r="H79" s="13" t="s">
        <v>23</v>
      </c>
      <c r="I79" s="12" t="s">
        <v>24</v>
      </c>
      <c r="J79" s="12" t="s">
        <v>31</v>
      </c>
      <c r="K79" s="10">
        <v>309.0</v>
      </c>
      <c r="L79" s="10">
        <v>307.0</v>
      </c>
      <c r="M79" s="10" t="str">
        <f t="shared" si="1"/>
        <v>2023111001800457</v>
      </c>
      <c r="N79" s="9">
        <v>50.0</v>
      </c>
      <c r="O79" s="9">
        <v>49.0</v>
      </c>
      <c r="P79" s="9">
        <v>47.0</v>
      </c>
      <c r="Q79" s="9">
        <v>52.0</v>
      </c>
      <c r="R79" s="9">
        <v>51.0</v>
      </c>
      <c r="S79" s="9">
        <v>247.0</v>
      </c>
    </row>
    <row r="80">
      <c r="A80" s="4" t="s">
        <v>19</v>
      </c>
      <c r="B80" s="5">
        <v>2024.0</v>
      </c>
      <c r="C80" s="5">
        <v>1.11001800457E11</v>
      </c>
      <c r="D80" s="6" t="s">
        <v>32</v>
      </c>
      <c r="E80" s="6" t="s">
        <v>20</v>
      </c>
      <c r="F80" s="7" t="s">
        <v>68</v>
      </c>
      <c r="G80" s="8" t="s">
        <v>34</v>
      </c>
      <c r="H80" s="8" t="s">
        <v>23</v>
      </c>
      <c r="I80" s="7" t="s">
        <v>24</v>
      </c>
      <c r="J80" s="7" t="s">
        <v>31</v>
      </c>
      <c r="K80" s="5">
        <v>314.0</v>
      </c>
      <c r="L80" s="5">
        <v>312.0</v>
      </c>
      <c r="M80" s="5" t="str">
        <f t="shared" si="1"/>
        <v>2024111001800457</v>
      </c>
      <c r="N80" s="5">
        <f>VLOOKUP($M80,Carolina!$M$1:$S$300,2,FALSE)</f>
        <v>54</v>
      </c>
      <c r="O80" s="7">
        <f>VLOOKUP($M80,Carolina!$M$1:$S$300,3,FALSE)</f>
        <v>55</v>
      </c>
      <c r="P80" s="7">
        <f>VLOOKUP($M80,Carolina!$M$1:$S$300,4,FALSE)</f>
        <v>51</v>
      </c>
      <c r="Q80" s="7">
        <f>VLOOKUP($M80,Carolina!$M$1:$S$300,5,FALSE)</f>
        <v>56</v>
      </c>
      <c r="R80" s="7">
        <f>VLOOKUP($M80,Carolina!$M$1:$S$300,6,FALSE)</f>
        <v>53</v>
      </c>
      <c r="S80" s="7">
        <f>VLOOKUP($M80,Carolina!$M$1:$S$300,7,FALSE)</f>
        <v>269</v>
      </c>
    </row>
    <row r="81">
      <c r="A81" s="9" t="s">
        <v>26</v>
      </c>
      <c r="B81" s="10">
        <v>2017.0</v>
      </c>
      <c r="C81" s="10">
        <v>1.11001098949E11</v>
      </c>
      <c r="D81" s="11">
        <v>11.0</v>
      </c>
      <c r="E81" s="11" t="s">
        <v>55</v>
      </c>
      <c r="F81" s="12" t="s">
        <v>70</v>
      </c>
      <c r="G81" s="13" t="s">
        <v>50</v>
      </c>
      <c r="H81" s="12" t="s">
        <v>23</v>
      </c>
      <c r="I81" s="12" t="s">
        <v>24</v>
      </c>
      <c r="J81" s="12" t="s">
        <v>25</v>
      </c>
      <c r="K81" s="10">
        <v>406.0</v>
      </c>
      <c r="L81" s="10">
        <v>390.0</v>
      </c>
      <c r="M81" s="10" t="str">
        <f t="shared" si="1"/>
        <v>2017111001098949</v>
      </c>
      <c r="N81" s="9">
        <v>56.0</v>
      </c>
      <c r="O81" s="9">
        <v>56.0</v>
      </c>
      <c r="P81" s="9">
        <v>55.0</v>
      </c>
      <c r="Q81" s="9">
        <v>57.0</v>
      </c>
      <c r="R81" s="9">
        <v>54.0</v>
      </c>
      <c r="S81" s="9">
        <v>279.0</v>
      </c>
    </row>
    <row r="82">
      <c r="A82" s="4" t="s">
        <v>26</v>
      </c>
      <c r="B82" s="5">
        <v>2018.0</v>
      </c>
      <c r="C82" s="5">
        <v>1.11001098949E11</v>
      </c>
      <c r="D82" s="6">
        <v>11.0</v>
      </c>
      <c r="E82" s="6" t="s">
        <v>55</v>
      </c>
      <c r="F82" s="7" t="s">
        <v>70</v>
      </c>
      <c r="G82" s="8" t="s">
        <v>50</v>
      </c>
      <c r="H82" s="7" t="s">
        <v>23</v>
      </c>
      <c r="I82" s="7" t="s">
        <v>24</v>
      </c>
      <c r="J82" s="7" t="s">
        <v>25</v>
      </c>
      <c r="K82" s="5">
        <v>361.0</v>
      </c>
      <c r="L82" s="5">
        <v>346.0</v>
      </c>
      <c r="M82" s="5" t="str">
        <f t="shared" si="1"/>
        <v>2018111001098949</v>
      </c>
      <c r="N82" s="4">
        <v>56.0</v>
      </c>
      <c r="O82" s="4">
        <v>54.0</v>
      </c>
      <c r="P82" s="4">
        <v>52.0</v>
      </c>
      <c r="Q82" s="4">
        <v>56.0</v>
      </c>
      <c r="R82" s="4">
        <v>56.0</v>
      </c>
      <c r="S82" s="4">
        <v>274.0</v>
      </c>
    </row>
    <row r="83">
      <c r="A83" s="9" t="s">
        <v>26</v>
      </c>
      <c r="B83" s="10">
        <v>2019.0</v>
      </c>
      <c r="C83" s="10">
        <v>1.11001098949E11</v>
      </c>
      <c r="D83" s="11">
        <v>11.0</v>
      </c>
      <c r="E83" s="11" t="s">
        <v>55</v>
      </c>
      <c r="F83" s="12" t="s">
        <v>70</v>
      </c>
      <c r="G83" s="13" t="s">
        <v>50</v>
      </c>
      <c r="H83" s="13" t="s">
        <v>23</v>
      </c>
      <c r="I83" s="12" t="s">
        <v>24</v>
      </c>
      <c r="J83" s="12" t="s">
        <v>25</v>
      </c>
      <c r="K83" s="10">
        <v>278.0</v>
      </c>
      <c r="L83" s="10">
        <v>262.0</v>
      </c>
      <c r="M83" s="10" t="str">
        <f t="shared" si="1"/>
        <v>2019111001098949</v>
      </c>
      <c r="N83" s="9">
        <v>55.0</v>
      </c>
      <c r="O83" s="9">
        <v>53.0</v>
      </c>
      <c r="P83" s="9">
        <v>50.0</v>
      </c>
      <c r="Q83" s="9">
        <v>55.0</v>
      </c>
      <c r="R83" s="9">
        <v>52.0</v>
      </c>
      <c r="S83" s="9">
        <v>266.0</v>
      </c>
    </row>
    <row r="84">
      <c r="A84" s="4" t="s">
        <v>26</v>
      </c>
      <c r="B84" s="5">
        <v>2020.0</v>
      </c>
      <c r="C84" s="5">
        <v>1.11001098949E11</v>
      </c>
      <c r="D84" s="6">
        <v>11.0</v>
      </c>
      <c r="E84" s="6" t="s">
        <v>55</v>
      </c>
      <c r="F84" s="7" t="s">
        <v>70</v>
      </c>
      <c r="G84" s="8" t="s">
        <v>50</v>
      </c>
      <c r="H84" s="8" t="s">
        <v>23</v>
      </c>
      <c r="I84" s="7" t="s">
        <v>24</v>
      </c>
      <c r="J84" s="7" t="s">
        <v>25</v>
      </c>
      <c r="K84" s="5">
        <v>224.0</v>
      </c>
      <c r="L84" s="5">
        <v>222.0</v>
      </c>
      <c r="M84" s="5" t="str">
        <f t="shared" si="1"/>
        <v>2020111001098949</v>
      </c>
      <c r="N84" s="4">
        <v>56.0</v>
      </c>
      <c r="O84" s="4">
        <v>52.0</v>
      </c>
      <c r="P84" s="4">
        <v>53.0</v>
      </c>
      <c r="Q84" s="4">
        <v>56.0</v>
      </c>
      <c r="R84" s="4">
        <v>51.0</v>
      </c>
      <c r="S84" s="4">
        <v>270.0</v>
      </c>
    </row>
    <row r="85">
      <c r="A85" s="9" t="s">
        <v>26</v>
      </c>
      <c r="B85" s="10">
        <v>2021.0</v>
      </c>
      <c r="C85" s="10">
        <v>1.11001098949E11</v>
      </c>
      <c r="D85" s="11">
        <v>11.0</v>
      </c>
      <c r="E85" s="11" t="s">
        <v>55</v>
      </c>
      <c r="F85" s="12" t="s">
        <v>70</v>
      </c>
      <c r="G85" s="13" t="s">
        <v>50</v>
      </c>
      <c r="H85" s="13" t="s">
        <v>23</v>
      </c>
      <c r="I85" s="12" t="s">
        <v>24</v>
      </c>
      <c r="J85" s="12" t="s">
        <v>25</v>
      </c>
      <c r="K85" s="10">
        <v>235.0</v>
      </c>
      <c r="L85" s="10">
        <v>233.0</v>
      </c>
      <c r="M85" s="10" t="str">
        <f t="shared" si="1"/>
        <v>2021111001098949</v>
      </c>
      <c r="N85" s="9">
        <v>57.0</v>
      </c>
      <c r="O85" s="9">
        <v>53.0</v>
      </c>
      <c r="P85" s="9">
        <v>52.0</v>
      </c>
      <c r="Q85" s="9">
        <v>57.0</v>
      </c>
      <c r="R85" s="9">
        <v>52.0</v>
      </c>
      <c r="S85" s="9">
        <v>273.0</v>
      </c>
    </row>
    <row r="86">
      <c r="A86" s="4" t="s">
        <v>26</v>
      </c>
      <c r="B86" s="5">
        <v>2022.0</v>
      </c>
      <c r="C86" s="5">
        <v>1.11001098949E11</v>
      </c>
      <c r="D86" s="6">
        <v>11.0</v>
      </c>
      <c r="E86" s="6" t="s">
        <v>55</v>
      </c>
      <c r="F86" s="7" t="s">
        <v>70</v>
      </c>
      <c r="G86" s="8" t="s">
        <v>50</v>
      </c>
      <c r="H86" s="8" t="s">
        <v>23</v>
      </c>
      <c r="I86" s="7" t="s">
        <v>24</v>
      </c>
      <c r="J86" s="7" t="s">
        <v>25</v>
      </c>
      <c r="K86" s="5">
        <v>237.0</v>
      </c>
      <c r="L86" s="5">
        <v>235.0</v>
      </c>
      <c r="M86" s="5" t="str">
        <f t="shared" si="1"/>
        <v>2022111001098949</v>
      </c>
      <c r="N86" s="4">
        <v>54.0</v>
      </c>
      <c r="O86" s="4">
        <v>51.0</v>
      </c>
      <c r="P86" s="4">
        <v>51.0</v>
      </c>
      <c r="Q86" s="4">
        <v>56.0</v>
      </c>
      <c r="R86" s="4">
        <v>54.0</v>
      </c>
      <c r="S86" s="4">
        <v>266.0</v>
      </c>
    </row>
    <row r="87">
      <c r="A87" s="9" t="s">
        <v>26</v>
      </c>
      <c r="B87" s="10">
        <v>2023.0</v>
      </c>
      <c r="C87" s="10">
        <v>1.11001098949E11</v>
      </c>
      <c r="D87" s="11">
        <v>11.0</v>
      </c>
      <c r="E87" s="11" t="s">
        <v>55</v>
      </c>
      <c r="F87" s="12" t="s">
        <v>70</v>
      </c>
      <c r="G87" s="13" t="s">
        <v>50</v>
      </c>
      <c r="H87" s="13" t="s">
        <v>23</v>
      </c>
      <c r="I87" s="12" t="s">
        <v>24</v>
      </c>
      <c r="J87" s="12" t="s">
        <v>25</v>
      </c>
      <c r="K87" s="10">
        <v>233.0</v>
      </c>
      <c r="L87" s="10">
        <v>230.0</v>
      </c>
      <c r="M87" s="10" t="str">
        <f t="shared" si="1"/>
        <v>2023111001098949</v>
      </c>
      <c r="N87" s="9">
        <v>57.0</v>
      </c>
      <c r="O87" s="9">
        <v>53.0</v>
      </c>
      <c r="P87" s="9">
        <v>53.0</v>
      </c>
      <c r="Q87" s="9">
        <v>57.0</v>
      </c>
      <c r="R87" s="9">
        <v>54.0</v>
      </c>
      <c r="S87" s="9">
        <v>275.0</v>
      </c>
    </row>
    <row r="88">
      <c r="A88" s="4" t="s">
        <v>19</v>
      </c>
      <c r="B88" s="5">
        <v>2024.0</v>
      </c>
      <c r="C88" s="5">
        <v>1.11001098949E11</v>
      </c>
      <c r="D88" s="6">
        <v>11.0</v>
      </c>
      <c r="E88" s="6" t="s">
        <v>55</v>
      </c>
      <c r="F88" s="7" t="s">
        <v>70</v>
      </c>
      <c r="G88" s="8" t="s">
        <v>50</v>
      </c>
      <c r="H88" s="8" t="s">
        <v>23</v>
      </c>
      <c r="I88" s="7" t="s">
        <v>24</v>
      </c>
      <c r="J88" s="7" t="s">
        <v>25</v>
      </c>
      <c r="K88" s="5">
        <v>231.0</v>
      </c>
      <c r="L88" s="5">
        <v>230.0</v>
      </c>
      <c r="M88" s="5" t="str">
        <f t="shared" si="1"/>
        <v>2024111001098949</v>
      </c>
      <c r="N88" s="5">
        <f>VLOOKUP($M88,Carolina!$M$1:$S$300,2,FALSE)</f>
        <v>55</v>
      </c>
      <c r="O88" s="7">
        <f>VLOOKUP($M88,Carolina!$M$1:$S$300,3,FALSE)</f>
        <v>54</v>
      </c>
      <c r="P88" s="7">
        <f>VLOOKUP($M88,Carolina!$M$1:$S$300,4,FALSE)</f>
        <v>52</v>
      </c>
      <c r="Q88" s="7">
        <f>VLOOKUP($M88,Carolina!$M$1:$S$300,5,FALSE)</f>
        <v>57</v>
      </c>
      <c r="R88" s="7">
        <f>VLOOKUP($M88,Carolina!$M$1:$S$300,6,FALSE)</f>
        <v>57</v>
      </c>
      <c r="S88" s="7">
        <f>VLOOKUP($M88,Carolina!$M$1:$S$300,7,FALSE)</f>
        <v>274</v>
      </c>
    </row>
    <row r="89">
      <c r="A89" s="9" t="s">
        <v>26</v>
      </c>
      <c r="B89" s="10">
        <v>2017.0</v>
      </c>
      <c r="C89" s="10">
        <v>1.11001098876E11</v>
      </c>
      <c r="D89" s="11" t="s">
        <v>32</v>
      </c>
      <c r="E89" s="11" t="s">
        <v>20</v>
      </c>
      <c r="F89" s="12" t="s">
        <v>71</v>
      </c>
      <c r="G89" s="13" t="s">
        <v>34</v>
      </c>
      <c r="H89" s="12" t="s">
        <v>23</v>
      </c>
      <c r="I89" s="12" t="s">
        <v>24</v>
      </c>
      <c r="J89" s="12" t="s">
        <v>25</v>
      </c>
      <c r="K89" s="10">
        <v>372.0</v>
      </c>
      <c r="L89" s="10">
        <v>352.0</v>
      </c>
      <c r="M89" s="10" t="str">
        <f t="shared" si="1"/>
        <v>2017111001098876</v>
      </c>
      <c r="N89" s="9">
        <v>54.0</v>
      </c>
      <c r="O89" s="9">
        <v>56.0</v>
      </c>
      <c r="P89" s="9">
        <v>54.0</v>
      </c>
      <c r="Q89" s="9">
        <v>57.0</v>
      </c>
      <c r="R89" s="9">
        <v>54.0</v>
      </c>
      <c r="S89" s="9">
        <v>275.0</v>
      </c>
    </row>
    <row r="90">
      <c r="A90" s="4" t="s">
        <v>26</v>
      </c>
      <c r="B90" s="5">
        <v>2018.0</v>
      </c>
      <c r="C90" s="5">
        <v>1.11001098876E11</v>
      </c>
      <c r="D90" s="6" t="s">
        <v>32</v>
      </c>
      <c r="E90" s="6" t="s">
        <v>20</v>
      </c>
      <c r="F90" s="7" t="s">
        <v>71</v>
      </c>
      <c r="G90" s="8" t="s">
        <v>34</v>
      </c>
      <c r="H90" s="7" t="s">
        <v>23</v>
      </c>
      <c r="I90" s="7" t="s">
        <v>24</v>
      </c>
      <c r="J90" s="7" t="s">
        <v>25</v>
      </c>
      <c r="K90" s="5">
        <v>371.0</v>
      </c>
      <c r="L90" s="5">
        <v>348.0</v>
      </c>
      <c r="M90" s="5" t="str">
        <f t="shared" si="1"/>
        <v>2018111001098876</v>
      </c>
      <c r="N90" s="4">
        <v>52.0</v>
      </c>
      <c r="O90" s="4">
        <v>54.0</v>
      </c>
      <c r="P90" s="4">
        <v>51.0</v>
      </c>
      <c r="Q90" s="4">
        <v>55.0</v>
      </c>
      <c r="R90" s="16">
        <v>54.0</v>
      </c>
      <c r="S90" s="4">
        <v>265.0</v>
      </c>
    </row>
    <row r="91">
      <c r="A91" s="9" t="s">
        <v>26</v>
      </c>
      <c r="B91" s="10">
        <v>2019.0</v>
      </c>
      <c r="C91" s="10">
        <v>1.11001098876E11</v>
      </c>
      <c r="D91" s="11" t="s">
        <v>32</v>
      </c>
      <c r="E91" s="11" t="s">
        <v>20</v>
      </c>
      <c r="F91" s="12" t="s">
        <v>71</v>
      </c>
      <c r="G91" s="13" t="s">
        <v>34</v>
      </c>
      <c r="H91" s="13" t="s">
        <v>23</v>
      </c>
      <c r="I91" s="12" t="s">
        <v>24</v>
      </c>
      <c r="J91" s="12" t="s">
        <v>31</v>
      </c>
      <c r="K91" s="10">
        <v>324.0</v>
      </c>
      <c r="L91" s="10">
        <v>304.0</v>
      </c>
      <c r="M91" s="10" t="str">
        <f t="shared" si="1"/>
        <v>2019111001098876</v>
      </c>
      <c r="N91" s="9">
        <v>51.0</v>
      </c>
      <c r="O91" s="9">
        <v>51.0</v>
      </c>
      <c r="P91" s="9">
        <v>48.0</v>
      </c>
      <c r="Q91" s="9">
        <v>53.0</v>
      </c>
      <c r="R91" s="9">
        <v>51.0</v>
      </c>
      <c r="S91" s="9">
        <v>254.0</v>
      </c>
    </row>
    <row r="92">
      <c r="A92" s="4" t="s">
        <v>26</v>
      </c>
      <c r="B92" s="5">
        <v>2020.0</v>
      </c>
      <c r="C92" s="5">
        <v>1.11001098876E11</v>
      </c>
      <c r="D92" s="6" t="s">
        <v>32</v>
      </c>
      <c r="E92" s="6" t="s">
        <v>20</v>
      </c>
      <c r="F92" s="7" t="s">
        <v>71</v>
      </c>
      <c r="G92" s="8" t="s">
        <v>34</v>
      </c>
      <c r="H92" s="8" t="s">
        <v>23</v>
      </c>
      <c r="I92" s="7" t="s">
        <v>24</v>
      </c>
      <c r="J92" s="7" t="s">
        <v>31</v>
      </c>
      <c r="K92" s="5">
        <v>323.0</v>
      </c>
      <c r="L92" s="5">
        <v>318.0</v>
      </c>
      <c r="M92" s="5" t="str">
        <f t="shared" si="1"/>
        <v>2020111001098876</v>
      </c>
      <c r="N92" s="4">
        <v>52.0</v>
      </c>
      <c r="O92" s="4">
        <v>50.0</v>
      </c>
      <c r="P92" s="4">
        <v>50.0</v>
      </c>
      <c r="Q92" s="4">
        <v>53.0</v>
      </c>
      <c r="R92" s="4">
        <v>49.0</v>
      </c>
      <c r="S92" s="4">
        <v>255.0</v>
      </c>
    </row>
    <row r="93">
      <c r="A93" s="9" t="s">
        <v>26</v>
      </c>
      <c r="B93" s="10">
        <v>2021.0</v>
      </c>
      <c r="C93" s="10">
        <v>1.11001098876E11</v>
      </c>
      <c r="D93" s="11" t="s">
        <v>32</v>
      </c>
      <c r="E93" s="11" t="s">
        <v>20</v>
      </c>
      <c r="F93" s="12" t="s">
        <v>71</v>
      </c>
      <c r="G93" s="13" t="s">
        <v>34</v>
      </c>
      <c r="H93" s="13" t="s">
        <v>23</v>
      </c>
      <c r="I93" s="12" t="s">
        <v>24</v>
      </c>
      <c r="J93" s="12" t="s">
        <v>31</v>
      </c>
      <c r="K93" s="10">
        <v>270.0</v>
      </c>
      <c r="L93" s="10">
        <v>270.0</v>
      </c>
      <c r="M93" s="10" t="str">
        <f t="shared" si="1"/>
        <v>2021111001098876</v>
      </c>
      <c r="N93" s="9">
        <v>50.0</v>
      </c>
      <c r="O93" s="9">
        <v>50.0</v>
      </c>
      <c r="P93" s="9">
        <v>49.0</v>
      </c>
      <c r="Q93" s="9">
        <v>54.0</v>
      </c>
      <c r="R93" s="9">
        <v>49.0</v>
      </c>
      <c r="S93" s="9">
        <v>253.0</v>
      </c>
    </row>
    <row r="94">
      <c r="A94" s="4" t="s">
        <v>26</v>
      </c>
      <c r="B94" s="5">
        <v>2022.0</v>
      </c>
      <c r="C94" s="5">
        <v>1.11001098876E11</v>
      </c>
      <c r="D94" s="6" t="s">
        <v>32</v>
      </c>
      <c r="E94" s="6" t="s">
        <v>20</v>
      </c>
      <c r="F94" s="7" t="s">
        <v>71</v>
      </c>
      <c r="G94" s="8" t="s">
        <v>34</v>
      </c>
      <c r="H94" s="8" t="s">
        <v>23</v>
      </c>
      <c r="I94" s="7" t="s">
        <v>24</v>
      </c>
      <c r="J94" s="7" t="s">
        <v>31</v>
      </c>
      <c r="K94" s="5">
        <v>222.0</v>
      </c>
      <c r="L94" s="5">
        <v>222.0</v>
      </c>
      <c r="M94" s="5" t="str">
        <f t="shared" si="1"/>
        <v>2022111001098876</v>
      </c>
      <c r="N94" s="4">
        <v>54.0</v>
      </c>
      <c r="O94" s="4">
        <v>52.0</v>
      </c>
      <c r="P94" s="4">
        <v>52.0</v>
      </c>
      <c r="Q94" s="4">
        <v>56.0</v>
      </c>
      <c r="R94" s="4">
        <v>54.0</v>
      </c>
      <c r="S94" s="4">
        <v>269.0</v>
      </c>
    </row>
    <row r="95">
      <c r="A95" s="9" t="s">
        <v>26</v>
      </c>
      <c r="B95" s="10">
        <v>2023.0</v>
      </c>
      <c r="C95" s="10">
        <v>1.11001098876E11</v>
      </c>
      <c r="D95" s="11" t="s">
        <v>32</v>
      </c>
      <c r="E95" s="11" t="s">
        <v>20</v>
      </c>
      <c r="F95" s="12" t="s">
        <v>71</v>
      </c>
      <c r="G95" s="13" t="s">
        <v>34</v>
      </c>
      <c r="H95" s="13" t="s">
        <v>23</v>
      </c>
      <c r="I95" s="12" t="s">
        <v>24</v>
      </c>
      <c r="J95" s="12" t="s">
        <v>31</v>
      </c>
      <c r="K95" s="10">
        <v>193.0</v>
      </c>
      <c r="L95" s="10">
        <v>192.0</v>
      </c>
      <c r="M95" s="10" t="str">
        <f t="shared" si="1"/>
        <v>2023111001098876</v>
      </c>
      <c r="N95" s="9">
        <v>55.0</v>
      </c>
      <c r="O95" s="9">
        <v>53.0</v>
      </c>
      <c r="P95" s="9">
        <v>52.0</v>
      </c>
      <c r="Q95" s="9">
        <v>57.0</v>
      </c>
      <c r="R95" s="9">
        <v>55.0</v>
      </c>
      <c r="S95" s="9">
        <v>273.0</v>
      </c>
    </row>
    <row r="96">
      <c r="A96" s="4" t="s">
        <v>19</v>
      </c>
      <c r="B96" s="5">
        <v>2024.0</v>
      </c>
      <c r="C96" s="5">
        <v>1.11001098876E11</v>
      </c>
      <c r="D96" s="6" t="s">
        <v>32</v>
      </c>
      <c r="E96" s="6" t="s">
        <v>20</v>
      </c>
      <c r="F96" s="7" t="s">
        <v>71</v>
      </c>
      <c r="G96" s="8" t="s">
        <v>34</v>
      </c>
      <c r="H96" s="8" t="s">
        <v>23</v>
      </c>
      <c r="I96" s="7" t="s">
        <v>24</v>
      </c>
      <c r="J96" s="7" t="s">
        <v>25</v>
      </c>
      <c r="K96" s="5">
        <v>199.0</v>
      </c>
      <c r="L96" s="5">
        <v>198.0</v>
      </c>
      <c r="M96" s="5" t="str">
        <f t="shared" si="1"/>
        <v>2024111001098876</v>
      </c>
      <c r="N96" s="5">
        <f>VLOOKUP($M96,Carolina!$M$1:$S$300,2,FALSE)</f>
        <v>59</v>
      </c>
      <c r="O96" s="7">
        <f>VLOOKUP($M96,Carolina!$M$1:$S$300,3,FALSE)</f>
        <v>55</v>
      </c>
      <c r="P96" s="7">
        <f>VLOOKUP($M96,Carolina!$M$1:$S$300,4,FALSE)</f>
        <v>53</v>
      </c>
      <c r="Q96" s="7">
        <f>VLOOKUP($M96,Carolina!$M$1:$S$300,5,FALSE)</f>
        <v>59</v>
      </c>
      <c r="R96" s="7">
        <f>VLOOKUP($M96,Carolina!$M$1:$S$300,6,FALSE)</f>
        <v>57</v>
      </c>
      <c r="S96" s="7">
        <f>VLOOKUP($M96,Carolina!$M$1:$S$300,7,FALSE)</f>
        <v>282</v>
      </c>
    </row>
    <row r="97">
      <c r="A97" s="9" t="s">
        <v>26</v>
      </c>
      <c r="B97" s="10">
        <v>2017.0</v>
      </c>
      <c r="C97" s="10">
        <v>1.11001098965E11</v>
      </c>
      <c r="D97" s="11" t="s">
        <v>36</v>
      </c>
      <c r="E97" s="11" t="s">
        <v>37</v>
      </c>
      <c r="F97" s="12" t="s">
        <v>72</v>
      </c>
      <c r="G97" s="13" t="s">
        <v>30</v>
      </c>
      <c r="H97" s="12" t="s">
        <v>23</v>
      </c>
      <c r="I97" s="12" t="s">
        <v>24</v>
      </c>
      <c r="J97" s="12" t="s">
        <v>25</v>
      </c>
      <c r="K97" s="10">
        <v>351.0</v>
      </c>
      <c r="L97" s="10">
        <v>343.0</v>
      </c>
      <c r="M97" s="10" t="str">
        <f t="shared" si="1"/>
        <v>2017111001098965</v>
      </c>
      <c r="N97" s="9">
        <v>56.0</v>
      </c>
      <c r="O97" s="9">
        <v>54.0</v>
      </c>
      <c r="P97" s="9">
        <v>54.0</v>
      </c>
      <c r="Q97" s="9">
        <v>58.0</v>
      </c>
      <c r="R97" s="9">
        <v>54.0</v>
      </c>
      <c r="S97" s="9">
        <v>277.0</v>
      </c>
    </row>
    <row r="98">
      <c r="A98" s="4" t="s">
        <v>26</v>
      </c>
      <c r="B98" s="5">
        <v>2018.0</v>
      </c>
      <c r="C98" s="5">
        <v>1.11001098965E11</v>
      </c>
      <c r="D98" s="6" t="s">
        <v>36</v>
      </c>
      <c r="E98" s="6" t="s">
        <v>37</v>
      </c>
      <c r="F98" s="7" t="s">
        <v>72</v>
      </c>
      <c r="G98" s="8" t="s">
        <v>30</v>
      </c>
      <c r="H98" s="7" t="s">
        <v>23</v>
      </c>
      <c r="I98" s="7" t="s">
        <v>24</v>
      </c>
      <c r="J98" s="7" t="s">
        <v>25</v>
      </c>
      <c r="K98" s="5">
        <v>360.0</v>
      </c>
      <c r="L98" s="5">
        <v>354.0</v>
      </c>
      <c r="M98" s="5" t="str">
        <f t="shared" si="1"/>
        <v>2018111001098965</v>
      </c>
      <c r="N98" s="4">
        <v>55.0</v>
      </c>
      <c r="O98" s="4">
        <v>52.0</v>
      </c>
      <c r="P98" s="4">
        <v>51.0</v>
      </c>
      <c r="Q98" s="4">
        <v>57.0</v>
      </c>
      <c r="R98" s="4">
        <v>55.0</v>
      </c>
      <c r="S98" s="4">
        <v>270.0</v>
      </c>
    </row>
    <row r="99">
      <c r="A99" s="9" t="s">
        <v>26</v>
      </c>
      <c r="B99" s="10">
        <v>2019.0</v>
      </c>
      <c r="C99" s="10">
        <v>1.11001098965E11</v>
      </c>
      <c r="D99" s="11" t="s">
        <v>36</v>
      </c>
      <c r="E99" s="11" t="s">
        <v>37</v>
      </c>
      <c r="F99" s="12" t="s">
        <v>72</v>
      </c>
      <c r="G99" s="13" t="s">
        <v>30</v>
      </c>
      <c r="H99" s="13" t="s">
        <v>23</v>
      </c>
      <c r="I99" s="12" t="s">
        <v>24</v>
      </c>
      <c r="J99" s="12" t="s">
        <v>25</v>
      </c>
      <c r="K99" s="10">
        <v>318.0</v>
      </c>
      <c r="L99" s="10">
        <v>314.0</v>
      </c>
      <c r="M99" s="10" t="str">
        <f t="shared" si="1"/>
        <v>2019111001098965</v>
      </c>
      <c r="N99" s="9">
        <v>56.0</v>
      </c>
      <c r="O99" s="9">
        <v>52.0</v>
      </c>
      <c r="P99" s="9">
        <v>50.0</v>
      </c>
      <c r="Q99" s="9">
        <v>56.0</v>
      </c>
      <c r="R99" s="9">
        <v>53.0</v>
      </c>
      <c r="S99" s="9">
        <v>267.0</v>
      </c>
    </row>
    <row r="100">
      <c r="A100" s="4" t="s">
        <v>26</v>
      </c>
      <c r="B100" s="5">
        <v>2020.0</v>
      </c>
      <c r="C100" s="5">
        <v>1.11001098965E11</v>
      </c>
      <c r="D100" s="6" t="s">
        <v>36</v>
      </c>
      <c r="E100" s="6" t="s">
        <v>37</v>
      </c>
      <c r="F100" s="7" t="s">
        <v>72</v>
      </c>
      <c r="G100" s="8" t="s">
        <v>30</v>
      </c>
      <c r="H100" s="8" t="s">
        <v>23</v>
      </c>
      <c r="I100" s="7" t="s">
        <v>24</v>
      </c>
      <c r="J100" s="7" t="s">
        <v>25</v>
      </c>
      <c r="K100" s="5">
        <v>307.0</v>
      </c>
      <c r="L100" s="5">
        <v>307.0</v>
      </c>
      <c r="M100" s="5" t="str">
        <f t="shared" si="1"/>
        <v>2020111001098965</v>
      </c>
      <c r="N100" s="4">
        <v>56.0</v>
      </c>
      <c r="O100" s="4">
        <v>52.0</v>
      </c>
      <c r="P100" s="4">
        <v>51.0</v>
      </c>
      <c r="Q100" s="4">
        <v>56.0</v>
      </c>
      <c r="R100" s="4">
        <v>49.0</v>
      </c>
      <c r="S100" s="4">
        <v>267.0</v>
      </c>
    </row>
    <row r="101">
      <c r="A101" s="9" t="s">
        <v>26</v>
      </c>
      <c r="B101" s="10">
        <v>2021.0</v>
      </c>
      <c r="C101" s="10">
        <v>1.11001098965E11</v>
      </c>
      <c r="D101" s="11" t="s">
        <v>36</v>
      </c>
      <c r="E101" s="11" t="s">
        <v>37</v>
      </c>
      <c r="F101" s="12" t="s">
        <v>72</v>
      </c>
      <c r="G101" s="13" t="s">
        <v>30</v>
      </c>
      <c r="H101" s="13" t="s">
        <v>23</v>
      </c>
      <c r="I101" s="12" t="s">
        <v>24</v>
      </c>
      <c r="J101" s="12" t="s">
        <v>31</v>
      </c>
      <c r="K101" s="10">
        <v>309.0</v>
      </c>
      <c r="L101" s="10">
        <v>309.0</v>
      </c>
      <c r="M101" s="10" t="str">
        <f t="shared" si="1"/>
        <v>2021111001098965</v>
      </c>
      <c r="N101" s="9">
        <v>55.0</v>
      </c>
      <c r="O101" s="9">
        <v>49.0</v>
      </c>
      <c r="P101" s="9">
        <v>48.0</v>
      </c>
      <c r="Q101" s="9">
        <v>55.0</v>
      </c>
      <c r="R101" s="9">
        <v>52.0</v>
      </c>
      <c r="S101" s="9">
        <v>258.0</v>
      </c>
    </row>
    <row r="102">
      <c r="A102" s="4" t="s">
        <v>26</v>
      </c>
      <c r="B102" s="5">
        <v>2022.0</v>
      </c>
      <c r="C102" s="5">
        <v>1.11001098965E11</v>
      </c>
      <c r="D102" s="6" t="s">
        <v>36</v>
      </c>
      <c r="E102" s="6" t="s">
        <v>37</v>
      </c>
      <c r="F102" s="7" t="s">
        <v>72</v>
      </c>
      <c r="G102" s="8" t="s">
        <v>30</v>
      </c>
      <c r="H102" s="8" t="s">
        <v>23</v>
      </c>
      <c r="I102" s="7" t="s">
        <v>24</v>
      </c>
      <c r="J102" s="7" t="s">
        <v>31</v>
      </c>
      <c r="K102" s="5">
        <v>318.0</v>
      </c>
      <c r="L102" s="5">
        <v>313.0</v>
      </c>
      <c r="M102" s="5" t="str">
        <f t="shared" si="1"/>
        <v>2022111001098965</v>
      </c>
      <c r="N102" s="4">
        <v>54.0</v>
      </c>
      <c r="O102" s="4">
        <v>52.0</v>
      </c>
      <c r="P102" s="4">
        <v>51.0</v>
      </c>
      <c r="Q102" s="4">
        <v>57.0</v>
      </c>
      <c r="R102" s="4">
        <v>53.0</v>
      </c>
      <c r="S102" s="4">
        <v>267.0</v>
      </c>
    </row>
    <row r="103">
      <c r="A103" s="9" t="s">
        <v>26</v>
      </c>
      <c r="B103" s="10">
        <v>2023.0</v>
      </c>
      <c r="C103" s="10">
        <v>1.11001098965E11</v>
      </c>
      <c r="D103" s="11" t="s">
        <v>36</v>
      </c>
      <c r="E103" s="11" t="s">
        <v>37</v>
      </c>
      <c r="F103" s="12" t="s">
        <v>72</v>
      </c>
      <c r="G103" s="13" t="s">
        <v>30</v>
      </c>
      <c r="H103" s="13" t="s">
        <v>23</v>
      </c>
      <c r="I103" s="12" t="s">
        <v>24</v>
      </c>
      <c r="J103" s="12" t="s">
        <v>31</v>
      </c>
      <c r="K103" s="10">
        <v>336.0</v>
      </c>
      <c r="L103" s="10">
        <v>328.0</v>
      </c>
      <c r="M103" s="10" t="str">
        <f t="shared" si="1"/>
        <v>2023111001098965</v>
      </c>
      <c r="N103" s="9">
        <v>52.0</v>
      </c>
      <c r="O103" s="9">
        <v>51.0</v>
      </c>
      <c r="P103" s="9">
        <v>50.0</v>
      </c>
      <c r="Q103" s="9">
        <v>53.0</v>
      </c>
      <c r="R103" s="9">
        <v>53.0</v>
      </c>
      <c r="S103" s="9">
        <v>259.0</v>
      </c>
    </row>
    <row r="104">
      <c r="A104" s="4" t="s">
        <v>19</v>
      </c>
      <c r="B104" s="5">
        <v>2024.0</v>
      </c>
      <c r="C104" s="5">
        <v>1.11001098965E11</v>
      </c>
      <c r="D104" s="6" t="s">
        <v>36</v>
      </c>
      <c r="E104" s="6" t="s">
        <v>37</v>
      </c>
      <c r="F104" s="7" t="s">
        <v>72</v>
      </c>
      <c r="G104" s="8" t="s">
        <v>30</v>
      </c>
      <c r="H104" s="8" t="s">
        <v>23</v>
      </c>
      <c r="I104" s="7" t="s">
        <v>24</v>
      </c>
      <c r="J104" s="7" t="s">
        <v>31</v>
      </c>
      <c r="K104" s="5">
        <v>307.0</v>
      </c>
      <c r="L104" s="5">
        <v>296.0</v>
      </c>
      <c r="M104" s="5" t="str">
        <f t="shared" si="1"/>
        <v>2024111001098965</v>
      </c>
      <c r="N104" s="5">
        <f>VLOOKUP($M104,Carolina!$M$1:$S$300,2,FALSE)</f>
        <v>55</v>
      </c>
      <c r="O104" s="7">
        <f>VLOOKUP($M104,Carolina!$M$1:$S$300,3,FALSE)</f>
        <v>51</v>
      </c>
      <c r="P104" s="7">
        <f>VLOOKUP($M104,Carolina!$M$1:$S$300,4,FALSE)</f>
        <v>50</v>
      </c>
      <c r="Q104" s="7">
        <f>VLOOKUP($M104,Carolina!$M$1:$S$300,5,FALSE)</f>
        <v>56</v>
      </c>
      <c r="R104" s="7">
        <f>VLOOKUP($M104,Carolina!$M$1:$S$300,6,FALSE)</f>
        <v>55</v>
      </c>
      <c r="S104" s="7">
        <f>VLOOKUP($M104,Carolina!$M$1:$S$300,7,FALSE)</f>
        <v>264</v>
      </c>
    </row>
    <row r="105">
      <c r="A105" s="9" t="s">
        <v>26</v>
      </c>
      <c r="B105" s="10">
        <v>2017.0</v>
      </c>
      <c r="C105" s="10">
        <v>1.11001100013E11</v>
      </c>
      <c r="D105" s="11" t="s">
        <v>39</v>
      </c>
      <c r="E105" s="11" t="s">
        <v>40</v>
      </c>
      <c r="F105" s="12" t="s">
        <v>73</v>
      </c>
      <c r="G105" s="13" t="s">
        <v>30</v>
      </c>
      <c r="H105" s="12" t="s">
        <v>23</v>
      </c>
      <c r="I105" s="12" t="s">
        <v>24</v>
      </c>
      <c r="J105" s="12" t="s">
        <v>25</v>
      </c>
      <c r="K105" s="10">
        <v>213.0</v>
      </c>
      <c r="L105" s="10">
        <v>203.0</v>
      </c>
      <c r="M105" s="10" t="str">
        <f t="shared" si="1"/>
        <v>2017111001100013</v>
      </c>
      <c r="N105" s="9">
        <v>60.0</v>
      </c>
      <c r="O105" s="9">
        <v>59.0</v>
      </c>
      <c r="P105" s="9">
        <v>58.0</v>
      </c>
      <c r="Q105" s="9">
        <v>60.0</v>
      </c>
      <c r="R105" s="9">
        <v>55.0</v>
      </c>
      <c r="S105" s="9">
        <v>294.0</v>
      </c>
    </row>
    <row r="106">
      <c r="A106" s="4" t="s">
        <v>26</v>
      </c>
      <c r="B106" s="5">
        <v>2018.0</v>
      </c>
      <c r="C106" s="5">
        <v>1.11001100013E11</v>
      </c>
      <c r="D106" s="6" t="s">
        <v>39</v>
      </c>
      <c r="E106" s="6" t="s">
        <v>40</v>
      </c>
      <c r="F106" s="7" t="s">
        <v>73</v>
      </c>
      <c r="G106" s="8" t="s">
        <v>30</v>
      </c>
      <c r="H106" s="7" t="s">
        <v>23</v>
      </c>
      <c r="I106" s="7" t="s">
        <v>24</v>
      </c>
      <c r="J106" s="7" t="s">
        <v>74</v>
      </c>
      <c r="K106" s="5">
        <v>206.0</v>
      </c>
      <c r="L106" s="5">
        <v>190.0</v>
      </c>
      <c r="M106" s="5" t="str">
        <f t="shared" si="1"/>
        <v>2018111001100013</v>
      </c>
      <c r="N106" s="4">
        <v>64.0</v>
      </c>
      <c r="O106" s="4">
        <v>60.0</v>
      </c>
      <c r="P106" s="4">
        <v>57.0</v>
      </c>
      <c r="Q106" s="4">
        <v>61.0</v>
      </c>
      <c r="R106" s="4">
        <v>60.0</v>
      </c>
      <c r="S106" s="4">
        <v>302.0</v>
      </c>
    </row>
    <row r="107">
      <c r="A107" s="9" t="s">
        <v>26</v>
      </c>
      <c r="B107" s="10">
        <v>2019.0</v>
      </c>
      <c r="C107" s="10">
        <v>1.11001100013E11</v>
      </c>
      <c r="D107" s="11" t="s">
        <v>39</v>
      </c>
      <c r="E107" s="11" t="s">
        <v>40</v>
      </c>
      <c r="F107" s="12" t="s">
        <v>73</v>
      </c>
      <c r="G107" s="13" t="s">
        <v>30</v>
      </c>
      <c r="H107" s="13" t="s">
        <v>23</v>
      </c>
      <c r="I107" s="12" t="s">
        <v>24</v>
      </c>
      <c r="J107" s="12" t="s">
        <v>74</v>
      </c>
      <c r="K107" s="10">
        <v>211.0</v>
      </c>
      <c r="L107" s="10">
        <v>198.0</v>
      </c>
      <c r="M107" s="10" t="str">
        <f t="shared" si="1"/>
        <v>2019111001100013</v>
      </c>
      <c r="N107" s="9">
        <v>60.0</v>
      </c>
      <c r="O107" s="9">
        <v>58.0</v>
      </c>
      <c r="P107" s="9">
        <v>55.0</v>
      </c>
      <c r="Q107" s="9">
        <v>61.0</v>
      </c>
      <c r="R107" s="9">
        <v>57.0</v>
      </c>
      <c r="S107" s="9">
        <v>292.0</v>
      </c>
    </row>
    <row r="108">
      <c r="A108" s="4" t="s">
        <v>26</v>
      </c>
      <c r="B108" s="5">
        <v>2020.0</v>
      </c>
      <c r="C108" s="5">
        <v>1.11001100013E11</v>
      </c>
      <c r="D108" s="6" t="s">
        <v>39</v>
      </c>
      <c r="E108" s="6" t="s">
        <v>40</v>
      </c>
      <c r="F108" s="7" t="s">
        <v>73</v>
      </c>
      <c r="G108" s="8" t="s">
        <v>30</v>
      </c>
      <c r="H108" s="8" t="s">
        <v>23</v>
      </c>
      <c r="I108" s="7" t="s">
        <v>24</v>
      </c>
      <c r="J108" s="7" t="s">
        <v>74</v>
      </c>
      <c r="K108" s="5">
        <v>231.0</v>
      </c>
      <c r="L108" s="5">
        <v>222.0</v>
      </c>
      <c r="M108" s="5" t="str">
        <f t="shared" si="1"/>
        <v>2020111001100013</v>
      </c>
      <c r="N108" s="4">
        <v>63.0</v>
      </c>
      <c r="O108" s="4">
        <v>58.0</v>
      </c>
      <c r="P108" s="4">
        <v>57.0</v>
      </c>
      <c r="Q108" s="4">
        <v>60.0</v>
      </c>
      <c r="R108" s="4">
        <v>56.0</v>
      </c>
      <c r="S108" s="4">
        <v>297.0</v>
      </c>
    </row>
    <row r="109">
      <c r="A109" s="9" t="s">
        <v>26</v>
      </c>
      <c r="B109" s="10">
        <v>2021.0</v>
      </c>
      <c r="C109" s="10">
        <v>1.11001100013E11</v>
      </c>
      <c r="D109" s="11" t="s">
        <v>39</v>
      </c>
      <c r="E109" s="11" t="s">
        <v>40</v>
      </c>
      <c r="F109" s="12" t="s">
        <v>73</v>
      </c>
      <c r="G109" s="13" t="s">
        <v>30</v>
      </c>
      <c r="H109" s="13" t="s">
        <v>23</v>
      </c>
      <c r="I109" s="12" t="s">
        <v>24</v>
      </c>
      <c r="J109" s="12" t="s">
        <v>74</v>
      </c>
      <c r="K109" s="10">
        <v>219.0</v>
      </c>
      <c r="L109" s="10">
        <v>218.0</v>
      </c>
      <c r="M109" s="10" t="str">
        <f t="shared" si="1"/>
        <v>2021111001100013</v>
      </c>
      <c r="N109" s="9">
        <v>59.0</v>
      </c>
      <c r="O109" s="9">
        <v>56.0</v>
      </c>
      <c r="P109" s="9">
        <v>54.0</v>
      </c>
      <c r="Q109" s="9">
        <v>59.0</v>
      </c>
      <c r="R109" s="9">
        <v>55.0</v>
      </c>
      <c r="S109" s="9">
        <v>284.0</v>
      </c>
    </row>
    <row r="110">
      <c r="A110" s="4" t="s">
        <v>26</v>
      </c>
      <c r="B110" s="5">
        <v>2022.0</v>
      </c>
      <c r="C110" s="5">
        <v>1.11001100013E11</v>
      </c>
      <c r="D110" s="6" t="s">
        <v>39</v>
      </c>
      <c r="E110" s="6" t="s">
        <v>40</v>
      </c>
      <c r="F110" s="7" t="s">
        <v>73</v>
      </c>
      <c r="G110" s="8" t="s">
        <v>30</v>
      </c>
      <c r="H110" s="8" t="s">
        <v>23</v>
      </c>
      <c r="I110" s="7" t="s">
        <v>24</v>
      </c>
      <c r="J110" s="7" t="s">
        <v>74</v>
      </c>
      <c r="K110" s="5">
        <v>211.0</v>
      </c>
      <c r="L110" s="5">
        <v>211.0</v>
      </c>
      <c r="M110" s="5" t="str">
        <f t="shared" si="1"/>
        <v>2022111001100013</v>
      </c>
      <c r="N110" s="4">
        <v>62.0</v>
      </c>
      <c r="O110" s="4">
        <v>58.0</v>
      </c>
      <c r="P110" s="4">
        <v>57.0</v>
      </c>
      <c r="Q110" s="4">
        <v>62.0</v>
      </c>
      <c r="R110" s="4">
        <v>59.0</v>
      </c>
      <c r="S110" s="4">
        <v>298.0</v>
      </c>
    </row>
    <row r="111">
      <c r="A111" s="9" t="s">
        <v>26</v>
      </c>
      <c r="B111" s="10">
        <v>2023.0</v>
      </c>
      <c r="C111" s="10">
        <v>1.11001100013E11</v>
      </c>
      <c r="D111" s="11" t="s">
        <v>39</v>
      </c>
      <c r="E111" s="11" t="s">
        <v>40</v>
      </c>
      <c r="F111" s="12" t="s">
        <v>73</v>
      </c>
      <c r="G111" s="13" t="s">
        <v>30</v>
      </c>
      <c r="H111" s="13" t="s">
        <v>23</v>
      </c>
      <c r="I111" s="12" t="s">
        <v>24</v>
      </c>
      <c r="J111" s="12" t="s">
        <v>74</v>
      </c>
      <c r="K111" s="10">
        <v>219.0</v>
      </c>
      <c r="L111" s="10">
        <v>219.0</v>
      </c>
      <c r="M111" s="10" t="str">
        <f t="shared" si="1"/>
        <v>2023111001100013</v>
      </c>
      <c r="N111" s="9">
        <v>62.0</v>
      </c>
      <c r="O111" s="9">
        <v>58.0</v>
      </c>
      <c r="P111" s="9">
        <v>57.0</v>
      </c>
      <c r="Q111" s="9">
        <v>62.0</v>
      </c>
      <c r="R111" s="9">
        <v>61.0</v>
      </c>
      <c r="S111" s="9">
        <v>299.0</v>
      </c>
    </row>
    <row r="112">
      <c r="A112" s="4" t="s">
        <v>19</v>
      </c>
      <c r="B112" s="5">
        <v>2024.0</v>
      </c>
      <c r="C112" s="5">
        <v>1.11001100013E11</v>
      </c>
      <c r="D112" s="6" t="s">
        <v>39</v>
      </c>
      <c r="E112" s="6" t="s">
        <v>40</v>
      </c>
      <c r="F112" s="7" t="s">
        <v>73</v>
      </c>
      <c r="G112" s="8" t="s">
        <v>30</v>
      </c>
      <c r="H112" s="8" t="s">
        <v>23</v>
      </c>
      <c r="I112" s="7" t="s">
        <v>24</v>
      </c>
      <c r="J112" s="7" t="s">
        <v>74</v>
      </c>
      <c r="K112" s="5">
        <v>231.0</v>
      </c>
      <c r="L112" s="5">
        <v>229.0</v>
      </c>
      <c r="M112" s="5" t="str">
        <f t="shared" si="1"/>
        <v>2024111001100013</v>
      </c>
      <c r="N112" s="5">
        <f>VLOOKUP($M112,Carolina!$M$1:$S$300,2,FALSE)</f>
        <v>60</v>
      </c>
      <c r="O112" s="7">
        <f>VLOOKUP($M112,Carolina!$M$1:$S$300,3,FALSE)</f>
        <v>55</v>
      </c>
      <c r="P112" s="7">
        <f>VLOOKUP($M112,Carolina!$M$1:$S$300,4,FALSE)</f>
        <v>53</v>
      </c>
      <c r="Q112" s="7">
        <f>VLOOKUP($M112,Carolina!$M$1:$S$300,5,FALSE)</f>
        <v>59</v>
      </c>
      <c r="R112" s="7">
        <f>VLOOKUP($M112,Carolina!$M$1:$S$300,6,FALSE)</f>
        <v>58</v>
      </c>
      <c r="S112" s="7">
        <f>VLOOKUP($M112,Carolina!$M$1:$S$300,7,FALSE)</f>
        <v>284</v>
      </c>
    </row>
    <row r="113">
      <c r="A113" s="9" t="s">
        <v>26</v>
      </c>
      <c r="B113" s="10">
        <v>2021.0</v>
      </c>
      <c r="C113" s="10">
        <v>1.1100109885E11</v>
      </c>
      <c r="D113" s="11" t="s">
        <v>47</v>
      </c>
      <c r="E113" s="11" t="s">
        <v>48</v>
      </c>
      <c r="F113" s="12" t="s">
        <v>75</v>
      </c>
      <c r="G113" s="13" t="s">
        <v>50</v>
      </c>
      <c r="H113" s="13" t="s">
        <v>23</v>
      </c>
      <c r="I113" s="12" t="s">
        <v>24</v>
      </c>
      <c r="J113" s="12" t="s">
        <v>31</v>
      </c>
      <c r="K113" s="10">
        <v>258.0</v>
      </c>
      <c r="L113" s="10">
        <v>258.0</v>
      </c>
      <c r="M113" s="10" t="str">
        <f t="shared" si="1"/>
        <v>2021111001098850</v>
      </c>
      <c r="N113" s="9">
        <v>53.0</v>
      </c>
      <c r="O113" s="9">
        <v>49.0</v>
      </c>
      <c r="P113" s="9">
        <v>48.0</v>
      </c>
      <c r="Q113" s="9">
        <v>55.0</v>
      </c>
      <c r="R113" s="9">
        <v>50.0</v>
      </c>
      <c r="S113" s="9">
        <v>256.0</v>
      </c>
    </row>
    <row r="114">
      <c r="A114" s="4" t="s">
        <v>26</v>
      </c>
      <c r="B114" s="5">
        <v>2022.0</v>
      </c>
      <c r="C114" s="5">
        <v>1.1100109885E11</v>
      </c>
      <c r="D114" s="6" t="s">
        <v>47</v>
      </c>
      <c r="E114" s="6" t="s">
        <v>48</v>
      </c>
      <c r="F114" s="7" t="s">
        <v>75</v>
      </c>
      <c r="G114" s="8" t="s">
        <v>50</v>
      </c>
      <c r="H114" s="8" t="s">
        <v>23</v>
      </c>
      <c r="I114" s="7" t="s">
        <v>24</v>
      </c>
      <c r="J114" s="7" t="s">
        <v>31</v>
      </c>
      <c r="K114" s="5">
        <v>257.0</v>
      </c>
      <c r="L114" s="5">
        <v>256.0</v>
      </c>
      <c r="M114" s="5" t="str">
        <f t="shared" si="1"/>
        <v>2022111001098850</v>
      </c>
      <c r="N114" s="4">
        <v>55.0</v>
      </c>
      <c r="O114" s="4">
        <v>51.0</v>
      </c>
      <c r="P114" s="4">
        <v>51.0</v>
      </c>
      <c r="Q114" s="4">
        <v>56.0</v>
      </c>
      <c r="R114" s="4">
        <v>53.0</v>
      </c>
      <c r="S114" s="4">
        <v>266.0</v>
      </c>
    </row>
    <row r="115">
      <c r="A115" s="9" t="s">
        <v>26</v>
      </c>
      <c r="B115" s="10">
        <v>2023.0</v>
      </c>
      <c r="C115" s="10">
        <v>1.1100109885E11</v>
      </c>
      <c r="D115" s="11" t="s">
        <v>47</v>
      </c>
      <c r="E115" s="11" t="s">
        <v>48</v>
      </c>
      <c r="F115" s="12" t="s">
        <v>75</v>
      </c>
      <c r="G115" s="13" t="s">
        <v>50</v>
      </c>
      <c r="H115" s="13" t="s">
        <v>23</v>
      </c>
      <c r="I115" s="12" t="s">
        <v>24</v>
      </c>
      <c r="J115" s="12" t="s">
        <v>31</v>
      </c>
      <c r="K115" s="10">
        <v>249.0</v>
      </c>
      <c r="L115" s="10">
        <v>247.0</v>
      </c>
      <c r="M115" s="10" t="str">
        <f t="shared" si="1"/>
        <v>2023111001098850</v>
      </c>
      <c r="N115" s="9">
        <v>53.0</v>
      </c>
      <c r="O115" s="9">
        <v>51.0</v>
      </c>
      <c r="P115" s="9">
        <v>51.0</v>
      </c>
      <c r="Q115" s="9">
        <v>54.0</v>
      </c>
      <c r="R115" s="9">
        <v>54.0</v>
      </c>
      <c r="S115" s="9">
        <v>262.0</v>
      </c>
    </row>
    <row r="116">
      <c r="A116" s="4" t="s">
        <v>19</v>
      </c>
      <c r="B116" s="5">
        <v>2024.0</v>
      </c>
      <c r="C116" s="5">
        <v>1.1100109885E11</v>
      </c>
      <c r="D116" s="6" t="s">
        <v>47</v>
      </c>
      <c r="E116" s="6" t="s">
        <v>48</v>
      </c>
      <c r="F116" s="7" t="s">
        <v>75</v>
      </c>
      <c r="G116" s="8" t="s">
        <v>50</v>
      </c>
      <c r="H116" s="8" t="s">
        <v>23</v>
      </c>
      <c r="I116" s="7" t="s">
        <v>24</v>
      </c>
      <c r="J116" s="7" t="s">
        <v>31</v>
      </c>
      <c r="K116" s="5">
        <v>248.0</v>
      </c>
      <c r="L116" s="5">
        <v>245.0</v>
      </c>
      <c r="M116" s="5" t="str">
        <f t="shared" si="1"/>
        <v>2024111001098850</v>
      </c>
      <c r="N116" s="5">
        <f>VLOOKUP($M116,Carolina!$M$1:$S$300,2,FALSE)</f>
        <v>53</v>
      </c>
      <c r="O116" s="7">
        <f>VLOOKUP($M116,Carolina!$M$1:$S$300,3,FALSE)</f>
        <v>51</v>
      </c>
      <c r="P116" s="7">
        <f>VLOOKUP($M116,Carolina!$M$1:$S$300,4,FALSE)</f>
        <v>49</v>
      </c>
      <c r="Q116" s="7">
        <f>VLOOKUP($M116,Carolina!$M$1:$S$300,5,FALSE)</f>
        <v>54</v>
      </c>
      <c r="R116" s="7">
        <f>VLOOKUP($M116,Carolina!$M$1:$S$300,6,FALSE)</f>
        <v>54</v>
      </c>
      <c r="S116" s="7">
        <f>VLOOKUP($M116,Carolina!$M$1:$S$300,7,FALSE)</f>
        <v>259</v>
      </c>
    </row>
    <row r="117">
      <c r="A117" s="9" t="s">
        <v>19</v>
      </c>
      <c r="B117" s="10">
        <v>2021.0</v>
      </c>
      <c r="C117" s="10">
        <v>1.1100180066E11</v>
      </c>
      <c r="D117" s="11">
        <v>5.0</v>
      </c>
      <c r="E117" s="11" t="s">
        <v>48</v>
      </c>
      <c r="F117" s="12" t="s">
        <v>76</v>
      </c>
      <c r="G117" s="13" t="s">
        <v>22</v>
      </c>
      <c r="H117" s="13" t="s">
        <v>23</v>
      </c>
      <c r="I117" s="12" t="s">
        <v>24</v>
      </c>
      <c r="J117" s="12" t="s">
        <v>69</v>
      </c>
      <c r="K117" s="10">
        <v>17.0</v>
      </c>
      <c r="L117" s="10">
        <v>17.0</v>
      </c>
      <c r="M117" s="10" t="str">
        <f t="shared" si="1"/>
        <v>2021111001800660</v>
      </c>
      <c r="N117" s="10">
        <f>VLOOKUP($M117,Carolina!$M$1:$S$300,2,FALSE)</f>
        <v>50</v>
      </c>
      <c r="O117" s="12">
        <f>VLOOKUP($M117,Carolina!$M$1:$S$300,3,FALSE)</f>
        <v>48</v>
      </c>
      <c r="P117" s="12">
        <f>VLOOKUP($M117,Carolina!$M$1:$S$300,4,FALSE)</f>
        <v>46</v>
      </c>
      <c r="Q117" s="12">
        <f>VLOOKUP($M117,Carolina!$M$1:$S$300,5,FALSE)</f>
        <v>53</v>
      </c>
      <c r="R117" s="12">
        <f>VLOOKUP($M117,Carolina!$M$1:$S$300,6,FALSE)</f>
        <v>50</v>
      </c>
      <c r="S117" s="12">
        <f>VLOOKUP($M117,Carolina!$M$1:$S$300,7,FALSE)</f>
        <v>248</v>
      </c>
    </row>
    <row r="118">
      <c r="A118" s="4" t="s">
        <v>19</v>
      </c>
      <c r="B118" s="5">
        <v>2022.0</v>
      </c>
      <c r="C118" s="5">
        <v>1.1100180066E11</v>
      </c>
      <c r="D118" s="6">
        <v>5.0</v>
      </c>
      <c r="E118" s="6" t="s">
        <v>48</v>
      </c>
      <c r="F118" s="7" t="s">
        <v>76</v>
      </c>
      <c r="G118" s="8" t="s">
        <v>22</v>
      </c>
      <c r="H118" s="8" t="s">
        <v>23</v>
      </c>
      <c r="I118" s="7" t="s">
        <v>24</v>
      </c>
      <c r="J118" s="7" t="s">
        <v>31</v>
      </c>
      <c r="K118" s="5">
        <v>35.0</v>
      </c>
      <c r="L118" s="5">
        <v>34.0</v>
      </c>
      <c r="M118" s="5" t="str">
        <f t="shared" si="1"/>
        <v>2022111001800660</v>
      </c>
      <c r="N118" s="5">
        <f>VLOOKUP($M118,Carolina!$M$1:$S$300,2,FALSE)</f>
        <v>52</v>
      </c>
      <c r="O118" s="7">
        <f>VLOOKUP($M118,Carolina!$M$1:$S$300,3,FALSE)</f>
        <v>49</v>
      </c>
      <c r="P118" s="7">
        <f>VLOOKUP($M118,Carolina!$M$1:$S$300,4,FALSE)</f>
        <v>48</v>
      </c>
      <c r="Q118" s="7">
        <f>VLOOKUP($M118,Carolina!$M$1:$S$300,5,FALSE)</f>
        <v>54</v>
      </c>
      <c r="R118" s="7">
        <f>VLOOKUP($M118,Carolina!$M$1:$S$300,6,FALSE)</f>
        <v>51</v>
      </c>
      <c r="S118" s="7">
        <f>VLOOKUP($M118,Carolina!$M$1:$S$300,7,FALSE)</f>
        <v>253</v>
      </c>
    </row>
    <row r="119">
      <c r="A119" s="9" t="s">
        <v>19</v>
      </c>
      <c r="B119" s="10">
        <v>2023.0</v>
      </c>
      <c r="C119" s="10">
        <v>1.1100180066E11</v>
      </c>
      <c r="D119" s="11">
        <v>5.0</v>
      </c>
      <c r="E119" s="11" t="s">
        <v>48</v>
      </c>
      <c r="F119" s="12" t="s">
        <v>76</v>
      </c>
      <c r="G119" s="13" t="s">
        <v>22</v>
      </c>
      <c r="H119" s="13" t="s">
        <v>23</v>
      </c>
      <c r="I119" s="12" t="s">
        <v>24</v>
      </c>
      <c r="J119" s="12" t="s">
        <v>31</v>
      </c>
      <c r="K119" s="10">
        <v>60.0</v>
      </c>
      <c r="L119" s="10">
        <v>58.0</v>
      </c>
      <c r="M119" s="10" t="str">
        <f t="shared" si="1"/>
        <v>2023111001800660</v>
      </c>
      <c r="N119" s="10">
        <f>VLOOKUP($M119,Carolina!$M$1:$S$300,2,FALSE)</f>
        <v>51</v>
      </c>
      <c r="O119" s="12">
        <f>VLOOKUP($M119,Carolina!$M$1:$S$300,3,FALSE)</f>
        <v>49</v>
      </c>
      <c r="P119" s="12">
        <f>VLOOKUP($M119,Carolina!$M$1:$S$300,4,FALSE)</f>
        <v>53</v>
      </c>
      <c r="Q119" s="12">
        <f>VLOOKUP($M119,Carolina!$M$1:$S$300,5,FALSE)</f>
        <v>51</v>
      </c>
      <c r="R119" s="12">
        <f>VLOOKUP($M119,Carolina!$M$1:$S$300,6,FALSE)</f>
        <v>51</v>
      </c>
      <c r="S119" s="12">
        <f>VLOOKUP($M119,Carolina!$M$1:$S$300,7,FALSE)</f>
        <v>249</v>
      </c>
    </row>
    <row r="120">
      <c r="A120" s="4" t="s">
        <v>19</v>
      </c>
      <c r="B120" s="5">
        <v>2024.0</v>
      </c>
      <c r="C120" s="5">
        <v>1.1100180066E11</v>
      </c>
      <c r="D120" s="15">
        <v>5.0</v>
      </c>
      <c r="E120" s="15" t="s">
        <v>48</v>
      </c>
      <c r="F120" s="7" t="s">
        <v>76</v>
      </c>
      <c r="G120" s="8" t="s">
        <v>22</v>
      </c>
      <c r="H120" s="8" t="s">
        <v>23</v>
      </c>
      <c r="I120" s="7" t="s">
        <v>24</v>
      </c>
      <c r="J120" s="7" t="s">
        <v>31</v>
      </c>
      <c r="K120" s="5">
        <v>69.0</v>
      </c>
      <c r="L120" s="5">
        <v>66.0</v>
      </c>
      <c r="M120" s="5" t="str">
        <f t="shared" si="1"/>
        <v>2024111001800660</v>
      </c>
      <c r="N120" s="5">
        <f>VLOOKUP($M120,Carolina!$M$1:$S$300,2,FALSE)</f>
        <v>56</v>
      </c>
      <c r="O120" s="7">
        <f>VLOOKUP($M120,Carolina!$M$1:$S$300,3,FALSE)</f>
        <v>55</v>
      </c>
      <c r="P120" s="7">
        <f>VLOOKUP($M120,Carolina!$M$1:$S$300,4,FALSE)</f>
        <v>54</v>
      </c>
      <c r="Q120" s="7">
        <f>VLOOKUP($M120,Carolina!$M$1:$S$300,5,FALSE)</f>
        <v>58</v>
      </c>
      <c r="R120" s="7">
        <f>VLOOKUP($M120,Carolina!$M$1:$S$300,6,FALSE)</f>
        <v>56</v>
      </c>
      <c r="S120" s="7">
        <f>VLOOKUP($M120,Carolina!$M$1:$S$300,7,FALSE)</f>
        <v>279</v>
      </c>
    </row>
    <row r="121">
      <c r="A121" s="9" t="s">
        <v>26</v>
      </c>
      <c r="B121" s="10">
        <v>2021.0</v>
      </c>
      <c r="C121" s="10">
        <v>1.11001800554E11</v>
      </c>
      <c r="D121" s="11" t="s">
        <v>27</v>
      </c>
      <c r="E121" s="11" t="s">
        <v>28</v>
      </c>
      <c r="F121" s="12" t="s">
        <v>77</v>
      </c>
      <c r="G121" s="13" t="s">
        <v>78</v>
      </c>
      <c r="H121" s="13" t="s">
        <v>23</v>
      </c>
      <c r="I121" s="12" t="s">
        <v>24</v>
      </c>
      <c r="J121" s="12" t="s">
        <v>25</v>
      </c>
      <c r="K121" s="10">
        <v>17.0</v>
      </c>
      <c r="L121" s="10">
        <v>16.0</v>
      </c>
      <c r="M121" s="10" t="str">
        <f t="shared" si="1"/>
        <v>2021111001800554</v>
      </c>
      <c r="N121" s="9">
        <v>54.0</v>
      </c>
      <c r="O121" s="9">
        <v>52.0</v>
      </c>
      <c r="P121" s="9">
        <v>51.0</v>
      </c>
      <c r="Q121" s="9">
        <v>60.0</v>
      </c>
      <c r="R121" s="9">
        <v>60.0</v>
      </c>
      <c r="S121" s="9">
        <v>274.0</v>
      </c>
    </row>
    <row r="122">
      <c r="A122" s="4" t="s">
        <v>26</v>
      </c>
      <c r="B122" s="5">
        <v>2022.0</v>
      </c>
      <c r="C122" s="5">
        <v>1.11001800554E11</v>
      </c>
      <c r="D122" s="6" t="s">
        <v>27</v>
      </c>
      <c r="E122" s="6" t="s">
        <v>28</v>
      </c>
      <c r="F122" s="7" t="s">
        <v>77</v>
      </c>
      <c r="G122" s="8" t="s">
        <v>78</v>
      </c>
      <c r="H122" s="8" t="s">
        <v>23</v>
      </c>
      <c r="I122" s="7" t="s">
        <v>24</v>
      </c>
      <c r="J122" s="7" t="s">
        <v>25</v>
      </c>
      <c r="K122" s="5">
        <v>46.0</v>
      </c>
      <c r="L122" s="5">
        <v>45.0</v>
      </c>
      <c r="M122" s="5" t="str">
        <f t="shared" si="1"/>
        <v>2022111001800554</v>
      </c>
      <c r="N122" s="4">
        <v>58.0</v>
      </c>
      <c r="O122" s="4">
        <v>55.0</v>
      </c>
      <c r="P122" s="4">
        <v>55.0</v>
      </c>
      <c r="Q122" s="4">
        <v>59.0</v>
      </c>
      <c r="R122" s="4">
        <v>58.0</v>
      </c>
      <c r="S122" s="4">
        <v>285.0</v>
      </c>
    </row>
    <row r="123">
      <c r="A123" s="9" t="s">
        <v>26</v>
      </c>
      <c r="B123" s="10">
        <v>2023.0</v>
      </c>
      <c r="C123" s="10">
        <v>1.11001800554E11</v>
      </c>
      <c r="D123" s="11" t="s">
        <v>27</v>
      </c>
      <c r="E123" s="11" t="s">
        <v>28</v>
      </c>
      <c r="F123" s="12" t="s">
        <v>77</v>
      </c>
      <c r="G123" s="13" t="s">
        <v>78</v>
      </c>
      <c r="H123" s="13" t="s">
        <v>23</v>
      </c>
      <c r="I123" s="12" t="s">
        <v>24</v>
      </c>
      <c r="J123" s="12" t="s">
        <v>25</v>
      </c>
      <c r="K123" s="10">
        <v>78.0</v>
      </c>
      <c r="L123" s="10">
        <v>77.0</v>
      </c>
      <c r="M123" s="10" t="str">
        <f t="shared" si="1"/>
        <v>2023111001800554</v>
      </c>
      <c r="N123" s="9">
        <v>57.0</v>
      </c>
      <c r="O123" s="9">
        <v>55.0</v>
      </c>
      <c r="P123" s="9">
        <v>55.0</v>
      </c>
      <c r="Q123" s="9">
        <v>59.0</v>
      </c>
      <c r="R123" s="9">
        <v>60.0</v>
      </c>
      <c r="S123" s="9">
        <v>284.0</v>
      </c>
    </row>
    <row r="124">
      <c r="A124" s="4" t="s">
        <v>19</v>
      </c>
      <c r="B124" s="5">
        <v>2024.0</v>
      </c>
      <c r="C124" s="5">
        <v>1.11001800554E11</v>
      </c>
      <c r="D124" s="6" t="s">
        <v>27</v>
      </c>
      <c r="E124" s="6" t="s">
        <v>28</v>
      </c>
      <c r="F124" s="7" t="s">
        <v>77</v>
      </c>
      <c r="G124" s="8" t="s">
        <v>78</v>
      </c>
      <c r="H124" s="8" t="s">
        <v>23</v>
      </c>
      <c r="I124" s="7" t="s">
        <v>24</v>
      </c>
      <c r="J124" s="7" t="s">
        <v>25</v>
      </c>
      <c r="K124" s="5">
        <v>94.0</v>
      </c>
      <c r="L124" s="5">
        <v>94.0</v>
      </c>
      <c r="M124" s="5" t="str">
        <f t="shared" si="1"/>
        <v>2024111001800554</v>
      </c>
      <c r="N124" s="5">
        <f>VLOOKUP($M124,Carolina!$M$1:$S$300,2,FALSE)</f>
        <v>59</v>
      </c>
      <c r="O124" s="7">
        <f>VLOOKUP($M124,Carolina!$M$1:$S$300,3,FALSE)</f>
        <v>58</v>
      </c>
      <c r="P124" s="7">
        <f>VLOOKUP($M124,Carolina!$M$1:$S$300,4,FALSE)</f>
        <v>57</v>
      </c>
      <c r="Q124" s="7">
        <f>VLOOKUP($M124,Carolina!$M$1:$S$300,5,FALSE)</f>
        <v>61</v>
      </c>
      <c r="R124" s="7">
        <f>VLOOKUP($M124,Carolina!$M$1:$S$300,6,FALSE)</f>
        <v>59</v>
      </c>
      <c r="S124" s="7">
        <f>VLOOKUP($M124,Carolina!$M$1:$S$300,7,FALSE)</f>
        <v>295</v>
      </c>
    </row>
    <row r="125">
      <c r="A125" s="9" t="s">
        <v>26</v>
      </c>
      <c r="B125" s="10">
        <v>2017.0</v>
      </c>
      <c r="C125" s="10">
        <v>1.11001098922E11</v>
      </c>
      <c r="D125" s="11" t="s">
        <v>42</v>
      </c>
      <c r="E125" s="11" t="s">
        <v>43</v>
      </c>
      <c r="F125" s="12" t="s">
        <v>79</v>
      </c>
      <c r="G125" s="13" t="s">
        <v>45</v>
      </c>
      <c r="H125" s="12" t="s">
        <v>23</v>
      </c>
      <c r="I125" s="12" t="s">
        <v>24</v>
      </c>
      <c r="J125" s="12" t="s">
        <v>25</v>
      </c>
      <c r="K125" s="10">
        <v>423.0</v>
      </c>
      <c r="L125" s="10">
        <v>400.0</v>
      </c>
      <c r="M125" s="10" t="str">
        <f t="shared" si="1"/>
        <v>2017111001098922</v>
      </c>
      <c r="N125" s="9">
        <v>54.0</v>
      </c>
      <c r="O125" s="9">
        <v>55.0</v>
      </c>
      <c r="P125" s="9">
        <v>54.0</v>
      </c>
      <c r="Q125" s="9">
        <v>56.0</v>
      </c>
      <c r="R125" s="9">
        <v>53.0</v>
      </c>
      <c r="S125" s="9">
        <v>274.0</v>
      </c>
    </row>
    <row r="126">
      <c r="A126" s="4" t="s">
        <v>26</v>
      </c>
      <c r="B126" s="5">
        <v>2018.0</v>
      </c>
      <c r="C126" s="5">
        <v>1.11001098922E11</v>
      </c>
      <c r="D126" s="6" t="s">
        <v>42</v>
      </c>
      <c r="E126" s="6" t="s">
        <v>43</v>
      </c>
      <c r="F126" s="7" t="s">
        <v>79</v>
      </c>
      <c r="G126" s="8" t="s">
        <v>45</v>
      </c>
      <c r="H126" s="7" t="s">
        <v>23</v>
      </c>
      <c r="I126" s="7" t="s">
        <v>24</v>
      </c>
      <c r="J126" s="7" t="s">
        <v>25</v>
      </c>
      <c r="K126" s="5">
        <v>413.0</v>
      </c>
      <c r="L126" s="5">
        <v>385.0</v>
      </c>
      <c r="M126" s="5" t="str">
        <f t="shared" si="1"/>
        <v>2018111001098922</v>
      </c>
      <c r="N126" s="4">
        <v>56.0</v>
      </c>
      <c r="O126" s="4">
        <v>54.0</v>
      </c>
      <c r="P126" s="4">
        <v>54.0</v>
      </c>
      <c r="Q126" s="4">
        <v>57.0</v>
      </c>
      <c r="R126" s="4">
        <v>56.0</v>
      </c>
      <c r="S126" s="4">
        <v>276.0</v>
      </c>
    </row>
    <row r="127">
      <c r="A127" s="9" t="s">
        <v>26</v>
      </c>
      <c r="B127" s="10">
        <v>2014.0</v>
      </c>
      <c r="C127" s="10">
        <v>1.11001098817E11</v>
      </c>
      <c r="D127" s="11" t="s">
        <v>63</v>
      </c>
      <c r="E127" s="11" t="s">
        <v>64</v>
      </c>
      <c r="F127" s="12" t="s">
        <v>80</v>
      </c>
      <c r="G127" s="13" t="s">
        <v>81</v>
      </c>
      <c r="H127" s="12" t="s">
        <v>23</v>
      </c>
      <c r="I127" s="12" t="s">
        <v>24</v>
      </c>
      <c r="J127" s="12" t="s">
        <v>31</v>
      </c>
      <c r="K127" s="10">
        <v>382.0</v>
      </c>
      <c r="L127" s="10">
        <v>380.0</v>
      </c>
      <c r="M127" s="10" t="str">
        <f t="shared" si="1"/>
        <v>2014111001098817</v>
      </c>
      <c r="N127" s="9">
        <v>50.0</v>
      </c>
      <c r="O127" s="9">
        <v>53.0</v>
      </c>
      <c r="P127" s="9">
        <v>52.0</v>
      </c>
      <c r="Q127" s="9">
        <v>51.0</v>
      </c>
      <c r="R127" s="9">
        <v>50.0</v>
      </c>
      <c r="S127" s="9">
        <v>258.0</v>
      </c>
    </row>
    <row r="128">
      <c r="A128" s="4" t="s">
        <v>26</v>
      </c>
      <c r="B128" s="5">
        <v>2015.0</v>
      </c>
      <c r="C128" s="5">
        <v>1.11001098817E11</v>
      </c>
      <c r="D128" s="6" t="s">
        <v>63</v>
      </c>
      <c r="E128" s="6" t="s">
        <v>64</v>
      </c>
      <c r="F128" s="7" t="s">
        <v>80</v>
      </c>
      <c r="G128" s="8" t="s">
        <v>81</v>
      </c>
      <c r="H128" s="7" t="s">
        <v>23</v>
      </c>
      <c r="I128" s="7" t="s">
        <v>24</v>
      </c>
      <c r="J128" s="7" t="s">
        <v>31</v>
      </c>
      <c r="K128" s="5">
        <v>416.0</v>
      </c>
      <c r="L128" s="5">
        <v>408.0</v>
      </c>
      <c r="M128" s="5" t="str">
        <f t="shared" si="1"/>
        <v>2015111001098817</v>
      </c>
      <c r="N128" s="4">
        <v>55.0</v>
      </c>
      <c r="O128" s="4">
        <v>54.0</v>
      </c>
      <c r="P128" s="4">
        <v>53.0</v>
      </c>
      <c r="Q128" s="4">
        <v>53.0</v>
      </c>
      <c r="R128" s="4">
        <v>50.0</v>
      </c>
      <c r="S128" s="4">
        <v>268.0</v>
      </c>
    </row>
    <row r="129">
      <c r="A129" s="9" t="s">
        <v>26</v>
      </c>
      <c r="B129" s="10">
        <v>2016.0</v>
      </c>
      <c r="C129" s="10">
        <v>1.11001098817E11</v>
      </c>
      <c r="D129" s="11" t="s">
        <v>63</v>
      </c>
      <c r="E129" s="11" t="s">
        <v>64</v>
      </c>
      <c r="F129" s="12" t="s">
        <v>80</v>
      </c>
      <c r="G129" s="13" t="s">
        <v>81</v>
      </c>
      <c r="H129" s="12" t="s">
        <v>23</v>
      </c>
      <c r="I129" s="12" t="s">
        <v>24</v>
      </c>
      <c r="J129" s="12" t="s">
        <v>31</v>
      </c>
      <c r="K129" s="10">
        <v>448.0</v>
      </c>
      <c r="L129" s="10">
        <v>436.0</v>
      </c>
      <c r="M129" s="10" t="str">
        <f t="shared" si="1"/>
        <v>2016111001098817</v>
      </c>
      <c r="N129" s="9">
        <v>55.0</v>
      </c>
      <c r="O129" s="9">
        <v>55.0</v>
      </c>
      <c r="P129" s="9">
        <v>54.0</v>
      </c>
      <c r="Q129" s="9">
        <v>56.0</v>
      </c>
      <c r="R129" s="9">
        <v>53.0</v>
      </c>
      <c r="S129" s="9">
        <v>276.0</v>
      </c>
    </row>
    <row r="130">
      <c r="A130" s="4" t="s">
        <v>26</v>
      </c>
      <c r="B130" s="5">
        <v>2017.0</v>
      </c>
      <c r="C130" s="5">
        <v>1.11001098612E11</v>
      </c>
      <c r="D130" s="6" t="s">
        <v>51</v>
      </c>
      <c r="E130" s="6" t="s">
        <v>52</v>
      </c>
      <c r="F130" s="7" t="s">
        <v>82</v>
      </c>
      <c r="G130" s="8" t="s">
        <v>50</v>
      </c>
      <c r="H130" s="7" t="s">
        <v>23</v>
      </c>
      <c r="I130" s="7" t="s">
        <v>24</v>
      </c>
      <c r="J130" s="7" t="s">
        <v>31</v>
      </c>
      <c r="K130" s="5">
        <v>285.0</v>
      </c>
      <c r="L130" s="5">
        <v>270.0</v>
      </c>
      <c r="M130" s="5" t="str">
        <f t="shared" si="1"/>
        <v>2017111001098612</v>
      </c>
      <c r="N130" s="4">
        <v>50.0</v>
      </c>
      <c r="O130" s="4">
        <v>51.0</v>
      </c>
      <c r="P130" s="4">
        <v>49.0</v>
      </c>
      <c r="Q130" s="4">
        <v>53.0</v>
      </c>
      <c r="R130" s="4">
        <v>48.0</v>
      </c>
      <c r="S130" s="4">
        <v>252.0</v>
      </c>
    </row>
    <row r="131">
      <c r="A131" s="9" t="s">
        <v>26</v>
      </c>
      <c r="B131" s="10">
        <v>2018.0</v>
      </c>
      <c r="C131" s="10">
        <v>1.11001098612E11</v>
      </c>
      <c r="D131" s="11" t="s">
        <v>51</v>
      </c>
      <c r="E131" s="11" t="s">
        <v>52</v>
      </c>
      <c r="F131" s="12" t="s">
        <v>82</v>
      </c>
      <c r="G131" s="13" t="s">
        <v>50</v>
      </c>
      <c r="H131" s="12" t="s">
        <v>23</v>
      </c>
      <c r="I131" s="12" t="s">
        <v>24</v>
      </c>
      <c r="J131" s="12" t="s">
        <v>31</v>
      </c>
      <c r="K131" s="10">
        <v>269.0</v>
      </c>
      <c r="L131" s="10">
        <v>253.0</v>
      </c>
      <c r="M131" s="10" t="str">
        <f t="shared" si="1"/>
        <v>2018111001098612</v>
      </c>
      <c r="N131" s="9">
        <v>52.0</v>
      </c>
      <c r="O131" s="9">
        <v>51.0</v>
      </c>
      <c r="P131" s="9">
        <v>48.0</v>
      </c>
      <c r="Q131" s="9">
        <v>53.0</v>
      </c>
      <c r="R131" s="9">
        <v>51.0</v>
      </c>
      <c r="S131" s="9">
        <v>254.0</v>
      </c>
    </row>
    <row r="132">
      <c r="A132" s="4" t="s">
        <v>26</v>
      </c>
      <c r="B132" s="5">
        <v>2017.0</v>
      </c>
      <c r="C132" s="5">
        <v>1.1100109885E11</v>
      </c>
      <c r="D132" s="6" t="s">
        <v>47</v>
      </c>
      <c r="E132" s="6" t="s">
        <v>48</v>
      </c>
      <c r="F132" s="7" t="s">
        <v>83</v>
      </c>
      <c r="G132" s="8" t="s">
        <v>50</v>
      </c>
      <c r="H132" s="7" t="s">
        <v>23</v>
      </c>
      <c r="I132" s="7" t="s">
        <v>24</v>
      </c>
      <c r="J132" s="7" t="s">
        <v>31</v>
      </c>
      <c r="K132" s="5">
        <v>281.0</v>
      </c>
      <c r="L132" s="5">
        <v>269.0</v>
      </c>
      <c r="M132" s="5" t="str">
        <f t="shared" si="1"/>
        <v>2017111001098850</v>
      </c>
      <c r="N132" s="4">
        <v>52.0</v>
      </c>
      <c r="O132" s="4">
        <v>53.0</v>
      </c>
      <c r="P132" s="4">
        <v>52.0</v>
      </c>
      <c r="Q132" s="4">
        <v>55.0</v>
      </c>
      <c r="R132" s="4">
        <v>48.0</v>
      </c>
      <c r="S132" s="4">
        <v>262.0</v>
      </c>
    </row>
    <row r="133">
      <c r="A133" s="9" t="s">
        <v>26</v>
      </c>
      <c r="B133" s="10">
        <v>2018.0</v>
      </c>
      <c r="C133" s="10">
        <v>1.1100109885E11</v>
      </c>
      <c r="D133" s="11" t="s">
        <v>47</v>
      </c>
      <c r="E133" s="11" t="s">
        <v>48</v>
      </c>
      <c r="F133" s="12" t="s">
        <v>83</v>
      </c>
      <c r="G133" s="13" t="s">
        <v>50</v>
      </c>
      <c r="H133" s="12" t="s">
        <v>23</v>
      </c>
      <c r="I133" s="12" t="s">
        <v>24</v>
      </c>
      <c r="J133" s="12" t="s">
        <v>31</v>
      </c>
      <c r="K133" s="10">
        <v>248.0</v>
      </c>
      <c r="L133" s="10">
        <v>231.0</v>
      </c>
      <c r="M133" s="10" t="str">
        <f t="shared" si="1"/>
        <v>2018111001098850</v>
      </c>
      <c r="N133" s="9">
        <v>50.0</v>
      </c>
      <c r="O133" s="9">
        <v>50.0</v>
      </c>
      <c r="P133" s="9">
        <v>47.0</v>
      </c>
      <c r="Q133" s="9">
        <v>52.0</v>
      </c>
      <c r="R133" s="9">
        <v>49.0</v>
      </c>
      <c r="S133" s="9">
        <v>249.0</v>
      </c>
    </row>
    <row r="134">
      <c r="A134" s="4" t="s">
        <v>26</v>
      </c>
      <c r="B134" s="5">
        <v>2019.0</v>
      </c>
      <c r="C134" s="5">
        <v>1.1100109885E11</v>
      </c>
      <c r="D134" s="6" t="s">
        <v>47</v>
      </c>
      <c r="E134" s="6" t="s">
        <v>48</v>
      </c>
      <c r="F134" s="7" t="s">
        <v>83</v>
      </c>
      <c r="G134" s="8" t="s">
        <v>50</v>
      </c>
      <c r="H134" s="8" t="s">
        <v>23</v>
      </c>
      <c r="I134" s="7" t="s">
        <v>24</v>
      </c>
      <c r="J134" s="7" t="s">
        <v>31</v>
      </c>
      <c r="K134" s="5">
        <v>244.0</v>
      </c>
      <c r="L134" s="5">
        <v>230.0</v>
      </c>
      <c r="M134" s="5" t="str">
        <f t="shared" si="1"/>
        <v>2019111001098850</v>
      </c>
      <c r="N134" s="4">
        <v>55.0</v>
      </c>
      <c r="O134" s="4">
        <v>50.0</v>
      </c>
      <c r="P134" s="4">
        <v>47.0</v>
      </c>
      <c r="Q134" s="4">
        <v>55.0</v>
      </c>
      <c r="R134" s="4">
        <v>50.0</v>
      </c>
      <c r="S134" s="4">
        <v>258.0</v>
      </c>
    </row>
    <row r="135">
      <c r="A135" s="9" t="s">
        <v>26</v>
      </c>
      <c r="B135" s="10">
        <v>2020.0</v>
      </c>
      <c r="C135" s="10">
        <v>1.1100109885E11</v>
      </c>
      <c r="D135" s="11" t="s">
        <v>47</v>
      </c>
      <c r="E135" s="11" t="s">
        <v>48</v>
      </c>
      <c r="F135" s="12" t="s">
        <v>83</v>
      </c>
      <c r="G135" s="13" t="s">
        <v>50</v>
      </c>
      <c r="H135" s="13" t="s">
        <v>23</v>
      </c>
      <c r="I135" s="12" t="s">
        <v>24</v>
      </c>
      <c r="J135" s="12" t="s">
        <v>31</v>
      </c>
      <c r="K135" s="10">
        <v>250.0</v>
      </c>
      <c r="L135" s="10">
        <v>243.0</v>
      </c>
      <c r="M135" s="10" t="str">
        <f t="shared" si="1"/>
        <v>2020111001098850</v>
      </c>
      <c r="N135" s="9">
        <v>54.0</v>
      </c>
      <c r="O135" s="9">
        <v>49.0</v>
      </c>
      <c r="P135" s="9">
        <v>52.0</v>
      </c>
      <c r="Q135" s="9">
        <v>55.0</v>
      </c>
      <c r="R135" s="9">
        <v>47.0</v>
      </c>
      <c r="S135" s="9">
        <v>261.0</v>
      </c>
    </row>
    <row r="136">
      <c r="A136" s="4" t="s">
        <v>26</v>
      </c>
      <c r="B136" s="5">
        <v>2020.0</v>
      </c>
      <c r="C136" s="5">
        <v>1.11001800414E11</v>
      </c>
      <c r="D136" s="6">
        <v>19.0</v>
      </c>
      <c r="E136" s="6" t="s">
        <v>40</v>
      </c>
      <c r="F136" s="7" t="s">
        <v>84</v>
      </c>
      <c r="G136" s="8" t="s">
        <v>78</v>
      </c>
      <c r="H136" s="8" t="s">
        <v>23</v>
      </c>
      <c r="I136" s="7" t="s">
        <v>24</v>
      </c>
      <c r="J136" s="7" t="s">
        <v>31</v>
      </c>
      <c r="K136" s="5">
        <v>62.0</v>
      </c>
      <c r="L136" s="5">
        <v>58.0</v>
      </c>
      <c r="M136" s="5" t="str">
        <f t="shared" si="1"/>
        <v>2020111001800414</v>
      </c>
      <c r="N136" s="4">
        <v>55.0</v>
      </c>
      <c r="O136" s="4">
        <v>49.0</v>
      </c>
      <c r="P136" s="4">
        <v>51.0</v>
      </c>
      <c r="Q136" s="4">
        <v>54.0</v>
      </c>
      <c r="R136" s="4">
        <v>50.0</v>
      </c>
      <c r="S136" s="4">
        <v>260.0</v>
      </c>
    </row>
    <row r="137">
      <c r="A137" s="9" t="s">
        <v>26</v>
      </c>
      <c r="B137" s="10">
        <v>2021.0</v>
      </c>
      <c r="C137" s="10">
        <v>1.11001800414E11</v>
      </c>
      <c r="D137" s="11">
        <v>19.0</v>
      </c>
      <c r="E137" s="11" t="s">
        <v>40</v>
      </c>
      <c r="F137" s="12" t="s">
        <v>84</v>
      </c>
      <c r="G137" s="13" t="s">
        <v>78</v>
      </c>
      <c r="H137" s="13" t="s">
        <v>23</v>
      </c>
      <c r="I137" s="12" t="s">
        <v>24</v>
      </c>
      <c r="J137" s="12" t="s">
        <v>31</v>
      </c>
      <c r="K137" s="10">
        <v>121.0</v>
      </c>
      <c r="L137" s="10">
        <v>118.0</v>
      </c>
      <c r="M137" s="10" t="str">
        <f t="shared" si="1"/>
        <v>2021111001800414</v>
      </c>
      <c r="N137" s="9">
        <v>51.0</v>
      </c>
      <c r="O137" s="9">
        <v>50.0</v>
      </c>
      <c r="P137" s="9">
        <v>50.0</v>
      </c>
      <c r="Q137" s="9">
        <v>55.0</v>
      </c>
      <c r="R137" s="9">
        <v>53.0</v>
      </c>
      <c r="S137" s="9">
        <v>257.0</v>
      </c>
    </row>
    <row r="138">
      <c r="A138" s="4" t="s">
        <v>26</v>
      </c>
      <c r="B138" s="5">
        <v>2022.0</v>
      </c>
      <c r="C138" s="5">
        <v>1.11001800414E11</v>
      </c>
      <c r="D138" s="6">
        <v>19.0</v>
      </c>
      <c r="E138" s="6" t="s">
        <v>40</v>
      </c>
      <c r="F138" s="7" t="s">
        <v>84</v>
      </c>
      <c r="G138" s="8" t="s">
        <v>78</v>
      </c>
      <c r="H138" s="8" t="s">
        <v>23</v>
      </c>
      <c r="I138" s="7" t="s">
        <v>24</v>
      </c>
      <c r="J138" s="7" t="s">
        <v>31</v>
      </c>
      <c r="K138" s="5">
        <v>186.0</v>
      </c>
      <c r="L138" s="5">
        <v>183.0</v>
      </c>
      <c r="M138" s="5" t="str">
        <f t="shared" si="1"/>
        <v>2022111001800414</v>
      </c>
      <c r="N138" s="4">
        <v>52.0</v>
      </c>
      <c r="O138" s="4">
        <v>49.0</v>
      </c>
      <c r="P138" s="4">
        <v>49.0</v>
      </c>
      <c r="Q138" s="4">
        <v>55.0</v>
      </c>
      <c r="R138" s="4">
        <v>55.0</v>
      </c>
      <c r="S138" s="4">
        <v>257.0</v>
      </c>
    </row>
    <row r="139">
      <c r="A139" s="9" t="s">
        <v>26</v>
      </c>
      <c r="B139" s="10">
        <v>2023.0</v>
      </c>
      <c r="C139" s="10">
        <v>1.11001800414E11</v>
      </c>
      <c r="D139" s="11">
        <v>19.0</v>
      </c>
      <c r="E139" s="11" t="s">
        <v>40</v>
      </c>
      <c r="F139" s="12" t="s">
        <v>84</v>
      </c>
      <c r="G139" s="13" t="s">
        <v>78</v>
      </c>
      <c r="H139" s="13" t="s">
        <v>23</v>
      </c>
      <c r="I139" s="12" t="s">
        <v>24</v>
      </c>
      <c r="J139" s="12" t="s">
        <v>31</v>
      </c>
      <c r="K139" s="10">
        <v>193.0</v>
      </c>
      <c r="L139" s="10">
        <v>192.0</v>
      </c>
      <c r="M139" s="10" t="str">
        <f t="shared" si="1"/>
        <v>2023111001800414</v>
      </c>
      <c r="N139" s="9">
        <v>54.0</v>
      </c>
      <c r="O139" s="9">
        <v>52.0</v>
      </c>
      <c r="P139" s="9">
        <v>53.0</v>
      </c>
      <c r="Q139" s="9">
        <v>55.0</v>
      </c>
      <c r="R139" s="9">
        <v>55.0</v>
      </c>
      <c r="S139" s="9">
        <v>268.0</v>
      </c>
    </row>
    <row r="140">
      <c r="A140" s="4" t="s">
        <v>19</v>
      </c>
      <c r="B140" s="5">
        <v>2024.0</v>
      </c>
      <c r="C140" s="5">
        <v>1.11001800414E11</v>
      </c>
      <c r="D140" s="15">
        <v>19.0</v>
      </c>
      <c r="E140" s="15" t="s">
        <v>40</v>
      </c>
      <c r="F140" s="7" t="s">
        <v>84</v>
      </c>
      <c r="G140" s="8" t="s">
        <v>78</v>
      </c>
      <c r="H140" s="8" t="s">
        <v>23</v>
      </c>
      <c r="I140" s="7" t="s">
        <v>24</v>
      </c>
      <c r="J140" s="7" t="s">
        <v>25</v>
      </c>
      <c r="K140" s="5">
        <v>196.0</v>
      </c>
      <c r="L140" s="5">
        <v>194.0</v>
      </c>
      <c r="M140" s="5" t="str">
        <f t="shared" si="1"/>
        <v>2024111001800414</v>
      </c>
      <c r="N140" s="5">
        <f>VLOOKUP($M140,Carolina!$M$1:$S$300,2,FALSE)</f>
        <v>57</v>
      </c>
      <c r="O140" s="7">
        <f>VLOOKUP($M140,Carolina!$M$1:$S$300,3,FALSE)</f>
        <v>54</v>
      </c>
      <c r="P140" s="7">
        <f>VLOOKUP($M140,Carolina!$M$1:$S$300,4,FALSE)</f>
        <v>53</v>
      </c>
      <c r="Q140" s="7">
        <f>VLOOKUP($M140,Carolina!$M$1:$S$300,5,FALSE)</f>
        <v>56</v>
      </c>
      <c r="R140" s="7">
        <f>VLOOKUP($M140,Carolina!$M$1:$S$300,6,FALSE)</f>
        <v>56</v>
      </c>
      <c r="S140" s="7">
        <f>VLOOKUP($M140,Carolina!$M$1:$S$300,7,FALSE)</f>
        <v>275</v>
      </c>
    </row>
    <row r="141">
      <c r="A141" s="9" t="s">
        <v>19</v>
      </c>
      <c r="B141" s="10">
        <v>2021.0</v>
      </c>
      <c r="C141" s="10">
        <v>1.11001800635E11</v>
      </c>
      <c r="D141" s="11">
        <v>19.0</v>
      </c>
      <c r="E141" s="11" t="s">
        <v>40</v>
      </c>
      <c r="F141" s="12" t="s">
        <v>85</v>
      </c>
      <c r="G141" s="13" t="s">
        <v>22</v>
      </c>
      <c r="H141" s="13" t="s">
        <v>23</v>
      </c>
      <c r="I141" s="12" t="s">
        <v>24</v>
      </c>
      <c r="J141" s="12" t="s">
        <v>31</v>
      </c>
      <c r="K141" s="10">
        <v>26.0</v>
      </c>
      <c r="L141" s="10">
        <v>25.0</v>
      </c>
      <c r="M141" s="10" t="str">
        <f t="shared" si="1"/>
        <v>2021111001800635</v>
      </c>
      <c r="N141" s="10">
        <f>VLOOKUP($M141,Carolina!$M$1:$S$300,2,FALSE)</f>
        <v>50</v>
      </c>
      <c r="O141" s="12">
        <f>VLOOKUP($M141,Carolina!$M$1:$S$300,3,FALSE)</f>
        <v>51</v>
      </c>
      <c r="P141" s="12">
        <f>VLOOKUP($M141,Carolina!$M$1:$S$300,4,FALSE)</f>
        <v>49</v>
      </c>
      <c r="Q141" s="12">
        <f>VLOOKUP($M141,Carolina!$M$1:$S$300,5,FALSE)</f>
        <v>55</v>
      </c>
      <c r="R141" s="12">
        <f>VLOOKUP($M141,Carolina!$M$1:$S$300,6,FALSE)</f>
        <v>49</v>
      </c>
      <c r="S141" s="12">
        <f>VLOOKUP($M141,Carolina!$M$1:$S$300,7,FALSE)</f>
        <v>256</v>
      </c>
    </row>
    <row r="142">
      <c r="A142" s="4" t="s">
        <v>19</v>
      </c>
      <c r="B142" s="5">
        <v>2022.0</v>
      </c>
      <c r="C142" s="5">
        <v>1.11001800635E11</v>
      </c>
      <c r="D142" s="6">
        <v>19.0</v>
      </c>
      <c r="E142" s="6" t="s">
        <v>40</v>
      </c>
      <c r="F142" s="7" t="s">
        <v>85</v>
      </c>
      <c r="G142" s="8" t="s">
        <v>22</v>
      </c>
      <c r="H142" s="8" t="s">
        <v>23</v>
      </c>
      <c r="I142" s="7" t="s">
        <v>24</v>
      </c>
      <c r="J142" s="7" t="s">
        <v>69</v>
      </c>
      <c r="K142" s="5">
        <v>84.0</v>
      </c>
      <c r="L142" s="5">
        <v>81.0</v>
      </c>
      <c r="M142" s="5" t="str">
        <f t="shared" si="1"/>
        <v>2022111001800635</v>
      </c>
      <c r="N142" s="5">
        <f>VLOOKUP($M142,Carolina!$M$1:$S$300,2,FALSE)</f>
        <v>50</v>
      </c>
      <c r="O142" s="7">
        <f>VLOOKUP($M142,Carolina!$M$1:$S$300,3,FALSE)</f>
        <v>48</v>
      </c>
      <c r="P142" s="7">
        <f>VLOOKUP($M142,Carolina!$M$1:$S$300,4,FALSE)</f>
        <v>46</v>
      </c>
      <c r="Q142" s="7">
        <f>VLOOKUP($M142,Carolina!$M$1:$S$300,5,FALSE)</f>
        <v>52</v>
      </c>
      <c r="R142" s="7">
        <f>VLOOKUP($M142,Carolina!$M$1:$S$300,6,FALSE)</f>
        <v>47</v>
      </c>
      <c r="S142" s="7">
        <f>VLOOKUP($M142,Carolina!$M$1:$S$300,7,FALSE)</f>
        <v>247</v>
      </c>
    </row>
    <row r="143">
      <c r="A143" s="9" t="s">
        <v>19</v>
      </c>
      <c r="B143" s="10">
        <v>2023.0</v>
      </c>
      <c r="C143" s="10">
        <v>1.11001800635E11</v>
      </c>
      <c r="D143" s="11">
        <v>19.0</v>
      </c>
      <c r="E143" s="11" t="s">
        <v>40</v>
      </c>
      <c r="F143" s="12" t="s">
        <v>85</v>
      </c>
      <c r="G143" s="13" t="s">
        <v>22</v>
      </c>
      <c r="H143" s="13" t="s">
        <v>23</v>
      </c>
      <c r="I143" s="12" t="s">
        <v>24</v>
      </c>
      <c r="J143" s="12" t="s">
        <v>31</v>
      </c>
      <c r="K143" s="10">
        <v>154.0</v>
      </c>
      <c r="L143" s="10">
        <v>149.0</v>
      </c>
      <c r="M143" s="10" t="str">
        <f t="shared" si="1"/>
        <v>2023111001800635</v>
      </c>
      <c r="N143" s="10">
        <f>VLOOKUP($M143,Carolina!$M$1:$S$300,2,FALSE)</f>
        <v>50</v>
      </c>
      <c r="O143" s="12">
        <f>VLOOKUP($M143,Carolina!$M$1:$S$300,3,FALSE)</f>
        <v>48</v>
      </c>
      <c r="P143" s="12">
        <f>VLOOKUP($M143,Carolina!$M$1:$S$300,4,FALSE)</f>
        <v>46</v>
      </c>
      <c r="Q143" s="12">
        <f>VLOOKUP($M143,Carolina!$M$1:$S$300,5,FALSE)</f>
        <v>52</v>
      </c>
      <c r="R143" s="12">
        <f>VLOOKUP($M143,Carolina!$M$1:$S$300,6,FALSE)</f>
        <v>47</v>
      </c>
      <c r="S143" s="12">
        <f>VLOOKUP($M143,Carolina!$M$1:$S$300,7,FALSE)</f>
        <v>263</v>
      </c>
    </row>
    <row r="144">
      <c r="A144" s="4" t="s">
        <v>19</v>
      </c>
      <c r="B144" s="5">
        <v>2024.0</v>
      </c>
      <c r="C144" s="5">
        <v>1.11001800635E11</v>
      </c>
      <c r="D144" s="15">
        <v>19.0</v>
      </c>
      <c r="E144" s="15" t="s">
        <v>40</v>
      </c>
      <c r="F144" s="7" t="s">
        <v>85</v>
      </c>
      <c r="G144" s="8" t="s">
        <v>22</v>
      </c>
      <c r="H144" s="8" t="s">
        <v>23</v>
      </c>
      <c r="I144" s="7" t="s">
        <v>24</v>
      </c>
      <c r="J144" s="7" t="s">
        <v>31</v>
      </c>
      <c r="K144" s="5">
        <v>196.0</v>
      </c>
      <c r="L144" s="5">
        <v>192.0</v>
      </c>
      <c r="M144" s="5" t="str">
        <f t="shared" si="1"/>
        <v>2024111001800635</v>
      </c>
      <c r="N144" s="5">
        <f>VLOOKUP($M144,Carolina!$M$1:$S$300,2,FALSE)</f>
        <v>54</v>
      </c>
      <c r="O144" s="7">
        <f>VLOOKUP($M144,Carolina!$M$1:$S$300,3,FALSE)</f>
        <v>51</v>
      </c>
      <c r="P144" s="7">
        <f>VLOOKUP($M144,Carolina!$M$1:$S$300,4,FALSE)</f>
        <v>51</v>
      </c>
      <c r="Q144" s="7">
        <f>VLOOKUP($M144,Carolina!$M$1:$S$300,5,FALSE)</f>
        <v>56</v>
      </c>
      <c r="R144" s="7">
        <f>VLOOKUP($M144,Carolina!$M$1:$S$300,6,FALSE)</f>
        <v>53</v>
      </c>
      <c r="S144" s="7">
        <f>VLOOKUP($M144,Carolina!$M$1:$S$300,7,FALSE)</f>
        <v>264</v>
      </c>
    </row>
    <row r="145">
      <c r="A145" s="9" t="s">
        <v>86</v>
      </c>
      <c r="B145" s="10">
        <v>2017.0</v>
      </c>
      <c r="C145" s="10">
        <v>1.11001104051E11</v>
      </c>
      <c r="D145" s="11" t="s">
        <v>32</v>
      </c>
      <c r="E145" s="11" t="s">
        <v>20</v>
      </c>
      <c r="F145" s="12" t="s">
        <v>87</v>
      </c>
      <c r="G145" s="13" t="s">
        <v>45</v>
      </c>
      <c r="H145" s="12" t="s">
        <v>23</v>
      </c>
      <c r="I145" s="12" t="s">
        <v>24</v>
      </c>
      <c r="J145" s="12" t="s">
        <v>25</v>
      </c>
      <c r="K145" s="10">
        <v>627.0</v>
      </c>
      <c r="L145" s="10">
        <v>623.0</v>
      </c>
      <c r="M145" s="10" t="str">
        <f t="shared" si="1"/>
        <v>2017111001104051</v>
      </c>
      <c r="N145" s="9">
        <v>53.0</v>
      </c>
      <c r="O145" s="9">
        <v>55.0</v>
      </c>
      <c r="P145" s="9">
        <v>54.0</v>
      </c>
      <c r="Q145" s="9">
        <v>56.0</v>
      </c>
      <c r="R145" s="9">
        <v>50.0</v>
      </c>
      <c r="S145" s="9">
        <v>271.0</v>
      </c>
    </row>
    <row r="146">
      <c r="A146" s="4" t="s">
        <v>86</v>
      </c>
      <c r="B146" s="5">
        <v>2018.0</v>
      </c>
      <c r="C146" s="5">
        <v>1.11001104051E11</v>
      </c>
      <c r="D146" s="6" t="s">
        <v>32</v>
      </c>
      <c r="E146" s="6" t="s">
        <v>20</v>
      </c>
      <c r="F146" s="7" t="s">
        <v>87</v>
      </c>
      <c r="G146" s="8" t="s">
        <v>45</v>
      </c>
      <c r="H146" s="7" t="s">
        <v>23</v>
      </c>
      <c r="I146" s="7" t="s">
        <v>24</v>
      </c>
      <c r="J146" s="7" t="s">
        <v>25</v>
      </c>
      <c r="K146" s="5">
        <v>538.0</v>
      </c>
      <c r="L146" s="5">
        <v>532.0</v>
      </c>
      <c r="M146" s="5" t="str">
        <f t="shared" si="1"/>
        <v>2018111001104051</v>
      </c>
      <c r="N146" s="4">
        <v>55.0</v>
      </c>
      <c r="O146" s="4">
        <v>54.0</v>
      </c>
      <c r="P146" s="4">
        <v>52.0</v>
      </c>
      <c r="Q146" s="4">
        <v>55.0</v>
      </c>
      <c r="R146" s="4">
        <v>52.0</v>
      </c>
      <c r="S146" s="4">
        <v>270.0</v>
      </c>
    </row>
    <row r="147">
      <c r="A147" s="9" t="s">
        <v>86</v>
      </c>
      <c r="B147" s="10">
        <v>2017.0</v>
      </c>
      <c r="C147" s="10">
        <v>1.11001100021E11</v>
      </c>
      <c r="D147" s="11">
        <v>19.0</v>
      </c>
      <c r="E147" s="11" t="s">
        <v>40</v>
      </c>
      <c r="F147" s="12" t="s">
        <v>88</v>
      </c>
      <c r="G147" s="13" t="s">
        <v>58</v>
      </c>
      <c r="H147" s="12" t="s">
        <v>23</v>
      </c>
      <c r="I147" s="12" t="s">
        <v>24</v>
      </c>
      <c r="J147" s="12" t="s">
        <v>25</v>
      </c>
      <c r="K147" s="10">
        <v>224.0</v>
      </c>
      <c r="L147" s="10">
        <v>212.0</v>
      </c>
      <c r="M147" s="10" t="str">
        <f t="shared" si="1"/>
        <v>2017111001100021</v>
      </c>
      <c r="N147" s="9">
        <v>55.0</v>
      </c>
      <c r="O147" s="9">
        <v>57.0</v>
      </c>
      <c r="P147" s="9">
        <v>57.0</v>
      </c>
      <c r="Q147" s="9">
        <v>57.0</v>
      </c>
      <c r="R147" s="9">
        <v>54.0</v>
      </c>
      <c r="S147" s="9">
        <v>282.0</v>
      </c>
    </row>
    <row r="148">
      <c r="A148" s="4" t="s">
        <v>86</v>
      </c>
      <c r="B148" s="5">
        <v>2018.0</v>
      </c>
      <c r="C148" s="5">
        <v>1.11001100021E11</v>
      </c>
      <c r="D148" s="6">
        <v>19.0</v>
      </c>
      <c r="E148" s="6" t="s">
        <v>40</v>
      </c>
      <c r="F148" s="7" t="s">
        <v>88</v>
      </c>
      <c r="G148" s="8" t="s">
        <v>58</v>
      </c>
      <c r="H148" s="7" t="s">
        <v>23</v>
      </c>
      <c r="I148" s="7" t="s">
        <v>24</v>
      </c>
      <c r="J148" s="7" t="s">
        <v>25</v>
      </c>
      <c r="K148" s="5">
        <v>221.0</v>
      </c>
      <c r="L148" s="5">
        <v>204.0</v>
      </c>
      <c r="M148" s="5" t="str">
        <f t="shared" si="1"/>
        <v>2018111001100021</v>
      </c>
      <c r="N148" s="4">
        <v>55.0</v>
      </c>
      <c r="O148" s="4">
        <v>55.0</v>
      </c>
      <c r="P148" s="4">
        <v>54.0</v>
      </c>
      <c r="Q148" s="4">
        <v>55.0</v>
      </c>
      <c r="R148" s="4">
        <v>55.0</v>
      </c>
      <c r="S148" s="4">
        <v>275.0</v>
      </c>
    </row>
    <row r="149">
      <c r="A149" s="9" t="s">
        <v>86</v>
      </c>
      <c r="B149" s="10">
        <v>2019.0</v>
      </c>
      <c r="C149" s="10">
        <v>1.11001100021E11</v>
      </c>
      <c r="D149" s="11">
        <v>19.0</v>
      </c>
      <c r="E149" s="11" t="s">
        <v>40</v>
      </c>
      <c r="F149" s="12" t="s">
        <v>88</v>
      </c>
      <c r="G149" s="13" t="s">
        <v>58</v>
      </c>
      <c r="H149" s="13" t="s">
        <v>23</v>
      </c>
      <c r="I149" s="12" t="s">
        <v>24</v>
      </c>
      <c r="J149" s="12" t="s">
        <v>25</v>
      </c>
      <c r="K149" s="10">
        <v>220.0</v>
      </c>
      <c r="L149" s="10">
        <v>204.0</v>
      </c>
      <c r="M149" s="10" t="str">
        <f t="shared" si="1"/>
        <v>2019111001100021</v>
      </c>
      <c r="N149" s="9">
        <v>57.0</v>
      </c>
      <c r="O149" s="9">
        <v>53.0</v>
      </c>
      <c r="P149" s="9">
        <v>53.0</v>
      </c>
      <c r="Q149" s="9">
        <v>57.0</v>
      </c>
      <c r="R149" s="9">
        <v>55.0</v>
      </c>
      <c r="S149" s="9">
        <v>276.0</v>
      </c>
    </row>
    <row r="150">
      <c r="A150" s="4" t="s">
        <v>86</v>
      </c>
      <c r="B150" s="5">
        <v>2020.0</v>
      </c>
      <c r="C150" s="5">
        <v>1.11001100021E11</v>
      </c>
      <c r="D150" s="6">
        <v>19.0</v>
      </c>
      <c r="E150" s="6" t="s">
        <v>40</v>
      </c>
      <c r="F150" s="7" t="s">
        <v>88</v>
      </c>
      <c r="G150" s="8" t="s">
        <v>58</v>
      </c>
      <c r="H150" s="8" t="s">
        <v>23</v>
      </c>
      <c r="I150" s="7" t="s">
        <v>24</v>
      </c>
      <c r="J150" s="7" t="s">
        <v>31</v>
      </c>
      <c r="K150" s="5">
        <v>206.0</v>
      </c>
      <c r="L150" s="5">
        <v>194.0</v>
      </c>
      <c r="M150" s="5" t="str">
        <f t="shared" si="1"/>
        <v>2020111001100021</v>
      </c>
      <c r="N150" s="4">
        <v>54.0</v>
      </c>
      <c r="O150" s="4">
        <v>52.0</v>
      </c>
      <c r="P150" s="4">
        <v>52.0</v>
      </c>
      <c r="Q150" s="4">
        <v>55.0</v>
      </c>
      <c r="R150" s="4">
        <v>50.0</v>
      </c>
      <c r="S150" s="4">
        <v>264.0</v>
      </c>
    </row>
    <row r="151">
      <c r="A151" s="9" t="s">
        <v>86</v>
      </c>
      <c r="B151" s="10">
        <v>2021.0</v>
      </c>
      <c r="C151" s="10">
        <v>1.11001100021E11</v>
      </c>
      <c r="D151" s="11">
        <v>19.0</v>
      </c>
      <c r="E151" s="11" t="s">
        <v>40</v>
      </c>
      <c r="F151" s="12" t="s">
        <v>88</v>
      </c>
      <c r="G151" s="13" t="s">
        <v>58</v>
      </c>
      <c r="H151" s="13" t="s">
        <v>23</v>
      </c>
      <c r="I151" s="12" t="s">
        <v>24</v>
      </c>
      <c r="J151" s="12" t="s">
        <v>25</v>
      </c>
      <c r="K151" s="10">
        <v>217.0</v>
      </c>
      <c r="L151" s="10">
        <v>216.0</v>
      </c>
      <c r="M151" s="10" t="str">
        <f t="shared" si="1"/>
        <v>2021111001100021</v>
      </c>
      <c r="N151" s="9">
        <v>59.0</v>
      </c>
      <c r="O151" s="9">
        <v>56.0</v>
      </c>
      <c r="P151" s="9">
        <v>55.0</v>
      </c>
      <c r="Q151" s="9">
        <v>59.0</v>
      </c>
      <c r="R151" s="9">
        <v>57.0</v>
      </c>
      <c r="S151" s="9">
        <v>287.0</v>
      </c>
    </row>
    <row r="152">
      <c r="A152" s="4" t="s">
        <v>86</v>
      </c>
      <c r="B152" s="5">
        <v>2022.0</v>
      </c>
      <c r="C152" s="5">
        <v>1.11001100021E11</v>
      </c>
      <c r="D152" s="6">
        <v>19.0</v>
      </c>
      <c r="E152" s="6" t="s">
        <v>40</v>
      </c>
      <c r="F152" s="7" t="s">
        <v>88</v>
      </c>
      <c r="G152" s="8" t="s">
        <v>58</v>
      </c>
      <c r="H152" s="8" t="s">
        <v>23</v>
      </c>
      <c r="I152" s="7" t="s">
        <v>24</v>
      </c>
      <c r="J152" s="7" t="s">
        <v>25</v>
      </c>
      <c r="K152" s="5">
        <v>216.0</v>
      </c>
      <c r="L152" s="5">
        <v>214.0</v>
      </c>
      <c r="M152" s="5" t="str">
        <f t="shared" si="1"/>
        <v>2022111001100021</v>
      </c>
      <c r="N152" s="4">
        <v>59.0</v>
      </c>
      <c r="O152" s="4">
        <v>56.0</v>
      </c>
      <c r="P152" s="4">
        <v>54.0</v>
      </c>
      <c r="Q152" s="4">
        <v>59.0</v>
      </c>
      <c r="R152" s="4">
        <v>58.0</v>
      </c>
      <c r="S152" s="4">
        <v>285.0</v>
      </c>
    </row>
    <row r="153">
      <c r="A153" s="9" t="s">
        <v>86</v>
      </c>
      <c r="B153" s="10">
        <v>2023.0</v>
      </c>
      <c r="C153" s="10">
        <v>1.11001100021E11</v>
      </c>
      <c r="D153" s="11">
        <v>19.0</v>
      </c>
      <c r="E153" s="11" t="s">
        <v>40</v>
      </c>
      <c r="F153" s="12" t="s">
        <v>88</v>
      </c>
      <c r="G153" s="13" t="s">
        <v>58</v>
      </c>
      <c r="H153" s="13" t="s">
        <v>23</v>
      </c>
      <c r="I153" s="12" t="s">
        <v>24</v>
      </c>
      <c r="J153" s="12" t="s">
        <v>25</v>
      </c>
      <c r="K153" s="10">
        <v>213.0</v>
      </c>
      <c r="L153" s="10">
        <v>212.0</v>
      </c>
      <c r="M153" s="10" t="str">
        <f t="shared" si="1"/>
        <v>2023111001100021</v>
      </c>
      <c r="N153" s="9">
        <v>57.0</v>
      </c>
      <c r="O153" s="9">
        <v>54.0</v>
      </c>
      <c r="P153" s="9">
        <v>53.0</v>
      </c>
      <c r="Q153" s="9">
        <v>57.0</v>
      </c>
      <c r="R153" s="9">
        <v>56.0</v>
      </c>
      <c r="S153" s="9">
        <v>278.0</v>
      </c>
    </row>
    <row r="154">
      <c r="A154" s="4" t="s">
        <v>19</v>
      </c>
      <c r="B154" s="5">
        <v>2024.0</v>
      </c>
      <c r="C154" s="5">
        <v>1.11001100021E11</v>
      </c>
      <c r="D154" s="15">
        <v>19.0</v>
      </c>
      <c r="E154" s="15" t="s">
        <v>40</v>
      </c>
      <c r="F154" s="7" t="s">
        <v>88</v>
      </c>
      <c r="G154" s="8" t="s">
        <v>58</v>
      </c>
      <c r="H154" s="8" t="s">
        <v>23</v>
      </c>
      <c r="I154" s="7" t="s">
        <v>24</v>
      </c>
      <c r="J154" s="7" t="s">
        <v>25</v>
      </c>
      <c r="K154" s="5">
        <v>213.0</v>
      </c>
      <c r="L154" s="5">
        <v>212.0</v>
      </c>
      <c r="M154" s="5" t="str">
        <f t="shared" si="1"/>
        <v>2024111001100021</v>
      </c>
      <c r="N154" s="5">
        <f>VLOOKUP($M154,Carolina!$M$1:$S$300,2,FALSE)</f>
        <v>59</v>
      </c>
      <c r="O154" s="7">
        <f>VLOOKUP($M154,Carolina!$M$1:$S$300,3,FALSE)</f>
        <v>56</v>
      </c>
      <c r="P154" s="7">
        <f>VLOOKUP($M154,Carolina!$M$1:$S$300,4,FALSE)</f>
        <v>55</v>
      </c>
      <c r="Q154" s="7">
        <f>VLOOKUP($M154,Carolina!$M$1:$S$300,5,FALSE)</f>
        <v>59</v>
      </c>
      <c r="R154" s="7">
        <f>VLOOKUP($M154,Carolina!$M$1:$S$300,6,FALSE)</f>
        <v>56</v>
      </c>
      <c r="S154" s="7">
        <f>VLOOKUP($M154,Carolina!$M$1:$S$300,7,FALSE)</f>
        <v>285</v>
      </c>
    </row>
    <row r="155">
      <c r="A155" s="9" t="s">
        <v>19</v>
      </c>
      <c r="B155" s="10">
        <v>2014.0</v>
      </c>
      <c r="C155" s="10">
        <v>1.11001100056E11</v>
      </c>
      <c r="D155" s="11">
        <v>8.0</v>
      </c>
      <c r="E155" s="11" t="s">
        <v>28</v>
      </c>
      <c r="F155" s="12" t="s">
        <v>89</v>
      </c>
      <c r="G155" s="13" t="s">
        <v>22</v>
      </c>
      <c r="H155" s="12" t="s">
        <v>23</v>
      </c>
      <c r="I155" s="12" t="s">
        <v>24</v>
      </c>
      <c r="J155" s="12" t="s">
        <v>25</v>
      </c>
      <c r="K155" s="10">
        <v>339.0</v>
      </c>
      <c r="L155" s="10">
        <v>333.0</v>
      </c>
      <c r="M155" s="10" t="str">
        <f t="shared" si="1"/>
        <v>2014111001100056</v>
      </c>
      <c r="N155" s="10">
        <f>VLOOKUP($M155,Carolina!$M$1:$S$300,2,FALSE)</f>
        <v>55</v>
      </c>
      <c r="O155" s="12">
        <f>VLOOKUP($M155,Carolina!$M$1:$S$300,3,FALSE)</f>
        <v>56</v>
      </c>
      <c r="P155" s="12">
        <f>VLOOKUP($M155,Carolina!$M$1:$S$300,4,FALSE)</f>
        <v>55</v>
      </c>
      <c r="Q155" s="12">
        <f>VLOOKUP($M155,Carolina!$M$1:$S$300,5,FALSE)</f>
        <v>55</v>
      </c>
      <c r="R155" s="12">
        <f>VLOOKUP($M155,Carolina!$M$1:$S$300,6,FALSE)</f>
        <v>56</v>
      </c>
      <c r="S155" s="12">
        <f>VLOOKUP($M155,Carolina!$M$1:$S$300,7,FALSE)</f>
        <v>276</v>
      </c>
    </row>
    <row r="156">
      <c r="A156" s="4" t="s">
        <v>19</v>
      </c>
      <c r="B156" s="5">
        <v>2015.0</v>
      </c>
      <c r="C156" s="5">
        <v>1.11001100056E11</v>
      </c>
      <c r="D156" s="6">
        <v>8.0</v>
      </c>
      <c r="E156" s="6" t="s">
        <v>28</v>
      </c>
      <c r="F156" s="7" t="s">
        <v>89</v>
      </c>
      <c r="G156" s="8" t="s">
        <v>22</v>
      </c>
      <c r="H156" s="7" t="s">
        <v>23</v>
      </c>
      <c r="I156" s="7" t="s">
        <v>24</v>
      </c>
      <c r="J156" s="7" t="s">
        <v>25</v>
      </c>
      <c r="K156" s="5">
        <v>339.0</v>
      </c>
      <c r="L156" s="5">
        <v>332.0</v>
      </c>
      <c r="M156" s="5" t="str">
        <f t="shared" si="1"/>
        <v>2015111001100056</v>
      </c>
      <c r="N156" s="5">
        <f>VLOOKUP($M156,Carolina!$M$1:$S$300,2,FALSE)</f>
        <v>56</v>
      </c>
      <c r="O156" s="7">
        <f>VLOOKUP($M156,Carolina!$M$1:$S$300,3,FALSE)</f>
        <v>56</v>
      </c>
      <c r="P156" s="7">
        <f>VLOOKUP($M156,Carolina!$M$1:$S$300,4,FALSE)</f>
        <v>55</v>
      </c>
      <c r="Q156" s="7">
        <f>VLOOKUP($M156,Carolina!$M$1:$S$300,5,FALSE)</f>
        <v>54</v>
      </c>
      <c r="R156" s="7">
        <f>VLOOKUP($M156,Carolina!$M$1:$S$300,6,FALSE)</f>
        <v>55</v>
      </c>
      <c r="S156" s="7">
        <f>VLOOKUP($M156,Carolina!$M$1:$S$300,7,FALSE)</f>
        <v>275</v>
      </c>
    </row>
    <row r="157">
      <c r="A157" s="9" t="s">
        <v>19</v>
      </c>
      <c r="B157" s="10">
        <v>2016.0</v>
      </c>
      <c r="C157" s="10">
        <v>1.11001100056E11</v>
      </c>
      <c r="D157" s="11">
        <v>8.0</v>
      </c>
      <c r="E157" s="11" t="s">
        <v>28</v>
      </c>
      <c r="F157" s="12" t="s">
        <v>89</v>
      </c>
      <c r="G157" s="13" t="s">
        <v>22</v>
      </c>
      <c r="H157" s="12" t="s">
        <v>23</v>
      </c>
      <c r="I157" s="12" t="s">
        <v>24</v>
      </c>
      <c r="J157" s="12" t="s">
        <v>25</v>
      </c>
      <c r="K157" s="10">
        <v>337.0</v>
      </c>
      <c r="L157" s="10">
        <v>325.0</v>
      </c>
      <c r="M157" s="10" t="str">
        <f t="shared" si="1"/>
        <v>2016111001100056</v>
      </c>
      <c r="N157" s="10">
        <f>VLOOKUP($M157,Carolina!$M$1:$S$300,2,FALSE)</f>
        <v>58</v>
      </c>
      <c r="O157" s="12">
        <f>VLOOKUP($M157,Carolina!$M$1:$S$300,3,FALSE)</f>
        <v>60</v>
      </c>
      <c r="P157" s="12">
        <f>VLOOKUP($M157,Carolina!$M$1:$S$300,4,FALSE)</f>
        <v>56</v>
      </c>
      <c r="Q157" s="12">
        <f>VLOOKUP($M157,Carolina!$M$1:$S$300,5,FALSE)</f>
        <v>58</v>
      </c>
      <c r="R157" s="12">
        <f>VLOOKUP($M157,Carolina!$M$1:$S$300,6,FALSE)</f>
        <v>58</v>
      </c>
      <c r="S157" s="12">
        <f>VLOOKUP($M157,Carolina!$M$1:$S$300,7,FALSE)</f>
        <v>290</v>
      </c>
    </row>
    <row r="158">
      <c r="A158" s="4" t="s">
        <v>19</v>
      </c>
      <c r="B158" s="5">
        <v>2017.0</v>
      </c>
      <c r="C158" s="5">
        <v>1.11001100056E11</v>
      </c>
      <c r="D158" s="6">
        <v>8.0</v>
      </c>
      <c r="E158" s="6" t="s">
        <v>28</v>
      </c>
      <c r="F158" s="7" t="s">
        <v>89</v>
      </c>
      <c r="G158" s="8" t="s">
        <v>22</v>
      </c>
      <c r="H158" s="7" t="s">
        <v>23</v>
      </c>
      <c r="I158" s="7" t="s">
        <v>24</v>
      </c>
      <c r="J158" s="7" t="s">
        <v>25</v>
      </c>
      <c r="K158" s="5">
        <v>334.0</v>
      </c>
      <c r="L158" s="5">
        <v>313.0</v>
      </c>
      <c r="M158" s="5" t="str">
        <f t="shared" si="1"/>
        <v>2017111001100056</v>
      </c>
      <c r="N158" s="5">
        <f>VLOOKUP($M158,Carolina!$M$1:$S$300,2,FALSE)</f>
        <v>59</v>
      </c>
      <c r="O158" s="7">
        <f>VLOOKUP($M158,Carolina!$M$1:$S$300,3,FALSE)</f>
        <v>60</v>
      </c>
      <c r="P158" s="7">
        <f>VLOOKUP($M158,Carolina!$M$1:$S$300,4,FALSE)</f>
        <v>56</v>
      </c>
      <c r="Q158" s="7">
        <f>VLOOKUP($M158,Carolina!$M$1:$S$300,5,FALSE)</f>
        <v>59</v>
      </c>
      <c r="R158" s="7">
        <f>VLOOKUP($M158,Carolina!$M$1:$S$300,6,FALSE)</f>
        <v>59</v>
      </c>
      <c r="S158" s="7">
        <f>VLOOKUP($M158,Carolina!$M$1:$S$300,7,FALSE)</f>
        <v>293</v>
      </c>
    </row>
    <row r="159">
      <c r="A159" s="9" t="s">
        <v>19</v>
      </c>
      <c r="B159" s="10">
        <v>2018.0</v>
      </c>
      <c r="C159" s="10">
        <v>1.11001100056E11</v>
      </c>
      <c r="D159" s="11">
        <v>8.0</v>
      </c>
      <c r="E159" s="11" t="s">
        <v>28</v>
      </c>
      <c r="F159" s="12" t="s">
        <v>89</v>
      </c>
      <c r="G159" s="13" t="s">
        <v>22</v>
      </c>
      <c r="H159" s="12" t="s">
        <v>23</v>
      </c>
      <c r="I159" s="12" t="s">
        <v>24</v>
      </c>
      <c r="J159" s="12" t="s">
        <v>25</v>
      </c>
      <c r="K159" s="10">
        <v>327.0</v>
      </c>
      <c r="L159" s="10">
        <v>295.0</v>
      </c>
      <c r="M159" s="10" t="str">
        <f t="shared" si="1"/>
        <v>2018111001100056</v>
      </c>
      <c r="N159" s="10">
        <f>VLOOKUP($M159,Carolina!$M$1:$S$300,2,FALSE)</f>
        <v>60</v>
      </c>
      <c r="O159" s="12">
        <f>VLOOKUP($M159,Carolina!$M$1:$S$300,3,FALSE)</f>
        <v>59</v>
      </c>
      <c r="P159" s="12">
        <f>VLOOKUP($M159,Carolina!$M$1:$S$300,4,FALSE)</f>
        <v>56</v>
      </c>
      <c r="Q159" s="12">
        <f>VLOOKUP($M159,Carolina!$M$1:$S$300,5,FALSE)</f>
        <v>59</v>
      </c>
      <c r="R159" s="12">
        <f>VLOOKUP($M159,Carolina!$M$1:$S$300,6,FALSE)</f>
        <v>62</v>
      </c>
      <c r="S159" s="12">
        <f>VLOOKUP($M159,Carolina!$M$1:$S$300,7,FALSE)</f>
        <v>296</v>
      </c>
    </row>
    <row r="160">
      <c r="A160" s="4" t="s">
        <v>19</v>
      </c>
      <c r="B160" s="5">
        <v>2019.0</v>
      </c>
      <c r="C160" s="5">
        <v>1.11001100056E11</v>
      </c>
      <c r="D160" s="6">
        <v>8.0</v>
      </c>
      <c r="E160" s="6" t="s">
        <v>28</v>
      </c>
      <c r="F160" s="7" t="s">
        <v>89</v>
      </c>
      <c r="G160" s="8" t="s">
        <v>22</v>
      </c>
      <c r="H160" s="8" t="s">
        <v>23</v>
      </c>
      <c r="I160" s="7" t="s">
        <v>24</v>
      </c>
      <c r="J160" s="7" t="s">
        <v>25</v>
      </c>
      <c r="K160" s="5">
        <v>322.0</v>
      </c>
      <c r="L160" s="5">
        <v>295.0</v>
      </c>
      <c r="M160" s="5" t="str">
        <f t="shared" si="1"/>
        <v>2019111001100056</v>
      </c>
      <c r="N160" s="5">
        <f>VLOOKUP($M160,Carolina!$M$1:$S$300,2,FALSE)</f>
        <v>59</v>
      </c>
      <c r="O160" s="7">
        <f>VLOOKUP($M160,Carolina!$M$1:$S$300,3,FALSE)</f>
        <v>56</v>
      </c>
      <c r="P160" s="7">
        <f>VLOOKUP($M160,Carolina!$M$1:$S$300,4,FALSE)</f>
        <v>52</v>
      </c>
      <c r="Q160" s="7">
        <f>VLOOKUP($M160,Carolina!$M$1:$S$300,5,FALSE)</f>
        <v>59</v>
      </c>
      <c r="R160" s="7">
        <f>VLOOKUP($M160,Carolina!$M$1:$S$300,6,FALSE)</f>
        <v>59</v>
      </c>
      <c r="S160" s="7">
        <f>VLOOKUP($M160,Carolina!$M$1:$S$300,7,FALSE)</f>
        <v>284</v>
      </c>
    </row>
    <row r="161">
      <c r="A161" s="9" t="s">
        <v>19</v>
      </c>
      <c r="B161" s="10">
        <v>2020.0</v>
      </c>
      <c r="C161" s="10">
        <v>1.11001100056E11</v>
      </c>
      <c r="D161" s="11">
        <v>8.0</v>
      </c>
      <c r="E161" s="11" t="s">
        <v>28</v>
      </c>
      <c r="F161" s="12" t="s">
        <v>89</v>
      </c>
      <c r="G161" s="13" t="s">
        <v>22</v>
      </c>
      <c r="H161" s="13" t="s">
        <v>23</v>
      </c>
      <c r="I161" s="12" t="s">
        <v>24</v>
      </c>
      <c r="J161" s="12" t="s">
        <v>25</v>
      </c>
      <c r="K161" s="10">
        <v>329.0</v>
      </c>
      <c r="L161" s="10">
        <v>317.0</v>
      </c>
      <c r="M161" s="10" t="str">
        <f t="shared" si="1"/>
        <v>2020111001100056</v>
      </c>
      <c r="N161" s="10">
        <f>VLOOKUP($M161,Carolina!$M$1:$S$300,2,FALSE)</f>
        <v>60</v>
      </c>
      <c r="O161" s="12">
        <f>VLOOKUP($M161,Carolina!$M$1:$S$300,3,FALSE)</f>
        <v>55</v>
      </c>
      <c r="P161" s="12">
        <f>VLOOKUP($M161,Carolina!$M$1:$S$300,4,FALSE)</f>
        <v>53</v>
      </c>
      <c r="Q161" s="12">
        <f>VLOOKUP($M161,Carolina!$M$1:$S$300,5,FALSE)</f>
        <v>56</v>
      </c>
      <c r="R161" s="12">
        <f>VLOOKUP($M161,Carolina!$M$1:$S$300,6,FALSE)</f>
        <v>55</v>
      </c>
      <c r="S161" s="12">
        <f>VLOOKUP($M161,Carolina!$M$1:$S$300,7,FALSE)</f>
        <v>279</v>
      </c>
    </row>
    <row r="162">
      <c r="A162" s="4" t="s">
        <v>19</v>
      </c>
      <c r="B162" s="5">
        <v>2021.0</v>
      </c>
      <c r="C162" s="5">
        <v>1.11001100056E11</v>
      </c>
      <c r="D162" s="6">
        <v>8.0</v>
      </c>
      <c r="E162" s="6" t="s">
        <v>28</v>
      </c>
      <c r="F162" s="7" t="s">
        <v>89</v>
      </c>
      <c r="G162" s="8" t="s">
        <v>22</v>
      </c>
      <c r="H162" s="8" t="s">
        <v>23</v>
      </c>
      <c r="I162" s="7" t="s">
        <v>24</v>
      </c>
      <c r="J162" s="7" t="s">
        <v>25</v>
      </c>
      <c r="K162" s="5">
        <v>302.0</v>
      </c>
      <c r="L162" s="5">
        <v>302.0</v>
      </c>
      <c r="M162" s="5" t="str">
        <f t="shared" si="1"/>
        <v>2021111001100056</v>
      </c>
      <c r="N162" s="5">
        <f>VLOOKUP($M162,Carolina!$M$1:$S$300,2,FALSE)</f>
        <v>59</v>
      </c>
      <c r="O162" s="7">
        <f>VLOOKUP($M162,Carolina!$M$1:$S$300,3,FALSE)</f>
        <v>55</v>
      </c>
      <c r="P162" s="7">
        <f>VLOOKUP($M162,Carolina!$M$1:$S$300,4,FALSE)</f>
        <v>52</v>
      </c>
      <c r="Q162" s="7">
        <f>VLOOKUP($M162,Carolina!$M$1:$S$300,5,FALSE)</f>
        <v>58</v>
      </c>
      <c r="R162" s="7">
        <f>VLOOKUP($M162,Carolina!$M$1:$S$300,6,FALSE)</f>
        <v>59</v>
      </c>
      <c r="S162" s="7">
        <f>VLOOKUP($M162,Carolina!$M$1:$S$300,7,FALSE)</f>
        <v>282</v>
      </c>
    </row>
    <row r="163">
      <c r="A163" s="9" t="s">
        <v>19</v>
      </c>
      <c r="B163" s="10">
        <v>2022.0</v>
      </c>
      <c r="C163" s="10">
        <v>1.11001100056E11</v>
      </c>
      <c r="D163" s="11">
        <v>8.0</v>
      </c>
      <c r="E163" s="11" t="s">
        <v>28</v>
      </c>
      <c r="F163" s="12" t="s">
        <v>89</v>
      </c>
      <c r="G163" s="13" t="s">
        <v>22</v>
      </c>
      <c r="H163" s="13" t="s">
        <v>23</v>
      </c>
      <c r="I163" s="12" t="s">
        <v>24</v>
      </c>
      <c r="J163" s="12" t="s">
        <v>25</v>
      </c>
      <c r="K163" s="10">
        <v>309.0</v>
      </c>
      <c r="L163" s="10">
        <v>308.0</v>
      </c>
      <c r="M163" s="10" t="str">
        <f t="shared" si="1"/>
        <v>2022111001100056</v>
      </c>
      <c r="N163" s="10">
        <f>VLOOKUP($M163,Carolina!$M$1:$S$300,2,FALSE)</f>
        <v>60</v>
      </c>
      <c r="O163" s="12">
        <f>VLOOKUP($M163,Carolina!$M$1:$S$300,3,FALSE)</f>
        <v>58</v>
      </c>
      <c r="P163" s="12">
        <f>VLOOKUP($M163,Carolina!$M$1:$S$300,4,FALSE)</f>
        <v>53</v>
      </c>
      <c r="Q163" s="12">
        <f>VLOOKUP($M163,Carolina!$M$1:$S$300,5,FALSE)</f>
        <v>60</v>
      </c>
      <c r="R163" s="12">
        <f>VLOOKUP($M163,Carolina!$M$1:$S$300,6,FALSE)</f>
        <v>60</v>
      </c>
      <c r="S163" s="12">
        <f>VLOOKUP($M163,Carolina!$M$1:$S$300,7,FALSE)</f>
        <v>290</v>
      </c>
    </row>
    <row r="164">
      <c r="A164" s="4" t="s">
        <v>19</v>
      </c>
      <c r="B164" s="5">
        <v>2023.0</v>
      </c>
      <c r="C164" s="5">
        <v>1.11001100056E11</v>
      </c>
      <c r="D164" s="6">
        <v>8.0</v>
      </c>
      <c r="E164" s="6" t="s">
        <v>28</v>
      </c>
      <c r="F164" s="7" t="s">
        <v>89</v>
      </c>
      <c r="G164" s="8" t="s">
        <v>22</v>
      </c>
      <c r="H164" s="8" t="s">
        <v>23</v>
      </c>
      <c r="I164" s="7" t="s">
        <v>24</v>
      </c>
      <c r="J164" s="7" t="s">
        <v>25</v>
      </c>
      <c r="K164" s="5">
        <v>302.0</v>
      </c>
      <c r="L164" s="5">
        <v>301.0</v>
      </c>
      <c r="M164" s="5" t="str">
        <f t="shared" si="1"/>
        <v>2023111001100056</v>
      </c>
      <c r="N164" s="5">
        <f>VLOOKUP($M164,Carolina!$M$1:$S$300,2,FALSE)</f>
        <v>60</v>
      </c>
      <c r="O164" s="7">
        <f>VLOOKUP($M164,Carolina!$M$1:$S$300,3,FALSE)</f>
        <v>58</v>
      </c>
      <c r="P164" s="7">
        <f>VLOOKUP($M164,Carolina!$M$1:$S$300,4,FALSE)</f>
        <v>53</v>
      </c>
      <c r="Q164" s="7">
        <f>VLOOKUP($M164,Carolina!$M$1:$S$300,5,FALSE)</f>
        <v>60</v>
      </c>
      <c r="R164" s="7">
        <f>VLOOKUP($M164,Carolina!$M$1:$S$300,6,FALSE)</f>
        <v>60</v>
      </c>
      <c r="S164" s="7">
        <f>VLOOKUP($M164,Carolina!$M$1:$S$300,7,FALSE)</f>
        <v>298</v>
      </c>
    </row>
    <row r="165">
      <c r="A165" s="9" t="s">
        <v>19</v>
      </c>
      <c r="B165" s="10">
        <v>2024.0</v>
      </c>
      <c r="C165" s="10">
        <v>1.11001100056E11</v>
      </c>
      <c r="D165" s="14">
        <v>8.0</v>
      </c>
      <c r="E165" s="14" t="s">
        <v>28</v>
      </c>
      <c r="F165" s="12" t="s">
        <v>89</v>
      </c>
      <c r="G165" s="13" t="s">
        <v>22</v>
      </c>
      <c r="H165" s="13" t="s">
        <v>23</v>
      </c>
      <c r="I165" s="12" t="s">
        <v>24</v>
      </c>
      <c r="J165" s="12" t="s">
        <v>74</v>
      </c>
      <c r="K165" s="10">
        <v>320.0</v>
      </c>
      <c r="L165" s="10">
        <v>319.0</v>
      </c>
      <c r="M165" s="10" t="str">
        <f t="shared" si="1"/>
        <v>2024111001100056</v>
      </c>
      <c r="N165" s="10">
        <f>VLOOKUP($M165,Carolina!$M$1:$S$300,2,FALSE)</f>
        <v>59</v>
      </c>
      <c r="O165" s="12">
        <f>VLOOKUP($M165,Carolina!$M$1:$S$300,3,FALSE)</f>
        <v>55</v>
      </c>
      <c r="P165" s="12">
        <f>VLOOKUP($M165,Carolina!$M$1:$S$300,4,FALSE)</f>
        <v>54</v>
      </c>
      <c r="Q165" s="12">
        <f>VLOOKUP($M165,Carolina!$M$1:$S$300,5,FALSE)</f>
        <v>59</v>
      </c>
      <c r="R165" s="12">
        <f>VLOOKUP($M165,Carolina!$M$1:$S$300,6,FALSE)</f>
        <v>56</v>
      </c>
      <c r="S165" s="12">
        <f>VLOOKUP($M165,Carolina!$M$1:$S$300,7,FALSE)</f>
        <v>295</v>
      </c>
    </row>
    <row r="166">
      <c r="A166" s="4" t="s">
        <v>19</v>
      </c>
      <c r="B166" s="5">
        <v>2020.0</v>
      </c>
      <c r="C166" s="5">
        <v>1.11001800384E11</v>
      </c>
      <c r="D166" s="6" t="s">
        <v>32</v>
      </c>
      <c r="E166" s="6" t="s">
        <v>20</v>
      </c>
      <c r="F166" s="7" t="s">
        <v>90</v>
      </c>
      <c r="G166" s="8" t="s">
        <v>22</v>
      </c>
      <c r="H166" s="8" t="s">
        <v>23</v>
      </c>
      <c r="I166" s="7" t="s">
        <v>24</v>
      </c>
      <c r="J166" s="7" t="s">
        <v>31</v>
      </c>
      <c r="K166" s="5">
        <v>28.0</v>
      </c>
      <c r="L166" s="5">
        <v>28.0</v>
      </c>
      <c r="M166" s="5" t="str">
        <f t="shared" si="1"/>
        <v>2020111001800384</v>
      </c>
      <c r="N166" s="5">
        <f>VLOOKUP($M166,Carolina!$M$1:$S$300,2,FALSE)</f>
        <v>55</v>
      </c>
      <c r="O166" s="7">
        <f>VLOOKUP($M166,Carolina!$M$1:$S$300,3,FALSE)</f>
        <v>51</v>
      </c>
      <c r="P166" s="7">
        <f>VLOOKUP($M166,Carolina!$M$1:$S$300,4,FALSE)</f>
        <v>50</v>
      </c>
      <c r="Q166" s="7">
        <f>VLOOKUP($M166,Carolina!$M$1:$S$300,5,FALSE)</f>
        <v>56</v>
      </c>
      <c r="R166" s="7">
        <f>VLOOKUP($M166,Carolina!$M$1:$S$300,6,FALSE)</f>
        <v>48</v>
      </c>
      <c r="S166" s="7">
        <f>VLOOKUP($M166,Carolina!$M$1:$S$300,7,FALSE)</f>
        <v>263</v>
      </c>
    </row>
    <row r="167">
      <c r="A167" s="9" t="s">
        <v>19</v>
      </c>
      <c r="B167" s="10">
        <v>2021.0</v>
      </c>
      <c r="C167" s="10">
        <v>1.11001800384E11</v>
      </c>
      <c r="D167" s="11" t="s">
        <v>32</v>
      </c>
      <c r="E167" s="11" t="s">
        <v>20</v>
      </c>
      <c r="F167" s="12" t="s">
        <v>90</v>
      </c>
      <c r="G167" s="13" t="s">
        <v>22</v>
      </c>
      <c r="H167" s="13" t="s">
        <v>23</v>
      </c>
      <c r="I167" s="12" t="s">
        <v>24</v>
      </c>
      <c r="J167" s="12" t="s">
        <v>31</v>
      </c>
      <c r="K167" s="10">
        <v>94.0</v>
      </c>
      <c r="L167" s="10">
        <v>94.0</v>
      </c>
      <c r="M167" s="10" t="str">
        <f t="shared" si="1"/>
        <v>2021111001800384</v>
      </c>
      <c r="N167" s="10">
        <f>VLOOKUP($M167,Carolina!$M$1:$S$300,2,FALSE)</f>
        <v>52</v>
      </c>
      <c r="O167" s="12">
        <f>VLOOKUP($M167,Carolina!$M$1:$S$300,3,FALSE)</f>
        <v>51</v>
      </c>
      <c r="P167" s="12">
        <f>VLOOKUP($M167,Carolina!$M$1:$S$300,4,FALSE)</f>
        <v>50</v>
      </c>
      <c r="Q167" s="12">
        <f>VLOOKUP($M167,Carolina!$M$1:$S$300,5,FALSE)</f>
        <v>56</v>
      </c>
      <c r="R167" s="12">
        <f>VLOOKUP($M167,Carolina!$M$1:$S$300,6,FALSE)</f>
        <v>52</v>
      </c>
      <c r="S167" s="12">
        <f>VLOOKUP($M167,Carolina!$M$1:$S$300,7,FALSE)</f>
        <v>262</v>
      </c>
    </row>
    <row r="168">
      <c r="A168" s="4" t="s">
        <v>19</v>
      </c>
      <c r="B168" s="5">
        <v>2022.0</v>
      </c>
      <c r="C168" s="5">
        <v>1.11001800384E11</v>
      </c>
      <c r="D168" s="6" t="s">
        <v>32</v>
      </c>
      <c r="E168" s="6" t="s">
        <v>20</v>
      </c>
      <c r="F168" s="7" t="s">
        <v>90</v>
      </c>
      <c r="G168" s="8" t="s">
        <v>22</v>
      </c>
      <c r="H168" s="8" t="s">
        <v>23</v>
      </c>
      <c r="I168" s="7" t="s">
        <v>24</v>
      </c>
      <c r="J168" s="7" t="s">
        <v>31</v>
      </c>
      <c r="K168" s="5">
        <v>154.0</v>
      </c>
      <c r="L168" s="5">
        <v>154.0</v>
      </c>
      <c r="M168" s="5" t="str">
        <f t="shared" si="1"/>
        <v>2022111001800384</v>
      </c>
      <c r="N168" s="5">
        <f>VLOOKUP($M168,Carolina!$M$1:$S$300,2,FALSE)</f>
        <v>56</v>
      </c>
      <c r="O168" s="7">
        <f>VLOOKUP($M168,Carolina!$M$1:$S$300,3,FALSE)</f>
        <v>53</v>
      </c>
      <c r="P168" s="7">
        <f>VLOOKUP($M168,Carolina!$M$1:$S$300,4,FALSE)</f>
        <v>50</v>
      </c>
      <c r="Q168" s="7">
        <f>VLOOKUP($M168,Carolina!$M$1:$S$300,5,FALSE)</f>
        <v>57</v>
      </c>
      <c r="R168" s="7">
        <f>VLOOKUP($M168,Carolina!$M$1:$S$300,6,FALSE)</f>
        <v>55</v>
      </c>
      <c r="S168" s="7">
        <f>VLOOKUP($M168,Carolina!$M$1:$S$300,7,FALSE)</f>
        <v>268</v>
      </c>
    </row>
    <row r="169">
      <c r="A169" s="9" t="s">
        <v>19</v>
      </c>
      <c r="B169" s="10">
        <v>2023.0</v>
      </c>
      <c r="C169" s="10">
        <v>1.11001800384E11</v>
      </c>
      <c r="D169" s="11" t="s">
        <v>32</v>
      </c>
      <c r="E169" s="11" t="s">
        <v>20</v>
      </c>
      <c r="F169" s="12" t="s">
        <v>90</v>
      </c>
      <c r="G169" s="13" t="s">
        <v>22</v>
      </c>
      <c r="H169" s="13" t="s">
        <v>23</v>
      </c>
      <c r="I169" s="12" t="s">
        <v>24</v>
      </c>
      <c r="J169" s="12" t="s">
        <v>25</v>
      </c>
      <c r="K169" s="10">
        <v>202.0</v>
      </c>
      <c r="L169" s="10">
        <v>202.0</v>
      </c>
      <c r="M169" s="10" t="str">
        <f t="shared" si="1"/>
        <v>2023111001800384</v>
      </c>
      <c r="N169" s="10">
        <f>VLOOKUP($M169,Carolina!$M$1:$S$300,2,FALSE)</f>
        <v>56</v>
      </c>
      <c r="O169" s="12">
        <f>VLOOKUP($M169,Carolina!$M$1:$S$300,3,FALSE)</f>
        <v>53</v>
      </c>
      <c r="P169" s="12">
        <f>VLOOKUP($M169,Carolina!$M$1:$S$300,4,FALSE)</f>
        <v>50</v>
      </c>
      <c r="Q169" s="12">
        <f>VLOOKUP($M169,Carolina!$M$1:$S$300,5,FALSE)</f>
        <v>57</v>
      </c>
      <c r="R169" s="12">
        <f>VLOOKUP($M169,Carolina!$M$1:$S$300,6,FALSE)</f>
        <v>55</v>
      </c>
      <c r="S169" s="12">
        <f>VLOOKUP($M169,Carolina!$M$1:$S$300,7,FALSE)</f>
        <v>268</v>
      </c>
    </row>
    <row r="170">
      <c r="A170" s="4" t="s">
        <v>19</v>
      </c>
      <c r="B170" s="5">
        <v>2024.0</v>
      </c>
      <c r="C170" s="5">
        <v>1.11001800384E11</v>
      </c>
      <c r="D170" s="15" t="s">
        <v>32</v>
      </c>
      <c r="E170" s="15" t="s">
        <v>20</v>
      </c>
      <c r="F170" s="7" t="s">
        <v>90</v>
      </c>
      <c r="G170" s="8" t="s">
        <v>22</v>
      </c>
      <c r="H170" s="8" t="s">
        <v>23</v>
      </c>
      <c r="I170" s="7" t="s">
        <v>24</v>
      </c>
      <c r="J170" s="7" t="s">
        <v>25</v>
      </c>
      <c r="K170" s="5">
        <v>218.0</v>
      </c>
      <c r="L170" s="5">
        <v>218.0</v>
      </c>
      <c r="M170" s="5" t="str">
        <f t="shared" si="1"/>
        <v>2024111001800384</v>
      </c>
      <c r="N170" s="5">
        <f>VLOOKUP($M170,Carolina!$M$1:$S$300,2,FALSE)</f>
        <v>55</v>
      </c>
      <c r="O170" s="7">
        <f>VLOOKUP($M170,Carolina!$M$1:$S$300,3,FALSE)</f>
        <v>52</v>
      </c>
      <c r="P170" s="7">
        <f>VLOOKUP($M170,Carolina!$M$1:$S$300,4,FALSE)</f>
        <v>54</v>
      </c>
      <c r="Q170" s="7">
        <f>VLOOKUP($M170,Carolina!$M$1:$S$300,5,FALSE)</f>
        <v>57</v>
      </c>
      <c r="R170" s="7">
        <f>VLOOKUP($M170,Carolina!$M$1:$S$300,6,FALSE)</f>
        <v>52</v>
      </c>
      <c r="S170" s="7">
        <f>VLOOKUP($M170,Carolina!$M$1:$S$300,7,FALSE)</f>
        <v>272</v>
      </c>
    </row>
    <row r="171">
      <c r="A171" s="9" t="s">
        <v>86</v>
      </c>
      <c r="B171" s="10">
        <v>2021.0</v>
      </c>
      <c r="C171" s="10">
        <v>1.11001800562E11</v>
      </c>
      <c r="D171" s="11" t="s">
        <v>47</v>
      </c>
      <c r="E171" s="11" t="s">
        <v>48</v>
      </c>
      <c r="F171" s="12" t="s">
        <v>91</v>
      </c>
      <c r="G171" s="13" t="s">
        <v>92</v>
      </c>
      <c r="H171" s="13" t="s">
        <v>23</v>
      </c>
      <c r="I171" s="12" t="s">
        <v>24</v>
      </c>
      <c r="J171" s="12" t="s">
        <v>25</v>
      </c>
      <c r="K171" s="10">
        <v>31.0</v>
      </c>
      <c r="L171" s="10">
        <v>31.0</v>
      </c>
      <c r="M171" s="10" t="str">
        <f t="shared" si="1"/>
        <v>2021111001800562</v>
      </c>
      <c r="N171" s="9">
        <v>59.0</v>
      </c>
      <c r="O171" s="9">
        <v>56.0</v>
      </c>
      <c r="P171" s="9">
        <v>55.0</v>
      </c>
      <c r="Q171" s="9">
        <v>59.0</v>
      </c>
      <c r="R171" s="9">
        <v>57.0</v>
      </c>
      <c r="S171" s="9">
        <v>287.0</v>
      </c>
    </row>
    <row r="172">
      <c r="A172" s="4" t="s">
        <v>86</v>
      </c>
      <c r="B172" s="5">
        <v>2022.0</v>
      </c>
      <c r="C172" s="5">
        <v>1.11001800562E11</v>
      </c>
      <c r="D172" s="6" t="s">
        <v>47</v>
      </c>
      <c r="E172" s="6" t="s">
        <v>48</v>
      </c>
      <c r="F172" s="7" t="s">
        <v>91</v>
      </c>
      <c r="G172" s="8" t="s">
        <v>92</v>
      </c>
      <c r="H172" s="8" t="s">
        <v>23</v>
      </c>
      <c r="I172" s="7" t="s">
        <v>24</v>
      </c>
      <c r="J172" s="7" t="s">
        <v>31</v>
      </c>
      <c r="K172" s="5">
        <v>59.0</v>
      </c>
      <c r="L172" s="5">
        <v>58.0</v>
      </c>
      <c r="M172" s="5" t="str">
        <f t="shared" si="1"/>
        <v>2022111001800562</v>
      </c>
      <c r="N172" s="4">
        <v>54.0</v>
      </c>
      <c r="O172" s="4">
        <v>50.0</v>
      </c>
      <c r="P172" s="4">
        <v>47.0</v>
      </c>
      <c r="Q172" s="4">
        <v>55.0</v>
      </c>
      <c r="R172" s="4">
        <v>51.0</v>
      </c>
      <c r="S172" s="4">
        <v>258.0</v>
      </c>
    </row>
    <row r="173">
      <c r="A173" s="9" t="s">
        <v>86</v>
      </c>
      <c r="B173" s="10">
        <v>2023.0</v>
      </c>
      <c r="C173" s="10">
        <v>1.11001800562E11</v>
      </c>
      <c r="D173" s="11" t="s">
        <v>47</v>
      </c>
      <c r="E173" s="11" t="s">
        <v>48</v>
      </c>
      <c r="F173" s="12" t="s">
        <v>91</v>
      </c>
      <c r="G173" s="13" t="s">
        <v>92</v>
      </c>
      <c r="H173" s="13" t="s">
        <v>23</v>
      </c>
      <c r="I173" s="12" t="s">
        <v>24</v>
      </c>
      <c r="J173" s="12" t="s">
        <v>31</v>
      </c>
      <c r="K173" s="10">
        <v>86.0</v>
      </c>
      <c r="L173" s="10">
        <v>85.0</v>
      </c>
      <c r="M173" s="10" t="str">
        <f t="shared" si="1"/>
        <v>2023111001800562</v>
      </c>
      <c r="N173" s="9">
        <v>54.0</v>
      </c>
      <c r="O173" s="9">
        <v>55.0</v>
      </c>
      <c r="P173" s="9">
        <v>53.0</v>
      </c>
      <c r="Q173" s="9">
        <v>55.0</v>
      </c>
      <c r="R173" s="9">
        <v>51.0</v>
      </c>
      <c r="S173" s="9">
        <v>271.0</v>
      </c>
    </row>
    <row r="174">
      <c r="A174" s="4" t="s">
        <v>19</v>
      </c>
      <c r="B174" s="5">
        <v>2024.0</v>
      </c>
      <c r="C174" s="5">
        <v>1.11001800562E11</v>
      </c>
      <c r="D174" s="15" t="s">
        <v>47</v>
      </c>
      <c r="E174" s="15" t="s">
        <v>48</v>
      </c>
      <c r="F174" s="7" t="s">
        <v>91</v>
      </c>
      <c r="G174" s="8" t="s">
        <v>92</v>
      </c>
      <c r="H174" s="8" t="s">
        <v>23</v>
      </c>
      <c r="I174" s="7" t="s">
        <v>24</v>
      </c>
      <c r="J174" s="7" t="s">
        <v>31</v>
      </c>
      <c r="K174" s="5">
        <v>84.0</v>
      </c>
      <c r="L174" s="5">
        <v>82.0</v>
      </c>
      <c r="M174" s="5" t="str">
        <f t="shared" si="1"/>
        <v>2024111001800562</v>
      </c>
      <c r="N174" s="5">
        <f>VLOOKUP($M174,Carolina!$M$1:$S$300,2,FALSE)</f>
        <v>56</v>
      </c>
      <c r="O174" s="7">
        <f>VLOOKUP($M174,Carolina!$M$1:$S$300,3,FALSE)</f>
        <v>54</v>
      </c>
      <c r="P174" s="7">
        <f>VLOOKUP($M174,Carolina!$M$1:$S$300,4,FALSE)</f>
        <v>53</v>
      </c>
      <c r="Q174" s="7">
        <f>VLOOKUP($M174,Carolina!$M$1:$S$300,5,FALSE)</f>
        <v>56</v>
      </c>
      <c r="R174" s="7" t="str">
        <f>VLOOKUP($M174,Carolina!$M$1:$S$300,6,FALSE)</f>
        <v/>
      </c>
      <c r="S174" s="7">
        <f>VLOOKUP($M174,Carolina!$M$1:$S$300,7,FALSE)</f>
        <v>272</v>
      </c>
    </row>
    <row r="175">
      <c r="A175" s="9" t="s">
        <v>86</v>
      </c>
      <c r="B175" s="10">
        <v>2017.0</v>
      </c>
      <c r="C175" s="10">
        <v>1.11001102008E11</v>
      </c>
      <c r="D175" s="11" t="s">
        <v>47</v>
      </c>
      <c r="E175" s="11" t="s">
        <v>48</v>
      </c>
      <c r="F175" s="12" t="s">
        <v>93</v>
      </c>
      <c r="G175" s="13" t="s">
        <v>92</v>
      </c>
      <c r="H175" s="12" t="s">
        <v>23</v>
      </c>
      <c r="I175" s="12" t="s">
        <v>24</v>
      </c>
      <c r="J175" s="12" t="s">
        <v>25</v>
      </c>
      <c r="K175" s="10">
        <v>214.0</v>
      </c>
      <c r="L175" s="10">
        <v>199.0</v>
      </c>
      <c r="M175" s="10" t="str">
        <f t="shared" si="1"/>
        <v>2017111001102008</v>
      </c>
      <c r="N175" s="9">
        <v>58.0</v>
      </c>
      <c r="O175" s="9">
        <v>58.0</v>
      </c>
      <c r="P175" s="9">
        <v>58.0</v>
      </c>
      <c r="Q175" s="9">
        <v>60.0</v>
      </c>
      <c r="R175" s="9">
        <v>53.0</v>
      </c>
      <c r="S175" s="9">
        <v>289.0</v>
      </c>
    </row>
    <row r="176">
      <c r="A176" s="4" t="s">
        <v>86</v>
      </c>
      <c r="B176" s="5">
        <v>2018.0</v>
      </c>
      <c r="C176" s="5">
        <v>1.11001102008E11</v>
      </c>
      <c r="D176" s="6" t="s">
        <v>47</v>
      </c>
      <c r="E176" s="6" t="s">
        <v>48</v>
      </c>
      <c r="F176" s="7" t="s">
        <v>93</v>
      </c>
      <c r="G176" s="8" t="s">
        <v>92</v>
      </c>
      <c r="H176" s="7" t="s">
        <v>23</v>
      </c>
      <c r="I176" s="7" t="s">
        <v>24</v>
      </c>
      <c r="J176" s="7" t="s">
        <v>25</v>
      </c>
      <c r="K176" s="5">
        <v>229.0</v>
      </c>
      <c r="L176" s="5">
        <v>218.0</v>
      </c>
      <c r="M176" s="5" t="str">
        <f t="shared" si="1"/>
        <v>2018111001102008</v>
      </c>
      <c r="N176" s="4">
        <v>56.0</v>
      </c>
      <c r="O176" s="4">
        <v>56.0</v>
      </c>
      <c r="P176" s="4">
        <v>57.0</v>
      </c>
      <c r="Q176" s="4">
        <v>58.0</v>
      </c>
      <c r="R176" s="4">
        <v>55.0</v>
      </c>
      <c r="S176" s="4">
        <v>283.0</v>
      </c>
    </row>
    <row r="177">
      <c r="A177" s="9" t="s">
        <v>86</v>
      </c>
      <c r="B177" s="10">
        <v>2019.0</v>
      </c>
      <c r="C177" s="10">
        <v>1.11001102008E11</v>
      </c>
      <c r="D177" s="11" t="s">
        <v>47</v>
      </c>
      <c r="E177" s="11" t="s">
        <v>48</v>
      </c>
      <c r="F177" s="12" t="s">
        <v>93</v>
      </c>
      <c r="G177" s="13" t="s">
        <v>92</v>
      </c>
      <c r="H177" s="13" t="s">
        <v>23</v>
      </c>
      <c r="I177" s="12" t="s">
        <v>24</v>
      </c>
      <c r="J177" s="12" t="s">
        <v>25</v>
      </c>
      <c r="K177" s="10">
        <v>212.0</v>
      </c>
      <c r="L177" s="10">
        <v>202.0</v>
      </c>
      <c r="M177" s="10" t="str">
        <f t="shared" si="1"/>
        <v>2019111001102008</v>
      </c>
      <c r="N177" s="9">
        <v>59.0</v>
      </c>
      <c r="O177" s="9">
        <v>55.0</v>
      </c>
      <c r="P177" s="9">
        <v>54.0</v>
      </c>
      <c r="Q177" s="9">
        <v>59.0</v>
      </c>
      <c r="R177" s="9">
        <v>56.0</v>
      </c>
      <c r="S177" s="9">
        <v>283.0</v>
      </c>
    </row>
    <row r="178">
      <c r="A178" s="4" t="s">
        <v>86</v>
      </c>
      <c r="B178" s="5">
        <v>2020.0</v>
      </c>
      <c r="C178" s="5">
        <v>1.11001102008E11</v>
      </c>
      <c r="D178" s="6" t="s">
        <v>47</v>
      </c>
      <c r="E178" s="6" t="s">
        <v>48</v>
      </c>
      <c r="F178" s="7" t="s">
        <v>93</v>
      </c>
      <c r="G178" s="8" t="s">
        <v>92</v>
      </c>
      <c r="H178" s="8" t="s">
        <v>23</v>
      </c>
      <c r="I178" s="7" t="s">
        <v>24</v>
      </c>
      <c r="J178" s="7" t="s">
        <v>25</v>
      </c>
      <c r="K178" s="5">
        <v>268.0</v>
      </c>
      <c r="L178" s="5">
        <v>266.0</v>
      </c>
      <c r="M178" s="5" t="str">
        <f t="shared" si="1"/>
        <v>2020111001102008</v>
      </c>
      <c r="N178" s="4">
        <v>59.0</v>
      </c>
      <c r="O178" s="4">
        <v>57.0</v>
      </c>
      <c r="P178" s="4">
        <v>56.0</v>
      </c>
      <c r="Q178" s="4">
        <v>58.0</v>
      </c>
      <c r="R178" s="4">
        <v>53.0</v>
      </c>
      <c r="S178" s="4">
        <v>286.0</v>
      </c>
    </row>
    <row r="179">
      <c r="A179" s="9" t="s">
        <v>86</v>
      </c>
      <c r="B179" s="10">
        <v>2021.0</v>
      </c>
      <c r="C179" s="10">
        <v>1.11001102008E11</v>
      </c>
      <c r="D179" s="11" t="s">
        <v>47</v>
      </c>
      <c r="E179" s="11" t="s">
        <v>48</v>
      </c>
      <c r="F179" s="12" t="s">
        <v>93</v>
      </c>
      <c r="G179" s="13" t="s">
        <v>92</v>
      </c>
      <c r="H179" s="13" t="s">
        <v>23</v>
      </c>
      <c r="I179" s="12" t="s">
        <v>24</v>
      </c>
      <c r="J179" s="12" t="s">
        <v>25</v>
      </c>
      <c r="K179" s="10">
        <v>293.0</v>
      </c>
      <c r="L179" s="10">
        <v>292.0</v>
      </c>
      <c r="M179" s="10" t="str">
        <f t="shared" si="1"/>
        <v>2021111001102008</v>
      </c>
      <c r="N179" s="9">
        <v>58.0</v>
      </c>
      <c r="O179" s="9">
        <v>55.0</v>
      </c>
      <c r="P179" s="9">
        <v>52.0</v>
      </c>
      <c r="Q179" s="9">
        <v>58.0</v>
      </c>
      <c r="R179" s="9">
        <v>54.0</v>
      </c>
      <c r="S179" s="9">
        <v>277.0</v>
      </c>
    </row>
    <row r="180">
      <c r="A180" s="4" t="s">
        <v>86</v>
      </c>
      <c r="B180" s="5">
        <v>2022.0</v>
      </c>
      <c r="C180" s="5">
        <v>1.11001102008E11</v>
      </c>
      <c r="D180" s="6" t="s">
        <v>47</v>
      </c>
      <c r="E180" s="6" t="s">
        <v>48</v>
      </c>
      <c r="F180" s="7" t="s">
        <v>93</v>
      </c>
      <c r="G180" s="8" t="s">
        <v>92</v>
      </c>
      <c r="H180" s="8" t="s">
        <v>23</v>
      </c>
      <c r="I180" s="7" t="s">
        <v>24</v>
      </c>
      <c r="J180" s="7" t="s">
        <v>25</v>
      </c>
      <c r="K180" s="5">
        <v>374.0</v>
      </c>
      <c r="L180" s="5">
        <v>372.0</v>
      </c>
      <c r="M180" s="5" t="str">
        <f t="shared" si="1"/>
        <v>2022111001102008</v>
      </c>
      <c r="N180" s="4">
        <v>58.0</v>
      </c>
      <c r="O180" s="4">
        <v>54.0</v>
      </c>
      <c r="P180" s="4">
        <v>52.0</v>
      </c>
      <c r="Q180" s="4">
        <v>56.0</v>
      </c>
      <c r="R180" s="4">
        <v>53.0</v>
      </c>
      <c r="S180" s="4">
        <v>274.0</v>
      </c>
    </row>
    <row r="181">
      <c r="A181" s="9" t="s">
        <v>86</v>
      </c>
      <c r="B181" s="10">
        <v>2023.0</v>
      </c>
      <c r="C181" s="10">
        <v>1.11001102008E11</v>
      </c>
      <c r="D181" s="11" t="s">
        <v>47</v>
      </c>
      <c r="E181" s="11" t="s">
        <v>48</v>
      </c>
      <c r="F181" s="12" t="s">
        <v>93</v>
      </c>
      <c r="G181" s="13" t="s">
        <v>92</v>
      </c>
      <c r="H181" s="13" t="s">
        <v>23</v>
      </c>
      <c r="I181" s="12" t="s">
        <v>24</v>
      </c>
      <c r="J181" s="12" t="s">
        <v>25</v>
      </c>
      <c r="K181" s="10">
        <v>365.0</v>
      </c>
      <c r="L181" s="10">
        <v>363.0</v>
      </c>
      <c r="M181" s="10" t="str">
        <f t="shared" si="1"/>
        <v>2023111001102008</v>
      </c>
      <c r="N181" s="9">
        <v>59.0</v>
      </c>
      <c r="O181" s="9">
        <v>56.0</v>
      </c>
      <c r="P181" s="9">
        <v>53.0</v>
      </c>
      <c r="Q181" s="9">
        <v>58.0</v>
      </c>
      <c r="R181" s="9">
        <v>53.0</v>
      </c>
      <c r="S181" s="9">
        <v>281.0</v>
      </c>
    </row>
    <row r="182">
      <c r="A182" s="4" t="s">
        <v>19</v>
      </c>
      <c r="B182" s="5">
        <v>2024.0</v>
      </c>
      <c r="C182" s="5">
        <v>1.11001102008E11</v>
      </c>
      <c r="D182" s="15" t="s">
        <v>47</v>
      </c>
      <c r="E182" s="15" t="s">
        <v>48</v>
      </c>
      <c r="F182" s="7" t="s">
        <v>93</v>
      </c>
      <c r="G182" s="8" t="s">
        <v>92</v>
      </c>
      <c r="H182" s="8" t="s">
        <v>23</v>
      </c>
      <c r="I182" s="7" t="s">
        <v>24</v>
      </c>
      <c r="J182" s="7" t="s">
        <v>25</v>
      </c>
      <c r="K182" s="5">
        <v>346.0</v>
      </c>
      <c r="L182" s="5">
        <v>343.0</v>
      </c>
      <c r="M182" s="5" t="str">
        <f t="shared" si="1"/>
        <v>2024111001102008</v>
      </c>
      <c r="N182" s="5">
        <f>VLOOKUP($M182,Carolina!$M$1:$S$300,2,FALSE)</f>
        <v>59</v>
      </c>
      <c r="O182" s="7">
        <f>VLOOKUP($M182,Carolina!$M$1:$S$300,3,FALSE)</f>
        <v>54</v>
      </c>
      <c r="P182" s="7">
        <f>VLOOKUP($M182,Carolina!$M$1:$S$300,4,FALSE)</f>
        <v>52</v>
      </c>
      <c r="Q182" s="7">
        <f>VLOOKUP($M182,Carolina!$M$1:$S$300,5,FALSE)</f>
        <v>57</v>
      </c>
      <c r="R182" s="7">
        <f>VLOOKUP($M182,Carolina!$M$1:$S$300,6,FALSE)</f>
        <v>54</v>
      </c>
      <c r="S182" s="7">
        <f>VLOOKUP($M182,Carolina!$M$1:$S$300,7,FALSE)</f>
        <v>277</v>
      </c>
    </row>
    <row r="183">
      <c r="A183" s="9" t="s">
        <v>86</v>
      </c>
      <c r="B183" s="10">
        <v>2019.0</v>
      </c>
      <c r="C183" s="10">
        <v>1.11001098612E11</v>
      </c>
      <c r="D183" s="11" t="s">
        <v>51</v>
      </c>
      <c r="E183" s="11" t="s">
        <v>52</v>
      </c>
      <c r="F183" s="12" t="s">
        <v>94</v>
      </c>
      <c r="G183" s="13" t="s">
        <v>50</v>
      </c>
      <c r="H183" s="13" t="s">
        <v>23</v>
      </c>
      <c r="I183" s="12" t="s">
        <v>24</v>
      </c>
      <c r="J183" s="12" t="s">
        <v>69</v>
      </c>
      <c r="K183" s="10">
        <v>240.0</v>
      </c>
      <c r="L183" s="10">
        <v>223.0</v>
      </c>
      <c r="M183" s="10" t="str">
        <f t="shared" si="1"/>
        <v>2019111001098612</v>
      </c>
      <c r="N183" s="9">
        <v>51.0</v>
      </c>
      <c r="O183" s="9">
        <v>48.0</v>
      </c>
      <c r="P183" s="9">
        <v>45.0</v>
      </c>
      <c r="Q183" s="9">
        <v>53.0</v>
      </c>
      <c r="R183" s="9">
        <v>47.0</v>
      </c>
      <c r="S183" s="9">
        <v>246.0</v>
      </c>
    </row>
    <row r="184">
      <c r="A184" s="4" t="s">
        <v>86</v>
      </c>
      <c r="B184" s="5">
        <v>2020.0</v>
      </c>
      <c r="C184" s="5">
        <v>1.11001098612E11</v>
      </c>
      <c r="D184" s="6" t="s">
        <v>51</v>
      </c>
      <c r="E184" s="6" t="s">
        <v>52</v>
      </c>
      <c r="F184" s="7" t="s">
        <v>94</v>
      </c>
      <c r="G184" s="8" t="s">
        <v>50</v>
      </c>
      <c r="H184" s="8" t="s">
        <v>23</v>
      </c>
      <c r="I184" s="7" t="s">
        <v>24</v>
      </c>
      <c r="J184" s="7" t="s">
        <v>69</v>
      </c>
      <c r="K184" s="5">
        <v>227.0</v>
      </c>
      <c r="L184" s="5">
        <v>219.0</v>
      </c>
      <c r="M184" s="5" t="str">
        <f t="shared" si="1"/>
        <v>2020111001098612</v>
      </c>
      <c r="N184" s="4">
        <v>52.0</v>
      </c>
      <c r="O184" s="4">
        <v>49.0</v>
      </c>
      <c r="P184" s="4">
        <v>47.0</v>
      </c>
      <c r="Q184" s="4">
        <v>52.0</v>
      </c>
      <c r="R184" s="4">
        <v>47.0</v>
      </c>
      <c r="S184" s="4">
        <v>248.0</v>
      </c>
    </row>
    <row r="185">
      <c r="A185" s="9" t="s">
        <v>86</v>
      </c>
      <c r="B185" s="10">
        <v>2021.0</v>
      </c>
      <c r="C185" s="10">
        <v>1.11001098612E11</v>
      </c>
      <c r="D185" s="11" t="s">
        <v>51</v>
      </c>
      <c r="E185" s="11" t="s">
        <v>52</v>
      </c>
      <c r="F185" s="12" t="s">
        <v>94</v>
      </c>
      <c r="G185" s="13" t="s">
        <v>50</v>
      </c>
      <c r="H185" s="13" t="s">
        <v>23</v>
      </c>
      <c r="I185" s="12" t="s">
        <v>24</v>
      </c>
      <c r="J185" s="12" t="s">
        <v>69</v>
      </c>
      <c r="K185" s="10">
        <v>220.0</v>
      </c>
      <c r="L185" s="10">
        <v>218.0</v>
      </c>
      <c r="M185" s="10" t="str">
        <f t="shared" si="1"/>
        <v>2021111001098612</v>
      </c>
      <c r="N185" s="9">
        <v>50.0</v>
      </c>
      <c r="O185" s="9">
        <v>49.0</v>
      </c>
      <c r="P185" s="9">
        <v>47.0</v>
      </c>
      <c r="Q185" s="9">
        <v>52.0</v>
      </c>
      <c r="R185" s="9">
        <v>50.0</v>
      </c>
      <c r="S185" s="9">
        <v>248.0</v>
      </c>
    </row>
    <row r="186">
      <c r="A186" s="4" t="s">
        <v>86</v>
      </c>
      <c r="B186" s="5">
        <v>2022.0</v>
      </c>
      <c r="C186" s="5">
        <v>1.11001098612E11</v>
      </c>
      <c r="D186" s="6" t="s">
        <v>51</v>
      </c>
      <c r="E186" s="6" t="s">
        <v>52</v>
      </c>
      <c r="F186" s="7" t="s">
        <v>94</v>
      </c>
      <c r="G186" s="8" t="s">
        <v>50</v>
      </c>
      <c r="H186" s="8" t="s">
        <v>23</v>
      </c>
      <c r="I186" s="7" t="s">
        <v>24</v>
      </c>
      <c r="J186" s="7" t="s">
        <v>31</v>
      </c>
      <c r="K186" s="5">
        <v>214.0</v>
      </c>
      <c r="L186" s="5">
        <v>213.0</v>
      </c>
      <c r="M186" s="5" t="str">
        <f t="shared" si="1"/>
        <v>2022111001098612</v>
      </c>
      <c r="N186" s="4">
        <v>51.0</v>
      </c>
      <c r="O186" s="4">
        <v>48.0</v>
      </c>
      <c r="P186" s="4">
        <v>46.0</v>
      </c>
      <c r="Q186" s="4">
        <v>53.0</v>
      </c>
      <c r="R186" s="4">
        <v>49.0</v>
      </c>
      <c r="S186" s="4">
        <v>248.0</v>
      </c>
    </row>
    <row r="187">
      <c r="A187" s="9" t="s">
        <v>86</v>
      </c>
      <c r="B187" s="10">
        <v>2023.0</v>
      </c>
      <c r="C187" s="10">
        <v>1.11001098612E11</v>
      </c>
      <c r="D187" s="11" t="s">
        <v>51</v>
      </c>
      <c r="E187" s="11" t="s">
        <v>52</v>
      </c>
      <c r="F187" s="12" t="s">
        <v>94</v>
      </c>
      <c r="G187" s="13" t="s">
        <v>50</v>
      </c>
      <c r="H187" s="13" t="s">
        <v>23</v>
      </c>
      <c r="I187" s="12" t="s">
        <v>24</v>
      </c>
      <c r="J187" s="12" t="s">
        <v>31</v>
      </c>
      <c r="K187" s="10">
        <v>210.0</v>
      </c>
      <c r="L187" s="10">
        <v>210.0</v>
      </c>
      <c r="M187" s="10" t="str">
        <f t="shared" si="1"/>
        <v>2023111001098612</v>
      </c>
      <c r="N187" s="9">
        <v>50.0</v>
      </c>
      <c r="O187" s="9">
        <v>49.0</v>
      </c>
      <c r="P187" s="9">
        <v>48.0</v>
      </c>
      <c r="Q187" s="9">
        <v>55.0</v>
      </c>
      <c r="R187" s="9">
        <v>52.0</v>
      </c>
      <c r="S187" s="9">
        <v>252.0</v>
      </c>
    </row>
    <row r="188">
      <c r="A188" s="4" t="s">
        <v>19</v>
      </c>
      <c r="B188" s="5">
        <v>2024.0</v>
      </c>
      <c r="C188" s="5">
        <v>1.11001098612E11</v>
      </c>
      <c r="D188" s="15" t="s">
        <v>51</v>
      </c>
      <c r="E188" s="15" t="s">
        <v>52</v>
      </c>
      <c r="F188" s="7" t="s">
        <v>94</v>
      </c>
      <c r="G188" s="8" t="s">
        <v>50</v>
      </c>
      <c r="H188" s="8" t="s">
        <v>23</v>
      </c>
      <c r="I188" s="7" t="s">
        <v>24</v>
      </c>
      <c r="J188" s="7" t="s">
        <v>31</v>
      </c>
      <c r="K188" s="5">
        <v>217.0</v>
      </c>
      <c r="L188" s="5">
        <v>215.0</v>
      </c>
      <c r="M188" s="5" t="str">
        <f t="shared" si="1"/>
        <v>2024111001098612</v>
      </c>
      <c r="N188" s="5">
        <f>VLOOKUP($M188,Carolina!$M$1:$S$300,2,FALSE)</f>
        <v>50</v>
      </c>
      <c r="O188" s="7">
        <f>VLOOKUP($M188,Carolina!$M$1:$S$300,3,FALSE)</f>
        <v>47</v>
      </c>
      <c r="P188" s="7">
        <f>VLOOKUP($M188,Carolina!$M$1:$S$300,4,FALSE)</f>
        <v>53</v>
      </c>
      <c r="Q188" s="7">
        <f>VLOOKUP($M188,Carolina!$M$1:$S$300,5,FALSE)</f>
        <v>53</v>
      </c>
      <c r="R188" s="7">
        <f>VLOOKUP($M188,Carolina!$M$1:$S$300,6,FALSE)</f>
        <v>50</v>
      </c>
      <c r="S188" s="7">
        <f>VLOOKUP($M188,Carolina!$M$1:$S$300,7,FALSE)</f>
        <v>245</v>
      </c>
    </row>
    <row r="189">
      <c r="A189" s="9" t="s">
        <v>19</v>
      </c>
      <c r="B189" s="10">
        <v>2020.0</v>
      </c>
      <c r="C189" s="10">
        <v>1.11001800431E11</v>
      </c>
      <c r="D189" s="11" t="s">
        <v>27</v>
      </c>
      <c r="E189" s="11" t="s">
        <v>28</v>
      </c>
      <c r="F189" s="12" t="s">
        <v>95</v>
      </c>
      <c r="G189" s="13" t="s">
        <v>22</v>
      </c>
      <c r="H189" s="13" t="s">
        <v>23</v>
      </c>
      <c r="I189" s="12" t="s">
        <v>24</v>
      </c>
      <c r="J189" s="12" t="s">
        <v>31</v>
      </c>
      <c r="K189" s="10">
        <v>23.0</v>
      </c>
      <c r="L189" s="10">
        <v>21.0</v>
      </c>
      <c r="M189" s="10" t="str">
        <f t="shared" si="1"/>
        <v>2020111001800431</v>
      </c>
      <c r="N189" s="10">
        <f>VLOOKUP($M189,Carolina!$M$1:$S$300,2,FALSE)</f>
        <v>56</v>
      </c>
      <c r="O189" s="12">
        <f>VLOOKUP($M189,Carolina!$M$1:$S$300,3,FALSE)</f>
        <v>51</v>
      </c>
      <c r="P189" s="12">
        <f>VLOOKUP($M189,Carolina!$M$1:$S$300,4,FALSE)</f>
        <v>55</v>
      </c>
      <c r="Q189" s="12">
        <f>VLOOKUP($M189,Carolina!$M$1:$S$300,5,FALSE)</f>
        <v>57</v>
      </c>
      <c r="R189" s="12">
        <f>VLOOKUP($M189,Carolina!$M$1:$S$300,6,FALSE)</f>
        <v>50</v>
      </c>
      <c r="S189" s="12">
        <f>VLOOKUP($M189,Carolina!$M$1:$S$300,7,FALSE)</f>
        <v>273</v>
      </c>
    </row>
    <row r="190">
      <c r="A190" s="4" t="s">
        <v>19</v>
      </c>
      <c r="B190" s="5">
        <v>2021.0</v>
      </c>
      <c r="C190" s="5">
        <v>1.11001800431E11</v>
      </c>
      <c r="D190" s="6" t="s">
        <v>27</v>
      </c>
      <c r="E190" s="6" t="s">
        <v>28</v>
      </c>
      <c r="F190" s="7" t="s">
        <v>95</v>
      </c>
      <c r="G190" s="8" t="s">
        <v>22</v>
      </c>
      <c r="H190" s="8" t="s">
        <v>23</v>
      </c>
      <c r="I190" s="7" t="s">
        <v>24</v>
      </c>
      <c r="J190" s="7" t="s">
        <v>31</v>
      </c>
      <c r="K190" s="5">
        <v>59.0</v>
      </c>
      <c r="L190" s="5">
        <v>58.0</v>
      </c>
      <c r="M190" s="5" t="str">
        <f t="shared" si="1"/>
        <v>2021111001800431</v>
      </c>
      <c r="N190" s="5">
        <f>VLOOKUP($M190,Carolina!$M$1:$S$300,2,FALSE)</f>
        <v>54</v>
      </c>
      <c r="O190" s="7">
        <f>VLOOKUP($M190,Carolina!$M$1:$S$300,3,FALSE)</f>
        <v>52</v>
      </c>
      <c r="P190" s="7">
        <f>VLOOKUP($M190,Carolina!$M$1:$S$300,4,FALSE)</f>
        <v>49</v>
      </c>
      <c r="Q190" s="7">
        <f>VLOOKUP($M190,Carolina!$M$1:$S$300,5,FALSE)</f>
        <v>54</v>
      </c>
      <c r="R190" s="7">
        <f>VLOOKUP($M190,Carolina!$M$1:$S$300,6,FALSE)</f>
        <v>50</v>
      </c>
      <c r="S190" s="7">
        <f>VLOOKUP($M190,Carolina!$M$1:$S$300,7,FALSE)</f>
        <v>261</v>
      </c>
    </row>
    <row r="191">
      <c r="A191" s="9" t="s">
        <v>19</v>
      </c>
      <c r="B191" s="10">
        <v>2022.0</v>
      </c>
      <c r="C191" s="10">
        <v>1.11001800431E11</v>
      </c>
      <c r="D191" s="11" t="s">
        <v>27</v>
      </c>
      <c r="E191" s="11" t="s">
        <v>28</v>
      </c>
      <c r="F191" s="12" t="s">
        <v>95</v>
      </c>
      <c r="G191" s="13" t="s">
        <v>22</v>
      </c>
      <c r="H191" s="13" t="s">
        <v>23</v>
      </c>
      <c r="I191" s="12" t="s">
        <v>24</v>
      </c>
      <c r="J191" s="12" t="s">
        <v>25</v>
      </c>
      <c r="K191" s="10">
        <v>94.0</v>
      </c>
      <c r="L191" s="10">
        <v>93.0</v>
      </c>
      <c r="M191" s="10" t="str">
        <f t="shared" si="1"/>
        <v>2022111001800431</v>
      </c>
      <c r="N191" s="10">
        <f>VLOOKUP($M191,Carolina!$M$1:$S$300,2,FALSE)</f>
        <v>58</v>
      </c>
      <c r="O191" s="12">
        <f>VLOOKUP($M191,Carolina!$M$1:$S$300,3,FALSE)</f>
        <v>55</v>
      </c>
      <c r="P191" s="12">
        <f>VLOOKUP($M191,Carolina!$M$1:$S$300,4,FALSE)</f>
        <v>56</v>
      </c>
      <c r="Q191" s="12">
        <f>VLOOKUP($M191,Carolina!$M$1:$S$300,5,FALSE)</f>
        <v>60</v>
      </c>
      <c r="R191" s="12">
        <f>VLOOKUP($M191,Carolina!$M$1:$S$300,6,FALSE)</f>
        <v>54</v>
      </c>
      <c r="S191" s="12">
        <f>VLOOKUP($M191,Carolina!$M$1:$S$300,7,FALSE)</f>
        <v>282</v>
      </c>
    </row>
    <row r="192">
      <c r="A192" s="4" t="s">
        <v>19</v>
      </c>
      <c r="B192" s="5">
        <v>2023.0</v>
      </c>
      <c r="C192" s="5">
        <v>1.11001800431E11</v>
      </c>
      <c r="D192" s="6" t="s">
        <v>27</v>
      </c>
      <c r="E192" s="6" t="s">
        <v>28</v>
      </c>
      <c r="F192" s="7" t="s">
        <v>95</v>
      </c>
      <c r="G192" s="8" t="s">
        <v>22</v>
      </c>
      <c r="H192" s="8" t="s">
        <v>23</v>
      </c>
      <c r="I192" s="7" t="s">
        <v>24</v>
      </c>
      <c r="J192" s="7" t="s">
        <v>25</v>
      </c>
      <c r="K192" s="5">
        <v>101.0</v>
      </c>
      <c r="L192" s="5">
        <v>101.0</v>
      </c>
      <c r="M192" s="5" t="str">
        <f t="shared" si="1"/>
        <v>2023111001800431</v>
      </c>
      <c r="N192" s="5">
        <f>VLOOKUP($M192,Carolina!$M$1:$S$300,2,FALSE)</f>
        <v>58</v>
      </c>
      <c r="O192" s="7">
        <f>VLOOKUP($M192,Carolina!$M$1:$S$300,3,FALSE)</f>
        <v>55</v>
      </c>
      <c r="P192" s="7">
        <f>VLOOKUP($M192,Carolina!$M$1:$S$300,4,FALSE)</f>
        <v>56</v>
      </c>
      <c r="Q192" s="7">
        <f>VLOOKUP($M192,Carolina!$M$1:$S$300,5,FALSE)</f>
        <v>60</v>
      </c>
      <c r="R192" s="7">
        <f>VLOOKUP($M192,Carolina!$M$1:$S$300,6,FALSE)</f>
        <v>54</v>
      </c>
      <c r="S192" s="7">
        <f>VLOOKUP($M192,Carolina!$M$1:$S$300,7,FALSE)</f>
        <v>288</v>
      </c>
    </row>
    <row r="193">
      <c r="A193" s="9" t="s">
        <v>19</v>
      </c>
      <c r="B193" s="10">
        <v>2024.0</v>
      </c>
      <c r="C193" s="10">
        <v>1.11001800431E11</v>
      </c>
      <c r="D193" s="14" t="s">
        <v>27</v>
      </c>
      <c r="E193" s="14" t="s">
        <v>28</v>
      </c>
      <c r="F193" s="12" t="s">
        <v>95</v>
      </c>
      <c r="G193" s="13" t="s">
        <v>22</v>
      </c>
      <c r="H193" s="13" t="s">
        <v>23</v>
      </c>
      <c r="I193" s="12" t="s">
        <v>24</v>
      </c>
      <c r="J193" s="12" t="s">
        <v>25</v>
      </c>
      <c r="K193" s="10">
        <v>99.0</v>
      </c>
      <c r="L193" s="10">
        <v>99.0</v>
      </c>
      <c r="M193" s="10" t="str">
        <f t="shared" si="1"/>
        <v>2024111001800431</v>
      </c>
      <c r="N193" s="10">
        <f>VLOOKUP($M193,Carolina!$M$1:$S$300,2,FALSE)</f>
        <v>57</v>
      </c>
      <c r="O193" s="12">
        <f>VLOOKUP($M193,Carolina!$M$1:$S$300,3,FALSE)</f>
        <v>55</v>
      </c>
      <c r="P193" s="12">
        <f>VLOOKUP($M193,Carolina!$M$1:$S$300,4,FALSE)</f>
        <v>57</v>
      </c>
      <c r="Q193" s="12">
        <f>VLOOKUP($M193,Carolina!$M$1:$S$300,5,FALSE)</f>
        <v>60</v>
      </c>
      <c r="R193" s="12">
        <f>VLOOKUP($M193,Carolina!$M$1:$S$300,6,FALSE)</f>
        <v>58</v>
      </c>
      <c r="S193" s="12">
        <f>VLOOKUP($M193,Carolina!$M$1:$S$300,7,FALSE)</f>
        <v>285</v>
      </c>
    </row>
    <row r="194">
      <c r="A194" s="4" t="s">
        <v>86</v>
      </c>
      <c r="B194" s="5">
        <v>2019.0</v>
      </c>
      <c r="C194" s="5">
        <v>1.11001098922E11</v>
      </c>
      <c r="D194" s="6" t="s">
        <v>42</v>
      </c>
      <c r="E194" s="6" t="s">
        <v>43</v>
      </c>
      <c r="F194" s="7" t="s">
        <v>96</v>
      </c>
      <c r="G194" s="8" t="s">
        <v>45</v>
      </c>
      <c r="H194" s="8" t="s">
        <v>23</v>
      </c>
      <c r="I194" s="7" t="s">
        <v>24</v>
      </c>
      <c r="J194" s="7" t="s">
        <v>31</v>
      </c>
      <c r="K194" s="5">
        <v>398.0</v>
      </c>
      <c r="L194" s="5">
        <v>370.0</v>
      </c>
      <c r="M194" s="5" t="str">
        <f t="shared" si="1"/>
        <v>2019111001098922</v>
      </c>
      <c r="N194" s="4">
        <v>54.0</v>
      </c>
      <c r="O194" s="4">
        <v>53.0</v>
      </c>
      <c r="P194" s="4">
        <v>51.0</v>
      </c>
      <c r="Q194" s="4">
        <v>56.0</v>
      </c>
      <c r="R194" s="4">
        <v>50.0</v>
      </c>
      <c r="S194" s="4">
        <v>265.0</v>
      </c>
    </row>
    <row r="195">
      <c r="A195" s="9" t="s">
        <v>86</v>
      </c>
      <c r="B195" s="10">
        <v>2020.0</v>
      </c>
      <c r="C195" s="10">
        <v>1.11001098922E11</v>
      </c>
      <c r="D195" s="11" t="s">
        <v>42</v>
      </c>
      <c r="E195" s="11" t="s">
        <v>43</v>
      </c>
      <c r="F195" s="12" t="s">
        <v>96</v>
      </c>
      <c r="G195" s="13" t="s">
        <v>45</v>
      </c>
      <c r="H195" s="13" t="s">
        <v>23</v>
      </c>
      <c r="I195" s="12" t="s">
        <v>24</v>
      </c>
      <c r="J195" s="12" t="s">
        <v>31</v>
      </c>
      <c r="K195" s="10">
        <v>394.0</v>
      </c>
      <c r="L195" s="10">
        <v>381.0</v>
      </c>
      <c r="M195" s="10" t="str">
        <f t="shared" si="1"/>
        <v>2020111001098922</v>
      </c>
      <c r="N195" s="9">
        <v>54.0</v>
      </c>
      <c r="O195" s="9">
        <v>52.0</v>
      </c>
      <c r="P195" s="9">
        <v>51.0</v>
      </c>
      <c r="Q195" s="9">
        <v>55.0</v>
      </c>
      <c r="R195" s="9">
        <v>48.0</v>
      </c>
      <c r="S195" s="9">
        <v>263.0</v>
      </c>
    </row>
    <row r="196">
      <c r="A196" s="4" t="s">
        <v>86</v>
      </c>
      <c r="B196" s="5">
        <v>2021.0</v>
      </c>
      <c r="C196" s="5">
        <v>1.11001098922E11</v>
      </c>
      <c r="D196" s="6" t="s">
        <v>42</v>
      </c>
      <c r="E196" s="6" t="s">
        <v>43</v>
      </c>
      <c r="F196" s="7" t="s">
        <v>96</v>
      </c>
      <c r="G196" s="8" t="s">
        <v>45</v>
      </c>
      <c r="H196" s="8" t="s">
        <v>23</v>
      </c>
      <c r="I196" s="7" t="s">
        <v>24</v>
      </c>
      <c r="J196" s="7" t="s">
        <v>31</v>
      </c>
      <c r="K196" s="5">
        <v>348.0</v>
      </c>
      <c r="L196" s="5">
        <v>346.0</v>
      </c>
      <c r="M196" s="5" t="str">
        <f t="shared" si="1"/>
        <v>2021111001098922</v>
      </c>
      <c r="N196" s="4">
        <v>54.0</v>
      </c>
      <c r="O196" s="4">
        <v>51.0</v>
      </c>
      <c r="P196" s="4">
        <v>51.0</v>
      </c>
      <c r="Q196" s="4">
        <v>57.0</v>
      </c>
      <c r="R196" s="4">
        <v>50.0</v>
      </c>
      <c r="S196" s="4">
        <v>265.0</v>
      </c>
    </row>
    <row r="197">
      <c r="A197" s="9" t="s">
        <v>86</v>
      </c>
      <c r="B197" s="10">
        <v>2022.0</v>
      </c>
      <c r="C197" s="10">
        <v>1.11001098922E11</v>
      </c>
      <c r="D197" s="11" t="s">
        <v>42</v>
      </c>
      <c r="E197" s="11" t="s">
        <v>43</v>
      </c>
      <c r="F197" s="12" t="s">
        <v>96</v>
      </c>
      <c r="G197" s="13" t="s">
        <v>45</v>
      </c>
      <c r="H197" s="13" t="s">
        <v>23</v>
      </c>
      <c r="I197" s="12" t="s">
        <v>24</v>
      </c>
      <c r="J197" s="12" t="s">
        <v>31</v>
      </c>
      <c r="K197" s="10">
        <v>329.0</v>
      </c>
      <c r="L197" s="10">
        <v>326.0</v>
      </c>
      <c r="M197" s="10" t="str">
        <f t="shared" si="1"/>
        <v>2022111001098922</v>
      </c>
      <c r="N197" s="9">
        <v>52.0</v>
      </c>
      <c r="O197" s="9">
        <v>51.0</v>
      </c>
      <c r="P197" s="9">
        <v>50.0</v>
      </c>
      <c r="Q197" s="9">
        <v>55.0</v>
      </c>
      <c r="R197" s="9">
        <v>50.0</v>
      </c>
      <c r="S197" s="9">
        <v>260.0</v>
      </c>
    </row>
    <row r="198">
      <c r="A198" s="4" t="s">
        <v>86</v>
      </c>
      <c r="B198" s="5">
        <v>2023.0</v>
      </c>
      <c r="C198" s="5">
        <v>1.11001098922E11</v>
      </c>
      <c r="D198" s="6" t="s">
        <v>42</v>
      </c>
      <c r="E198" s="6" t="s">
        <v>43</v>
      </c>
      <c r="F198" s="7" t="s">
        <v>96</v>
      </c>
      <c r="G198" s="8" t="s">
        <v>45</v>
      </c>
      <c r="H198" s="8" t="s">
        <v>23</v>
      </c>
      <c r="I198" s="7" t="s">
        <v>24</v>
      </c>
      <c r="J198" s="7" t="s">
        <v>31</v>
      </c>
      <c r="K198" s="5">
        <v>303.0</v>
      </c>
      <c r="L198" s="5">
        <v>297.0</v>
      </c>
      <c r="M198" s="5" t="str">
        <f t="shared" si="1"/>
        <v>2023111001098922</v>
      </c>
      <c r="N198" s="4">
        <v>51.0</v>
      </c>
      <c r="O198" s="4">
        <v>51.0</v>
      </c>
      <c r="P198" s="4">
        <v>49.0</v>
      </c>
      <c r="Q198" s="4">
        <v>54.0</v>
      </c>
      <c r="R198" s="4">
        <v>50.0</v>
      </c>
      <c r="S198" s="4">
        <v>255.0</v>
      </c>
    </row>
    <row r="199">
      <c r="A199" s="9" t="s">
        <v>19</v>
      </c>
      <c r="B199" s="10">
        <v>2024.0</v>
      </c>
      <c r="C199" s="10">
        <v>1.11001098922E11</v>
      </c>
      <c r="D199" s="14" t="s">
        <v>42</v>
      </c>
      <c r="E199" s="14" t="s">
        <v>43</v>
      </c>
      <c r="F199" s="12" t="s">
        <v>96</v>
      </c>
      <c r="G199" s="13" t="s">
        <v>45</v>
      </c>
      <c r="H199" s="13" t="s">
        <v>23</v>
      </c>
      <c r="I199" s="12" t="s">
        <v>24</v>
      </c>
      <c r="J199" s="12" t="s">
        <v>31</v>
      </c>
      <c r="K199" s="10">
        <v>312.0</v>
      </c>
      <c r="L199" s="10">
        <v>307.0</v>
      </c>
      <c r="M199" s="10" t="str">
        <f t="shared" si="1"/>
        <v>2024111001098922</v>
      </c>
      <c r="N199" s="10">
        <f>VLOOKUP($M199,Carolina!$M$1:$S$300,2,FALSE)</f>
        <v>54</v>
      </c>
      <c r="O199" s="12">
        <f>VLOOKUP($M199,Carolina!$M$1:$S$300,3,FALSE)</f>
        <v>52</v>
      </c>
      <c r="P199" s="12">
        <f>VLOOKUP($M199,Carolina!$M$1:$S$300,4,FALSE)</f>
        <v>52</v>
      </c>
      <c r="Q199" s="12">
        <f>VLOOKUP($M199,Carolina!$M$1:$S$300,5,FALSE)</f>
        <v>58</v>
      </c>
      <c r="R199" s="12">
        <f>VLOOKUP($M199,Carolina!$M$1:$S$300,6,FALSE)</f>
        <v>54</v>
      </c>
      <c r="S199" s="12">
        <f>VLOOKUP($M199,Carolina!$M$1:$S$300,7,FALSE)</f>
        <v>270</v>
      </c>
    </row>
    <row r="200">
      <c r="A200" s="4" t="s">
        <v>19</v>
      </c>
      <c r="B200" s="5">
        <v>2021.0</v>
      </c>
      <c r="C200" s="5">
        <v>1.11001800694E11</v>
      </c>
      <c r="D200" s="6" t="s">
        <v>32</v>
      </c>
      <c r="E200" s="6" t="s">
        <v>20</v>
      </c>
      <c r="F200" s="7" t="s">
        <v>97</v>
      </c>
      <c r="G200" s="8" t="s">
        <v>22</v>
      </c>
      <c r="H200" s="8" t="s">
        <v>23</v>
      </c>
      <c r="I200" s="7" t="s">
        <v>24</v>
      </c>
      <c r="J200" s="7" t="s">
        <v>31</v>
      </c>
      <c r="K200" s="5">
        <v>23.0</v>
      </c>
      <c r="L200" s="5">
        <v>21.0</v>
      </c>
      <c r="M200" s="5" t="str">
        <f t="shared" si="1"/>
        <v>2021111001800694</v>
      </c>
      <c r="N200" s="5">
        <f>VLOOKUP($M200,Carolina!$M$1:$S$300,2,FALSE)</f>
        <v>52</v>
      </c>
      <c r="O200" s="7">
        <f>VLOOKUP($M200,Carolina!$M$1:$S$300,3,FALSE)</f>
        <v>50</v>
      </c>
      <c r="P200" s="7">
        <f>VLOOKUP($M200,Carolina!$M$1:$S$300,4,FALSE)</f>
        <v>50</v>
      </c>
      <c r="Q200" s="7">
        <f>VLOOKUP($M200,Carolina!$M$1:$S$300,5,FALSE)</f>
        <v>57</v>
      </c>
      <c r="R200" s="7">
        <f>VLOOKUP($M200,Carolina!$M$1:$S$300,6,FALSE)</f>
        <v>49</v>
      </c>
      <c r="S200" s="7">
        <f>VLOOKUP($M200,Carolina!$M$1:$S$300,7,FALSE)</f>
        <v>261</v>
      </c>
    </row>
    <row r="201">
      <c r="A201" s="9" t="s">
        <v>19</v>
      </c>
      <c r="B201" s="10">
        <v>2022.0</v>
      </c>
      <c r="C201" s="10">
        <v>1.11001800694E11</v>
      </c>
      <c r="D201" s="11" t="s">
        <v>32</v>
      </c>
      <c r="E201" s="11" t="s">
        <v>20</v>
      </c>
      <c r="F201" s="12" t="s">
        <v>97</v>
      </c>
      <c r="G201" s="13" t="s">
        <v>22</v>
      </c>
      <c r="H201" s="13" t="s">
        <v>23</v>
      </c>
      <c r="I201" s="12" t="s">
        <v>24</v>
      </c>
      <c r="J201" s="12" t="s">
        <v>31</v>
      </c>
      <c r="K201" s="10">
        <v>73.0</v>
      </c>
      <c r="L201" s="10">
        <v>71.0</v>
      </c>
      <c r="M201" s="10" t="str">
        <f t="shared" si="1"/>
        <v>2022111001800694</v>
      </c>
      <c r="N201" s="10">
        <f>VLOOKUP($M201,Carolina!$M$1:$S$300,2,FALSE)</f>
        <v>54</v>
      </c>
      <c r="O201" s="12">
        <f>VLOOKUP($M201,Carolina!$M$1:$S$300,3,FALSE)</f>
        <v>50</v>
      </c>
      <c r="P201" s="12">
        <f>VLOOKUP($M201,Carolina!$M$1:$S$300,4,FALSE)</f>
        <v>50</v>
      </c>
      <c r="Q201" s="12">
        <f>VLOOKUP($M201,Carolina!$M$1:$S$300,5,FALSE)</f>
        <v>56</v>
      </c>
      <c r="R201" s="12">
        <f>VLOOKUP($M201,Carolina!$M$1:$S$300,6,FALSE)</f>
        <v>53</v>
      </c>
      <c r="S201" s="12">
        <f>VLOOKUP($M201,Carolina!$M$1:$S$300,7,FALSE)</f>
        <v>262</v>
      </c>
    </row>
    <row r="202">
      <c r="A202" s="4" t="s">
        <v>19</v>
      </c>
      <c r="B202" s="5">
        <v>2023.0</v>
      </c>
      <c r="C202" s="5">
        <v>1.11001800694E11</v>
      </c>
      <c r="D202" s="6" t="s">
        <v>32</v>
      </c>
      <c r="E202" s="6" t="s">
        <v>20</v>
      </c>
      <c r="F202" s="7" t="s">
        <v>97</v>
      </c>
      <c r="G202" s="8" t="s">
        <v>22</v>
      </c>
      <c r="H202" s="8" t="s">
        <v>23</v>
      </c>
      <c r="I202" s="7" t="s">
        <v>24</v>
      </c>
      <c r="J202" s="7" t="s">
        <v>31</v>
      </c>
      <c r="K202" s="5">
        <v>144.0</v>
      </c>
      <c r="L202" s="5">
        <v>139.0</v>
      </c>
      <c r="M202" s="5" t="str">
        <f t="shared" si="1"/>
        <v>2023111001800694</v>
      </c>
      <c r="N202" s="5">
        <f>VLOOKUP($M202,Carolina!$M$1:$S$300,2,FALSE)</f>
        <v>54</v>
      </c>
      <c r="O202" s="7">
        <f>VLOOKUP($M202,Carolina!$M$1:$S$300,3,FALSE)</f>
        <v>50</v>
      </c>
      <c r="P202" s="7">
        <f>VLOOKUP($M202,Carolina!$M$1:$S$300,4,FALSE)</f>
        <v>50</v>
      </c>
      <c r="Q202" s="7">
        <f>VLOOKUP($M202,Carolina!$M$1:$S$300,5,FALSE)</f>
        <v>56</v>
      </c>
      <c r="R202" s="7">
        <f>VLOOKUP($M202,Carolina!$M$1:$S$300,6,FALSE)</f>
        <v>53</v>
      </c>
      <c r="S202" s="7">
        <f>VLOOKUP($M202,Carolina!$M$1:$S$300,7,FALSE)</f>
        <v>269</v>
      </c>
    </row>
    <row r="203">
      <c r="A203" s="9" t="s">
        <v>19</v>
      </c>
      <c r="B203" s="10">
        <v>2024.0</v>
      </c>
      <c r="C203" s="10">
        <v>1.11001800694E11</v>
      </c>
      <c r="D203" s="14" t="s">
        <v>32</v>
      </c>
      <c r="E203" s="14" t="s">
        <v>20</v>
      </c>
      <c r="F203" s="12" t="s">
        <v>97</v>
      </c>
      <c r="G203" s="13" t="s">
        <v>22</v>
      </c>
      <c r="H203" s="13" t="s">
        <v>23</v>
      </c>
      <c r="I203" s="12" t="s">
        <v>24</v>
      </c>
      <c r="J203" s="12" t="s">
        <v>25</v>
      </c>
      <c r="K203" s="10">
        <v>182.0</v>
      </c>
      <c r="L203" s="10">
        <v>178.0</v>
      </c>
      <c r="M203" s="10" t="str">
        <f t="shared" si="1"/>
        <v>2024111001800694</v>
      </c>
      <c r="N203" s="10">
        <f>VLOOKUP($M203,Carolina!$M$1:$S$300,2,FALSE)</f>
        <v>58</v>
      </c>
      <c r="O203" s="12">
        <f>VLOOKUP($M203,Carolina!$M$1:$S$300,3,FALSE)</f>
        <v>53</v>
      </c>
      <c r="P203" s="12">
        <f>VLOOKUP($M203,Carolina!$M$1:$S$300,4,FALSE)</f>
        <v>51</v>
      </c>
      <c r="Q203" s="12">
        <f>VLOOKUP($M203,Carolina!$M$1:$S$300,5,FALSE)</f>
        <v>57</v>
      </c>
      <c r="R203" s="12">
        <f>VLOOKUP($M203,Carolina!$M$1:$S$300,6,FALSE)</f>
        <v>51</v>
      </c>
      <c r="S203" s="12">
        <f>VLOOKUP($M203,Carolina!$M$1:$S$300,7,FALSE)</f>
        <v>284</v>
      </c>
    </row>
    <row r="204">
      <c r="A204" s="4" t="s">
        <v>86</v>
      </c>
      <c r="B204" s="5">
        <v>2017.0</v>
      </c>
      <c r="C204" s="5">
        <v>1.11001098884E11</v>
      </c>
      <c r="D204" s="6" t="s">
        <v>32</v>
      </c>
      <c r="E204" s="6" t="s">
        <v>20</v>
      </c>
      <c r="F204" s="7" t="s">
        <v>98</v>
      </c>
      <c r="G204" s="8" t="s">
        <v>34</v>
      </c>
      <c r="H204" s="7" t="s">
        <v>23</v>
      </c>
      <c r="I204" s="7" t="s">
        <v>24</v>
      </c>
      <c r="J204" s="7" t="s">
        <v>25</v>
      </c>
      <c r="K204" s="5">
        <v>357.0</v>
      </c>
      <c r="L204" s="5">
        <v>349.0</v>
      </c>
      <c r="M204" s="5" t="str">
        <f t="shared" si="1"/>
        <v>2017111001098884</v>
      </c>
      <c r="N204" s="4">
        <v>56.0</v>
      </c>
      <c r="O204" s="4">
        <v>55.0</v>
      </c>
      <c r="P204" s="4">
        <v>54.0</v>
      </c>
      <c r="Q204" s="4">
        <v>57.0</v>
      </c>
      <c r="R204" s="4">
        <v>54.0</v>
      </c>
      <c r="S204" s="4">
        <v>277.0</v>
      </c>
    </row>
    <row r="205">
      <c r="A205" s="9" t="s">
        <v>86</v>
      </c>
      <c r="B205" s="10">
        <v>2018.0</v>
      </c>
      <c r="C205" s="10">
        <v>1.11001098884E11</v>
      </c>
      <c r="D205" s="11" t="s">
        <v>32</v>
      </c>
      <c r="E205" s="11" t="s">
        <v>20</v>
      </c>
      <c r="F205" s="12" t="s">
        <v>98</v>
      </c>
      <c r="G205" s="13" t="s">
        <v>34</v>
      </c>
      <c r="H205" s="12" t="s">
        <v>23</v>
      </c>
      <c r="I205" s="12" t="s">
        <v>24</v>
      </c>
      <c r="J205" s="12" t="s">
        <v>25</v>
      </c>
      <c r="K205" s="10">
        <v>332.0</v>
      </c>
      <c r="L205" s="10">
        <v>320.0</v>
      </c>
      <c r="M205" s="10" t="str">
        <f t="shared" si="1"/>
        <v>2018111001098884</v>
      </c>
      <c r="N205" s="9">
        <v>54.0</v>
      </c>
      <c r="O205" s="9">
        <v>54.0</v>
      </c>
      <c r="P205" s="9">
        <v>51.0</v>
      </c>
      <c r="Q205" s="9">
        <v>57.0</v>
      </c>
      <c r="R205" s="9">
        <v>54.0</v>
      </c>
      <c r="S205" s="9">
        <v>270.0</v>
      </c>
    </row>
    <row r="206">
      <c r="A206" s="4" t="s">
        <v>86</v>
      </c>
      <c r="B206" s="5">
        <v>2019.0</v>
      </c>
      <c r="C206" s="5">
        <v>1.11001098884E11</v>
      </c>
      <c r="D206" s="6" t="s">
        <v>32</v>
      </c>
      <c r="E206" s="6" t="s">
        <v>20</v>
      </c>
      <c r="F206" s="7" t="s">
        <v>98</v>
      </c>
      <c r="G206" s="8" t="s">
        <v>34</v>
      </c>
      <c r="H206" s="8" t="s">
        <v>23</v>
      </c>
      <c r="I206" s="7" t="s">
        <v>24</v>
      </c>
      <c r="J206" s="7" t="s">
        <v>25</v>
      </c>
      <c r="K206" s="5">
        <v>311.0</v>
      </c>
      <c r="L206" s="5">
        <v>300.0</v>
      </c>
      <c r="M206" s="5" t="str">
        <f t="shared" si="1"/>
        <v>2019111001098884</v>
      </c>
      <c r="N206" s="4">
        <v>56.0</v>
      </c>
      <c r="O206" s="4">
        <v>51.0</v>
      </c>
      <c r="P206" s="4">
        <v>48.0</v>
      </c>
      <c r="Q206" s="4">
        <v>55.0</v>
      </c>
      <c r="R206" s="4">
        <v>54.0</v>
      </c>
      <c r="S206" s="4">
        <v>264.0</v>
      </c>
    </row>
    <row r="207">
      <c r="A207" s="9" t="s">
        <v>86</v>
      </c>
      <c r="B207" s="10">
        <v>2020.0</v>
      </c>
      <c r="C207" s="10">
        <v>1.11001098884E11</v>
      </c>
      <c r="D207" s="11" t="s">
        <v>32</v>
      </c>
      <c r="E207" s="11" t="s">
        <v>20</v>
      </c>
      <c r="F207" s="12" t="s">
        <v>98</v>
      </c>
      <c r="G207" s="13" t="s">
        <v>34</v>
      </c>
      <c r="H207" s="13" t="s">
        <v>23</v>
      </c>
      <c r="I207" s="12" t="s">
        <v>24</v>
      </c>
      <c r="J207" s="12" t="s">
        <v>31</v>
      </c>
      <c r="K207" s="10">
        <v>321.0</v>
      </c>
      <c r="L207" s="10">
        <v>314.0</v>
      </c>
      <c r="M207" s="10" t="str">
        <f t="shared" si="1"/>
        <v>2020111001098884</v>
      </c>
      <c r="N207" s="9">
        <v>56.0</v>
      </c>
      <c r="O207" s="9">
        <v>50.0</v>
      </c>
      <c r="P207" s="9">
        <v>50.0</v>
      </c>
      <c r="Q207" s="9">
        <v>54.0</v>
      </c>
      <c r="R207" s="9">
        <v>49.0</v>
      </c>
      <c r="S207" s="9">
        <v>261.0</v>
      </c>
    </row>
    <row r="208">
      <c r="A208" s="4" t="s">
        <v>86</v>
      </c>
      <c r="B208" s="5">
        <v>2021.0</v>
      </c>
      <c r="C208" s="5">
        <v>1.11001098884E11</v>
      </c>
      <c r="D208" s="6" t="s">
        <v>32</v>
      </c>
      <c r="E208" s="6" t="s">
        <v>20</v>
      </c>
      <c r="F208" s="7" t="s">
        <v>98</v>
      </c>
      <c r="G208" s="8" t="s">
        <v>34</v>
      </c>
      <c r="H208" s="8" t="s">
        <v>23</v>
      </c>
      <c r="I208" s="7" t="s">
        <v>24</v>
      </c>
      <c r="J208" s="7" t="s">
        <v>31</v>
      </c>
      <c r="K208" s="5">
        <v>316.0</v>
      </c>
      <c r="L208" s="5">
        <v>314.0</v>
      </c>
      <c r="M208" s="5" t="str">
        <f t="shared" si="1"/>
        <v>2021111001098884</v>
      </c>
      <c r="N208" s="4">
        <v>54.0</v>
      </c>
      <c r="O208" s="4">
        <v>51.0</v>
      </c>
      <c r="P208" s="4">
        <v>47.0</v>
      </c>
      <c r="Q208" s="4">
        <v>55.0</v>
      </c>
      <c r="R208" s="4">
        <v>52.0</v>
      </c>
      <c r="S208" s="4">
        <v>259.0</v>
      </c>
    </row>
    <row r="209">
      <c r="A209" s="9" t="s">
        <v>86</v>
      </c>
      <c r="B209" s="10">
        <v>2022.0</v>
      </c>
      <c r="C209" s="10">
        <v>1.11001098884E11</v>
      </c>
      <c r="D209" s="11" t="s">
        <v>32</v>
      </c>
      <c r="E209" s="11" t="s">
        <v>20</v>
      </c>
      <c r="F209" s="12" t="s">
        <v>98</v>
      </c>
      <c r="G209" s="13" t="s">
        <v>34</v>
      </c>
      <c r="H209" s="13" t="s">
        <v>23</v>
      </c>
      <c r="I209" s="12" t="s">
        <v>24</v>
      </c>
      <c r="J209" s="12" t="s">
        <v>31</v>
      </c>
      <c r="K209" s="10">
        <v>317.0</v>
      </c>
      <c r="L209" s="10">
        <v>315.0</v>
      </c>
      <c r="M209" s="10" t="str">
        <f t="shared" si="1"/>
        <v>2022111001098884</v>
      </c>
      <c r="N209" s="9">
        <v>54.0</v>
      </c>
      <c r="O209" s="9">
        <v>51.0</v>
      </c>
      <c r="P209" s="9">
        <v>50.0</v>
      </c>
      <c r="Q209" s="9">
        <v>55.0</v>
      </c>
      <c r="R209" s="9">
        <v>53.0</v>
      </c>
      <c r="S209" s="9">
        <v>264.0</v>
      </c>
    </row>
    <row r="210">
      <c r="A210" s="4" t="s">
        <v>86</v>
      </c>
      <c r="B210" s="5">
        <v>2023.0</v>
      </c>
      <c r="C210" s="5">
        <v>1.11001098884E11</v>
      </c>
      <c r="D210" s="6" t="s">
        <v>32</v>
      </c>
      <c r="E210" s="6" t="s">
        <v>20</v>
      </c>
      <c r="F210" s="7" t="s">
        <v>98</v>
      </c>
      <c r="G210" s="8" t="s">
        <v>34</v>
      </c>
      <c r="H210" s="8" t="s">
        <v>23</v>
      </c>
      <c r="I210" s="7" t="s">
        <v>24</v>
      </c>
      <c r="J210" s="7" t="s">
        <v>31</v>
      </c>
      <c r="K210" s="5">
        <v>307.0</v>
      </c>
      <c r="L210" s="5">
        <v>305.0</v>
      </c>
      <c r="M210" s="5" t="str">
        <f t="shared" si="1"/>
        <v>2023111001098884</v>
      </c>
      <c r="N210" s="4">
        <v>51.0</v>
      </c>
      <c r="O210" s="4">
        <v>49.0</v>
      </c>
      <c r="P210" s="4">
        <v>48.0</v>
      </c>
      <c r="Q210" s="4">
        <v>53.0</v>
      </c>
      <c r="R210" s="4">
        <v>53.0</v>
      </c>
      <c r="S210" s="4">
        <v>253.0</v>
      </c>
    </row>
    <row r="211">
      <c r="A211" s="9" t="s">
        <v>19</v>
      </c>
      <c r="B211" s="10">
        <v>2024.0</v>
      </c>
      <c r="C211" s="10">
        <v>1.11001098884E11</v>
      </c>
      <c r="D211" s="14" t="s">
        <v>32</v>
      </c>
      <c r="E211" s="14" t="s">
        <v>20</v>
      </c>
      <c r="F211" s="12" t="s">
        <v>98</v>
      </c>
      <c r="G211" s="13" t="s">
        <v>34</v>
      </c>
      <c r="H211" s="13" t="s">
        <v>23</v>
      </c>
      <c r="I211" s="12" t="s">
        <v>24</v>
      </c>
      <c r="J211" s="12" t="s">
        <v>31</v>
      </c>
      <c r="K211" s="10">
        <v>287.0</v>
      </c>
      <c r="L211" s="10">
        <v>286.0</v>
      </c>
      <c r="M211" s="10" t="str">
        <f t="shared" si="1"/>
        <v>2024111001098884</v>
      </c>
      <c r="N211" s="10">
        <f>VLOOKUP($M211,Carolina!$M$1:$S$300,2,FALSE)</f>
        <v>54</v>
      </c>
      <c r="O211" s="12">
        <f>VLOOKUP($M211,Carolina!$M$1:$S$300,3,FALSE)</f>
        <v>52</v>
      </c>
      <c r="P211" s="12">
        <f>VLOOKUP($M211,Carolina!$M$1:$S$300,4,FALSE)</f>
        <v>50</v>
      </c>
      <c r="Q211" s="12">
        <f>VLOOKUP($M211,Carolina!$M$1:$S$300,5,FALSE)</f>
        <v>55</v>
      </c>
      <c r="R211" s="12">
        <f>VLOOKUP($M211,Carolina!$M$1:$S$300,6,FALSE)</f>
        <v>53</v>
      </c>
      <c r="S211" s="12">
        <f>VLOOKUP($M211,Carolina!$M$1:$S$300,7,FALSE)</f>
        <v>264</v>
      </c>
    </row>
    <row r="212">
      <c r="A212" s="4" t="s">
        <v>19</v>
      </c>
      <c r="B212" s="5">
        <v>2017.0</v>
      </c>
      <c r="C212" s="5">
        <v>1.11001100081E11</v>
      </c>
      <c r="D212" s="6" t="s">
        <v>47</v>
      </c>
      <c r="E212" s="6" t="s">
        <v>48</v>
      </c>
      <c r="F212" s="7" t="s">
        <v>99</v>
      </c>
      <c r="G212" s="8" t="s">
        <v>22</v>
      </c>
      <c r="H212" s="7" t="s">
        <v>23</v>
      </c>
      <c r="I212" s="7" t="s">
        <v>24</v>
      </c>
      <c r="J212" s="7" t="s">
        <v>25</v>
      </c>
      <c r="K212" s="5">
        <v>272.0</v>
      </c>
      <c r="L212" s="5">
        <v>258.0</v>
      </c>
      <c r="M212" s="5" t="str">
        <f t="shared" si="1"/>
        <v>2017111001100081</v>
      </c>
      <c r="N212" s="5">
        <f>VLOOKUP($M212,Carolina!$M$1:$S$300,2,FALSE)</f>
        <v>57</v>
      </c>
      <c r="O212" s="7">
        <f>VLOOKUP($M212,Carolina!$M$1:$S$300,3,FALSE)</f>
        <v>56</v>
      </c>
      <c r="P212" s="7">
        <f>VLOOKUP($M212,Carolina!$M$1:$S$300,4,FALSE)</f>
        <v>54</v>
      </c>
      <c r="Q212" s="7">
        <f>VLOOKUP($M212,Carolina!$M$1:$S$300,5,FALSE)</f>
        <v>57</v>
      </c>
      <c r="R212" s="7">
        <f>VLOOKUP($M212,Carolina!$M$1:$S$300,6,FALSE)</f>
        <v>56</v>
      </c>
      <c r="S212" s="7">
        <f>VLOOKUP($M212,Carolina!$M$1:$S$300,7,FALSE)</f>
        <v>280</v>
      </c>
    </row>
    <row r="213">
      <c r="A213" s="9" t="s">
        <v>19</v>
      </c>
      <c r="B213" s="10">
        <v>2018.0</v>
      </c>
      <c r="C213" s="10">
        <v>1.11001100081E11</v>
      </c>
      <c r="D213" s="11" t="s">
        <v>47</v>
      </c>
      <c r="E213" s="11" t="s">
        <v>48</v>
      </c>
      <c r="F213" s="12" t="s">
        <v>99</v>
      </c>
      <c r="G213" s="13" t="s">
        <v>22</v>
      </c>
      <c r="H213" s="12" t="s">
        <v>23</v>
      </c>
      <c r="I213" s="12" t="s">
        <v>24</v>
      </c>
      <c r="J213" s="12" t="s">
        <v>25</v>
      </c>
      <c r="K213" s="10">
        <v>231.0</v>
      </c>
      <c r="L213" s="10">
        <v>217.0</v>
      </c>
      <c r="M213" s="10" t="str">
        <f t="shared" si="1"/>
        <v>2018111001100081</v>
      </c>
      <c r="N213" s="10">
        <f>VLOOKUP($M213,Carolina!$M$1:$S$300,2,FALSE)</f>
        <v>57</v>
      </c>
      <c r="O213" s="12">
        <f>VLOOKUP($M213,Carolina!$M$1:$S$300,3,FALSE)</f>
        <v>56</v>
      </c>
      <c r="P213" s="12">
        <f>VLOOKUP($M213,Carolina!$M$1:$S$300,4,FALSE)</f>
        <v>54</v>
      </c>
      <c r="Q213" s="12">
        <f>VLOOKUP($M213,Carolina!$M$1:$S$300,5,FALSE)</f>
        <v>56</v>
      </c>
      <c r="R213" s="12">
        <f>VLOOKUP($M213,Carolina!$M$1:$S$300,6,FALSE)</f>
        <v>56</v>
      </c>
      <c r="S213" s="12">
        <f>VLOOKUP($M213,Carolina!$M$1:$S$300,7,FALSE)</f>
        <v>279</v>
      </c>
    </row>
    <row r="214">
      <c r="A214" s="4" t="s">
        <v>19</v>
      </c>
      <c r="B214" s="5">
        <v>2019.0</v>
      </c>
      <c r="C214" s="5">
        <v>1.11001100081E11</v>
      </c>
      <c r="D214" s="6" t="s">
        <v>47</v>
      </c>
      <c r="E214" s="6" t="s">
        <v>48</v>
      </c>
      <c r="F214" s="7" t="s">
        <v>99</v>
      </c>
      <c r="G214" s="8" t="s">
        <v>22</v>
      </c>
      <c r="H214" s="8" t="s">
        <v>23</v>
      </c>
      <c r="I214" s="7" t="s">
        <v>24</v>
      </c>
      <c r="J214" s="7" t="s">
        <v>25</v>
      </c>
      <c r="K214" s="5">
        <v>190.0</v>
      </c>
      <c r="L214" s="5">
        <v>178.0</v>
      </c>
      <c r="M214" s="5" t="str">
        <f t="shared" si="1"/>
        <v>2019111001100081</v>
      </c>
      <c r="N214" s="5">
        <f>VLOOKUP($M214,Carolina!$M$1:$S$300,2,FALSE)</f>
        <v>60</v>
      </c>
      <c r="O214" s="7">
        <f>VLOOKUP($M214,Carolina!$M$1:$S$300,3,FALSE)</f>
        <v>57</v>
      </c>
      <c r="P214" s="7">
        <f>VLOOKUP($M214,Carolina!$M$1:$S$300,4,FALSE)</f>
        <v>53</v>
      </c>
      <c r="Q214" s="7">
        <f>VLOOKUP($M214,Carolina!$M$1:$S$300,5,FALSE)</f>
        <v>59</v>
      </c>
      <c r="R214" s="7">
        <f>VLOOKUP($M214,Carolina!$M$1:$S$300,6,FALSE)</f>
        <v>57</v>
      </c>
      <c r="S214" s="7">
        <f>VLOOKUP($M214,Carolina!$M$1:$S$300,7,FALSE)</f>
        <v>286</v>
      </c>
    </row>
    <row r="215">
      <c r="A215" s="9" t="s">
        <v>19</v>
      </c>
      <c r="B215" s="10">
        <v>2020.0</v>
      </c>
      <c r="C215" s="10">
        <v>1.11001100081E11</v>
      </c>
      <c r="D215" s="11" t="s">
        <v>47</v>
      </c>
      <c r="E215" s="11" t="s">
        <v>48</v>
      </c>
      <c r="F215" s="12" t="s">
        <v>99</v>
      </c>
      <c r="G215" s="13" t="s">
        <v>22</v>
      </c>
      <c r="H215" s="13" t="s">
        <v>23</v>
      </c>
      <c r="I215" s="12" t="s">
        <v>24</v>
      </c>
      <c r="J215" s="12" t="s">
        <v>25</v>
      </c>
      <c r="K215" s="10">
        <v>179.0</v>
      </c>
      <c r="L215" s="10">
        <v>176.0</v>
      </c>
      <c r="M215" s="10" t="str">
        <f t="shared" si="1"/>
        <v>2020111001100081</v>
      </c>
      <c r="N215" s="10">
        <f>VLOOKUP($M215,Carolina!$M$1:$S$300,2,FALSE)</f>
        <v>59</v>
      </c>
      <c r="O215" s="12">
        <f>VLOOKUP($M215,Carolina!$M$1:$S$300,3,FALSE)</f>
        <v>55</v>
      </c>
      <c r="P215" s="12">
        <f>VLOOKUP($M215,Carolina!$M$1:$S$300,4,FALSE)</f>
        <v>54</v>
      </c>
      <c r="Q215" s="12">
        <f>VLOOKUP($M215,Carolina!$M$1:$S$300,5,FALSE)</f>
        <v>57</v>
      </c>
      <c r="R215" s="12">
        <f>VLOOKUP($M215,Carolina!$M$1:$S$300,6,FALSE)</f>
        <v>51</v>
      </c>
      <c r="S215" s="12">
        <f>VLOOKUP($M215,Carolina!$M$1:$S$300,7,FALSE)</f>
        <v>279</v>
      </c>
    </row>
    <row r="216">
      <c r="A216" s="4" t="s">
        <v>19</v>
      </c>
      <c r="B216" s="5">
        <v>2021.0</v>
      </c>
      <c r="C216" s="5">
        <v>1.11001100081E11</v>
      </c>
      <c r="D216" s="6" t="s">
        <v>47</v>
      </c>
      <c r="E216" s="6" t="s">
        <v>48</v>
      </c>
      <c r="F216" s="7" t="s">
        <v>99</v>
      </c>
      <c r="G216" s="8" t="s">
        <v>22</v>
      </c>
      <c r="H216" s="8" t="s">
        <v>23</v>
      </c>
      <c r="I216" s="7" t="s">
        <v>24</v>
      </c>
      <c r="J216" s="7" t="s">
        <v>25</v>
      </c>
      <c r="K216" s="5">
        <v>201.0</v>
      </c>
      <c r="L216" s="5">
        <v>200.0</v>
      </c>
      <c r="M216" s="5" t="str">
        <f t="shared" si="1"/>
        <v>2021111001100081</v>
      </c>
      <c r="N216" s="5">
        <f>VLOOKUP($M216,Carolina!$M$1:$S$300,2,FALSE)</f>
        <v>54</v>
      </c>
      <c r="O216" s="7">
        <f>VLOOKUP($M216,Carolina!$M$1:$S$300,3,FALSE)</f>
        <v>52</v>
      </c>
      <c r="P216" s="7">
        <f>VLOOKUP($M216,Carolina!$M$1:$S$300,4,FALSE)</f>
        <v>50</v>
      </c>
      <c r="Q216" s="7">
        <f>VLOOKUP($M216,Carolina!$M$1:$S$300,5,FALSE)</f>
        <v>56</v>
      </c>
      <c r="R216" s="7">
        <f>VLOOKUP($M216,Carolina!$M$1:$S$300,6,FALSE)</f>
        <v>54</v>
      </c>
      <c r="S216" s="7">
        <f>VLOOKUP($M216,Carolina!$M$1:$S$300,7,FALSE)</f>
        <v>265</v>
      </c>
    </row>
    <row r="217">
      <c r="A217" s="9" t="s">
        <v>19</v>
      </c>
      <c r="B217" s="10">
        <v>2022.0</v>
      </c>
      <c r="C217" s="10">
        <v>1.11001100081E11</v>
      </c>
      <c r="D217" s="11" t="s">
        <v>47</v>
      </c>
      <c r="E217" s="11" t="s">
        <v>48</v>
      </c>
      <c r="F217" s="12" t="s">
        <v>99</v>
      </c>
      <c r="G217" s="13" t="s">
        <v>22</v>
      </c>
      <c r="H217" s="13" t="s">
        <v>23</v>
      </c>
      <c r="I217" s="12" t="s">
        <v>24</v>
      </c>
      <c r="J217" s="12" t="s">
        <v>25</v>
      </c>
      <c r="K217" s="10">
        <v>234.0</v>
      </c>
      <c r="L217" s="10">
        <v>233.0</v>
      </c>
      <c r="M217" s="10" t="str">
        <f t="shared" si="1"/>
        <v>2022111001100081</v>
      </c>
      <c r="N217" s="10">
        <f>VLOOKUP($M217,Carolina!$M$1:$S$300,2,FALSE)</f>
        <v>58</v>
      </c>
      <c r="O217" s="12">
        <f>VLOOKUP($M217,Carolina!$M$1:$S$300,3,FALSE)</f>
        <v>56</v>
      </c>
      <c r="P217" s="12">
        <f>VLOOKUP($M217,Carolina!$M$1:$S$300,4,FALSE)</f>
        <v>55</v>
      </c>
      <c r="Q217" s="12">
        <f>VLOOKUP($M217,Carolina!$M$1:$S$300,5,FALSE)</f>
        <v>60</v>
      </c>
      <c r="R217" s="12">
        <f>VLOOKUP($M217,Carolina!$M$1:$S$300,6,FALSE)</f>
        <v>57</v>
      </c>
      <c r="S217" s="12">
        <f>VLOOKUP($M217,Carolina!$M$1:$S$300,7,FALSE)</f>
        <v>288</v>
      </c>
    </row>
    <row r="218">
      <c r="A218" s="4" t="s">
        <v>19</v>
      </c>
      <c r="B218" s="5">
        <v>2023.0</v>
      </c>
      <c r="C218" s="5">
        <v>1.11001100081E11</v>
      </c>
      <c r="D218" s="6" t="s">
        <v>47</v>
      </c>
      <c r="E218" s="6" t="s">
        <v>48</v>
      </c>
      <c r="F218" s="7" t="s">
        <v>99</v>
      </c>
      <c r="G218" s="8" t="s">
        <v>22</v>
      </c>
      <c r="H218" s="8" t="s">
        <v>23</v>
      </c>
      <c r="I218" s="7" t="s">
        <v>24</v>
      </c>
      <c r="J218" s="7" t="s">
        <v>25</v>
      </c>
      <c r="K218" s="5">
        <v>279.0</v>
      </c>
      <c r="L218" s="5">
        <v>279.0</v>
      </c>
      <c r="M218" s="5" t="str">
        <f t="shared" si="1"/>
        <v>2023111001100081</v>
      </c>
      <c r="N218" s="5">
        <f>VLOOKUP($M218,Carolina!$M$1:$S$300,2,FALSE)</f>
        <v>58</v>
      </c>
      <c r="O218" s="7">
        <f>VLOOKUP($M218,Carolina!$M$1:$S$300,3,FALSE)</f>
        <v>56</v>
      </c>
      <c r="P218" s="7">
        <f>VLOOKUP($M218,Carolina!$M$1:$S$300,4,FALSE)</f>
        <v>55</v>
      </c>
      <c r="Q218" s="7">
        <f>VLOOKUP($M218,Carolina!$M$1:$S$300,5,FALSE)</f>
        <v>60</v>
      </c>
      <c r="R218" s="7">
        <f>VLOOKUP($M218,Carolina!$M$1:$S$300,6,FALSE)</f>
        <v>57</v>
      </c>
      <c r="S218" s="7">
        <f>VLOOKUP($M218,Carolina!$M$1:$S$300,7,FALSE)</f>
        <v>281</v>
      </c>
    </row>
    <row r="219">
      <c r="A219" s="9" t="s">
        <v>19</v>
      </c>
      <c r="B219" s="10">
        <v>2024.0</v>
      </c>
      <c r="C219" s="10">
        <v>1.11001100081E11</v>
      </c>
      <c r="D219" s="14" t="s">
        <v>47</v>
      </c>
      <c r="E219" s="14" t="s">
        <v>48</v>
      </c>
      <c r="F219" s="12" t="s">
        <v>99</v>
      </c>
      <c r="G219" s="13" t="s">
        <v>22</v>
      </c>
      <c r="H219" s="13" t="s">
        <v>23</v>
      </c>
      <c r="I219" s="12" t="s">
        <v>24</v>
      </c>
      <c r="J219" s="12" t="s">
        <v>25</v>
      </c>
      <c r="K219" s="10">
        <v>304.0</v>
      </c>
      <c r="L219" s="10">
        <v>303.0</v>
      </c>
      <c r="M219" s="10" t="str">
        <f t="shared" si="1"/>
        <v>2024111001100081</v>
      </c>
      <c r="N219" s="10">
        <f>VLOOKUP($M219,Carolina!$M$1:$S$300,2,FALSE)</f>
        <v>59</v>
      </c>
      <c r="O219" s="12">
        <f>VLOOKUP($M219,Carolina!$M$1:$S$300,3,FALSE)</f>
        <v>55</v>
      </c>
      <c r="P219" s="12">
        <f>VLOOKUP($M219,Carolina!$M$1:$S$300,4,FALSE)</f>
        <v>54</v>
      </c>
      <c r="Q219" s="12">
        <f>VLOOKUP($M219,Carolina!$M$1:$S$300,5,FALSE)</f>
        <v>59</v>
      </c>
      <c r="R219" s="12">
        <f>VLOOKUP($M219,Carolina!$M$1:$S$300,6,FALSE)</f>
        <v>58</v>
      </c>
      <c r="S219" s="12">
        <f>VLOOKUP($M219,Carolina!$M$1:$S$300,7,FALSE)</f>
        <v>283</v>
      </c>
    </row>
    <row r="220">
      <c r="A220" s="4" t="s">
        <v>86</v>
      </c>
      <c r="B220" s="5">
        <v>2017.0</v>
      </c>
      <c r="C220" s="5">
        <v>1.11001098817E11</v>
      </c>
      <c r="D220" s="6" t="s">
        <v>63</v>
      </c>
      <c r="E220" s="6" t="s">
        <v>64</v>
      </c>
      <c r="F220" s="7" t="s">
        <v>100</v>
      </c>
      <c r="G220" s="8" t="s">
        <v>81</v>
      </c>
      <c r="H220" s="7" t="s">
        <v>23</v>
      </c>
      <c r="I220" s="7" t="s">
        <v>24</v>
      </c>
      <c r="J220" s="7" t="s">
        <v>25</v>
      </c>
      <c r="K220" s="5">
        <v>412.0</v>
      </c>
      <c r="L220" s="5">
        <v>386.0</v>
      </c>
      <c r="M220" s="5" t="str">
        <f t="shared" si="1"/>
        <v>2017111001098817</v>
      </c>
      <c r="N220" s="4">
        <v>53.0</v>
      </c>
      <c r="O220" s="4">
        <v>55.0</v>
      </c>
      <c r="P220" s="4">
        <v>55.0</v>
      </c>
      <c r="Q220" s="4">
        <v>56.0</v>
      </c>
      <c r="R220" s="4">
        <v>50.0</v>
      </c>
      <c r="S220" s="4">
        <v>273.0</v>
      </c>
    </row>
    <row r="221">
      <c r="A221" s="9" t="s">
        <v>86</v>
      </c>
      <c r="B221" s="10">
        <v>2018.0</v>
      </c>
      <c r="C221" s="10">
        <v>1.11001098817E11</v>
      </c>
      <c r="D221" s="11" t="s">
        <v>63</v>
      </c>
      <c r="E221" s="11" t="s">
        <v>64</v>
      </c>
      <c r="F221" s="12" t="s">
        <v>100</v>
      </c>
      <c r="G221" s="13" t="s">
        <v>81</v>
      </c>
      <c r="H221" s="12" t="s">
        <v>23</v>
      </c>
      <c r="I221" s="12" t="s">
        <v>24</v>
      </c>
      <c r="J221" s="12" t="s">
        <v>25</v>
      </c>
      <c r="K221" s="10">
        <v>363.0</v>
      </c>
      <c r="L221" s="10">
        <v>341.0</v>
      </c>
      <c r="M221" s="10" t="str">
        <f t="shared" si="1"/>
        <v>2018111001098817</v>
      </c>
      <c r="N221" s="9">
        <v>52.0</v>
      </c>
      <c r="O221" s="9">
        <v>52.0</v>
      </c>
      <c r="P221" s="9">
        <v>52.0</v>
      </c>
      <c r="Q221" s="9">
        <v>57.0</v>
      </c>
      <c r="R221" s="9">
        <v>53.0</v>
      </c>
      <c r="S221" s="9">
        <v>267.0</v>
      </c>
    </row>
    <row r="222">
      <c r="A222" s="4" t="s">
        <v>86</v>
      </c>
      <c r="B222" s="5">
        <v>2019.0</v>
      </c>
      <c r="C222" s="5">
        <v>1.11001098817E11</v>
      </c>
      <c r="D222" s="6" t="s">
        <v>63</v>
      </c>
      <c r="E222" s="6" t="s">
        <v>64</v>
      </c>
      <c r="F222" s="7" t="s">
        <v>100</v>
      </c>
      <c r="G222" s="8" t="s">
        <v>81</v>
      </c>
      <c r="H222" s="8" t="s">
        <v>23</v>
      </c>
      <c r="I222" s="7" t="s">
        <v>24</v>
      </c>
      <c r="J222" s="7" t="s">
        <v>31</v>
      </c>
      <c r="K222" s="5">
        <v>331.0</v>
      </c>
      <c r="L222" s="5">
        <v>312.0</v>
      </c>
      <c r="M222" s="5" t="str">
        <f t="shared" si="1"/>
        <v>2019111001098817</v>
      </c>
      <c r="N222" s="4">
        <v>54.0</v>
      </c>
      <c r="O222" s="4">
        <v>50.0</v>
      </c>
      <c r="P222" s="4">
        <v>48.0</v>
      </c>
      <c r="Q222" s="4">
        <v>54.0</v>
      </c>
      <c r="R222" s="4">
        <v>50.0</v>
      </c>
      <c r="S222" s="4">
        <v>264.0</v>
      </c>
    </row>
    <row r="223">
      <c r="A223" s="9" t="s">
        <v>86</v>
      </c>
      <c r="B223" s="10">
        <v>2020.0</v>
      </c>
      <c r="C223" s="10">
        <v>1.11001098817E11</v>
      </c>
      <c r="D223" s="11" t="s">
        <v>63</v>
      </c>
      <c r="E223" s="11" t="s">
        <v>64</v>
      </c>
      <c r="F223" s="12" t="s">
        <v>100</v>
      </c>
      <c r="G223" s="13" t="s">
        <v>81</v>
      </c>
      <c r="H223" s="13" t="s">
        <v>23</v>
      </c>
      <c r="I223" s="12" t="s">
        <v>24</v>
      </c>
      <c r="J223" s="12" t="s">
        <v>31</v>
      </c>
      <c r="K223" s="10">
        <v>332.0</v>
      </c>
      <c r="L223" s="10">
        <v>329.0</v>
      </c>
      <c r="M223" s="10" t="str">
        <f t="shared" si="1"/>
        <v>2020111001098817</v>
      </c>
      <c r="N223" s="9">
        <v>53.0</v>
      </c>
      <c r="O223" s="9">
        <v>50.0</v>
      </c>
      <c r="P223" s="9">
        <v>51.0</v>
      </c>
      <c r="Q223" s="9">
        <v>55.0</v>
      </c>
      <c r="R223" s="9">
        <v>47.0</v>
      </c>
      <c r="S223" s="9">
        <v>259.0</v>
      </c>
    </row>
    <row r="224">
      <c r="A224" s="4" t="s">
        <v>86</v>
      </c>
      <c r="B224" s="5">
        <v>2021.0</v>
      </c>
      <c r="C224" s="5">
        <v>1.11001098817E11</v>
      </c>
      <c r="D224" s="6" t="s">
        <v>63</v>
      </c>
      <c r="E224" s="6" t="s">
        <v>64</v>
      </c>
      <c r="F224" s="7" t="s">
        <v>100</v>
      </c>
      <c r="G224" s="8" t="s">
        <v>81</v>
      </c>
      <c r="H224" s="8" t="s">
        <v>23</v>
      </c>
      <c r="I224" s="7" t="s">
        <v>24</v>
      </c>
      <c r="J224" s="7" t="s">
        <v>31</v>
      </c>
      <c r="K224" s="5">
        <v>364.0</v>
      </c>
      <c r="L224" s="5">
        <v>360.0</v>
      </c>
      <c r="M224" s="5" t="str">
        <f t="shared" si="1"/>
        <v>2021111001098817</v>
      </c>
      <c r="N224" s="4">
        <v>52.0</v>
      </c>
      <c r="O224" s="4">
        <v>48.0</v>
      </c>
      <c r="P224" s="4">
        <v>48.0</v>
      </c>
      <c r="Q224" s="4">
        <v>55.0</v>
      </c>
      <c r="R224" s="4">
        <v>50.0</v>
      </c>
      <c r="S224" s="4">
        <v>253.0</v>
      </c>
    </row>
    <row r="225">
      <c r="A225" s="9" t="s">
        <v>86</v>
      </c>
      <c r="B225" s="10">
        <v>2022.0</v>
      </c>
      <c r="C225" s="10">
        <v>1.11001098817E11</v>
      </c>
      <c r="D225" s="11" t="s">
        <v>63</v>
      </c>
      <c r="E225" s="11" t="s">
        <v>64</v>
      </c>
      <c r="F225" s="12" t="s">
        <v>100</v>
      </c>
      <c r="G225" s="13" t="s">
        <v>81</v>
      </c>
      <c r="H225" s="13" t="s">
        <v>23</v>
      </c>
      <c r="I225" s="12" t="s">
        <v>24</v>
      </c>
      <c r="J225" s="12" t="s">
        <v>31</v>
      </c>
      <c r="K225" s="10">
        <v>352.0</v>
      </c>
      <c r="L225" s="10">
        <v>348.0</v>
      </c>
      <c r="M225" s="10" t="str">
        <f t="shared" si="1"/>
        <v>2022111001098817</v>
      </c>
      <c r="N225" s="9">
        <v>55.0</v>
      </c>
      <c r="O225" s="9">
        <v>52.0</v>
      </c>
      <c r="P225" s="9">
        <v>52.0</v>
      </c>
      <c r="Q225" s="9">
        <v>56.0</v>
      </c>
      <c r="R225" s="9">
        <v>52.0</v>
      </c>
      <c r="S225" s="9">
        <v>265.0</v>
      </c>
    </row>
    <row r="226">
      <c r="A226" s="4" t="s">
        <v>86</v>
      </c>
      <c r="B226" s="5">
        <v>2023.0</v>
      </c>
      <c r="C226" s="5">
        <v>1.11001098817E11</v>
      </c>
      <c r="D226" s="6" t="s">
        <v>63</v>
      </c>
      <c r="E226" s="6" t="s">
        <v>64</v>
      </c>
      <c r="F226" s="7" t="s">
        <v>100</v>
      </c>
      <c r="G226" s="8" t="s">
        <v>81</v>
      </c>
      <c r="H226" s="8" t="s">
        <v>23</v>
      </c>
      <c r="I226" s="7" t="s">
        <v>24</v>
      </c>
      <c r="J226" s="7" t="s">
        <v>31</v>
      </c>
      <c r="K226" s="5">
        <v>338.0</v>
      </c>
      <c r="L226" s="5">
        <v>331.0</v>
      </c>
      <c r="M226" s="5" t="str">
        <f t="shared" si="1"/>
        <v>2023111001098817</v>
      </c>
      <c r="N226" s="4">
        <v>51.0</v>
      </c>
      <c r="O226" s="4">
        <v>49.0</v>
      </c>
      <c r="P226" s="4">
        <v>49.0</v>
      </c>
      <c r="Q226" s="4">
        <v>54.0</v>
      </c>
      <c r="R226" s="4">
        <v>51.0</v>
      </c>
      <c r="S226" s="4">
        <v>254.0</v>
      </c>
    </row>
    <row r="227">
      <c r="A227" s="9" t="s">
        <v>19</v>
      </c>
      <c r="B227" s="10">
        <v>2024.0</v>
      </c>
      <c r="C227" s="10">
        <v>1.11001098817E11</v>
      </c>
      <c r="D227" s="14" t="s">
        <v>63</v>
      </c>
      <c r="E227" s="14" t="s">
        <v>64</v>
      </c>
      <c r="F227" s="12" t="s">
        <v>100</v>
      </c>
      <c r="G227" s="13" t="s">
        <v>81</v>
      </c>
      <c r="H227" s="13" t="s">
        <v>23</v>
      </c>
      <c r="I227" s="12" t="s">
        <v>24</v>
      </c>
      <c r="J227" s="12" t="s">
        <v>31</v>
      </c>
      <c r="K227" s="10">
        <v>318.0</v>
      </c>
      <c r="L227" s="10">
        <v>312.0</v>
      </c>
      <c r="M227" s="10" t="str">
        <f t="shared" si="1"/>
        <v>2024111001098817</v>
      </c>
      <c r="N227" s="10">
        <f>VLOOKUP($M227,Carolina!$M$1:$S$300,2,FALSE)</f>
        <v>53</v>
      </c>
      <c r="O227" s="12">
        <f>VLOOKUP($M227,Carolina!$M$1:$S$300,3,FALSE)</f>
        <v>52</v>
      </c>
      <c r="P227" s="12">
        <f>VLOOKUP($M227,Carolina!$M$1:$S$300,4,FALSE)</f>
        <v>50</v>
      </c>
      <c r="Q227" s="12">
        <f>VLOOKUP($M227,Carolina!$M$1:$S$300,5,FALSE)</f>
        <v>54</v>
      </c>
      <c r="R227" s="12">
        <f>VLOOKUP($M227,Carolina!$M$1:$S$300,6,FALSE)</f>
        <v>51</v>
      </c>
      <c r="S227" s="12">
        <f>VLOOKUP($M227,Carolina!$M$1:$S$300,7,FALSE)</f>
        <v>261</v>
      </c>
    </row>
    <row r="228">
      <c r="A228" s="4" t="s">
        <v>19</v>
      </c>
      <c r="B228" s="5">
        <v>2021.0</v>
      </c>
      <c r="C228" s="5">
        <v>1.11001800678E11</v>
      </c>
      <c r="D228" s="6" t="s">
        <v>32</v>
      </c>
      <c r="E228" s="6" t="s">
        <v>20</v>
      </c>
      <c r="F228" s="7" t="s">
        <v>101</v>
      </c>
      <c r="G228" s="8" t="s">
        <v>22</v>
      </c>
      <c r="H228" s="8" t="s">
        <v>23</v>
      </c>
      <c r="I228" s="7" t="s">
        <v>24</v>
      </c>
      <c r="J228" s="7" t="s">
        <v>31</v>
      </c>
      <c r="K228" s="5">
        <v>36.0</v>
      </c>
      <c r="L228" s="5">
        <v>36.0</v>
      </c>
      <c r="M228" s="5" t="str">
        <f t="shared" si="1"/>
        <v>2021111001800678</v>
      </c>
      <c r="N228" s="5">
        <f>VLOOKUP($M228,Carolina!$M$1:$S$300,2,FALSE)</f>
        <v>51</v>
      </c>
      <c r="O228" s="7">
        <f>VLOOKUP($M228,Carolina!$M$1:$S$300,3,FALSE)</f>
        <v>50</v>
      </c>
      <c r="P228" s="7">
        <f>VLOOKUP($M228,Carolina!$M$1:$S$300,4,FALSE)</f>
        <v>49</v>
      </c>
      <c r="Q228" s="7">
        <f>VLOOKUP($M228,Carolina!$M$1:$S$300,5,FALSE)</f>
        <v>54</v>
      </c>
      <c r="R228" s="7">
        <f>VLOOKUP($M228,Carolina!$M$1:$S$300,6,FALSE)</f>
        <v>50</v>
      </c>
      <c r="S228" s="7">
        <f>VLOOKUP($M228,Carolina!$M$1:$S$300,7,FALSE)</f>
        <v>255</v>
      </c>
    </row>
    <row r="229">
      <c r="A229" s="9" t="s">
        <v>19</v>
      </c>
      <c r="B229" s="10">
        <v>2022.0</v>
      </c>
      <c r="C229" s="10">
        <v>1.11001800678E11</v>
      </c>
      <c r="D229" s="11" t="s">
        <v>32</v>
      </c>
      <c r="E229" s="11" t="s">
        <v>20</v>
      </c>
      <c r="F229" s="12" t="s">
        <v>101</v>
      </c>
      <c r="G229" s="13" t="s">
        <v>22</v>
      </c>
      <c r="H229" s="13" t="s">
        <v>23</v>
      </c>
      <c r="I229" s="12" t="s">
        <v>24</v>
      </c>
      <c r="J229" s="12" t="s">
        <v>31</v>
      </c>
      <c r="K229" s="10">
        <v>84.0</v>
      </c>
      <c r="L229" s="10">
        <v>84.0</v>
      </c>
      <c r="M229" s="10" t="str">
        <f t="shared" si="1"/>
        <v>2022111001800678</v>
      </c>
      <c r="N229" s="10">
        <f>VLOOKUP($M229,Carolina!$M$1:$S$300,2,FALSE)</f>
        <v>56</v>
      </c>
      <c r="O229" s="12">
        <f>VLOOKUP($M229,Carolina!$M$1:$S$300,3,FALSE)</f>
        <v>53</v>
      </c>
      <c r="P229" s="12">
        <f>VLOOKUP($M229,Carolina!$M$1:$S$300,4,FALSE)</f>
        <v>52</v>
      </c>
      <c r="Q229" s="12">
        <f>VLOOKUP($M229,Carolina!$M$1:$S$300,5,FALSE)</f>
        <v>58</v>
      </c>
      <c r="R229" s="12">
        <f>VLOOKUP($M229,Carolina!$M$1:$S$300,6,FALSE)</f>
        <v>53</v>
      </c>
      <c r="S229" s="12">
        <f>VLOOKUP($M229,Carolina!$M$1:$S$300,7,FALSE)</f>
        <v>275</v>
      </c>
    </row>
    <row r="230">
      <c r="A230" s="4" t="s">
        <v>19</v>
      </c>
      <c r="B230" s="5">
        <v>2023.0</v>
      </c>
      <c r="C230" s="5">
        <v>1.11001800678E11</v>
      </c>
      <c r="D230" s="6" t="s">
        <v>32</v>
      </c>
      <c r="E230" s="6" t="s">
        <v>20</v>
      </c>
      <c r="F230" s="7" t="s">
        <v>101</v>
      </c>
      <c r="G230" s="8" t="s">
        <v>22</v>
      </c>
      <c r="H230" s="8" t="s">
        <v>23</v>
      </c>
      <c r="I230" s="7" t="s">
        <v>24</v>
      </c>
      <c r="J230" s="7" t="s">
        <v>25</v>
      </c>
      <c r="K230" s="5">
        <v>149.0</v>
      </c>
      <c r="L230" s="5">
        <v>149.0</v>
      </c>
      <c r="M230" s="5" t="str">
        <f t="shared" si="1"/>
        <v>2023111001800678</v>
      </c>
      <c r="N230" s="5">
        <f>VLOOKUP($M230,Carolina!$M$1:$S$300,2,FALSE)</f>
        <v>56</v>
      </c>
      <c r="O230" s="7">
        <f>VLOOKUP($M230,Carolina!$M$1:$S$300,3,FALSE)</f>
        <v>53</v>
      </c>
      <c r="P230" s="7">
        <f>VLOOKUP($M230,Carolina!$M$1:$S$300,4,FALSE)</f>
        <v>52</v>
      </c>
      <c r="Q230" s="7">
        <f>VLOOKUP($M230,Carolina!$M$1:$S$300,5,FALSE)</f>
        <v>58</v>
      </c>
      <c r="R230" s="7">
        <f>VLOOKUP($M230,Carolina!$M$1:$S$300,6,FALSE)</f>
        <v>53</v>
      </c>
      <c r="S230" s="7">
        <f>VLOOKUP($M230,Carolina!$M$1:$S$300,7,FALSE)</f>
        <v>272</v>
      </c>
    </row>
    <row r="231">
      <c r="A231" s="9" t="s">
        <v>19</v>
      </c>
      <c r="B231" s="10">
        <v>2024.0</v>
      </c>
      <c r="C231" s="10">
        <v>1.11001800678E11</v>
      </c>
      <c r="D231" s="14" t="s">
        <v>32</v>
      </c>
      <c r="E231" s="14" t="s">
        <v>20</v>
      </c>
      <c r="F231" s="12" t="s">
        <v>101</v>
      </c>
      <c r="G231" s="13" t="s">
        <v>22</v>
      </c>
      <c r="H231" s="13" t="s">
        <v>23</v>
      </c>
      <c r="I231" s="12" t="s">
        <v>24</v>
      </c>
      <c r="J231" s="12" t="s">
        <v>25</v>
      </c>
      <c r="K231" s="10">
        <v>169.0</v>
      </c>
      <c r="L231" s="10">
        <v>168.0</v>
      </c>
      <c r="M231" s="10" t="str">
        <f t="shared" si="1"/>
        <v>2024111001800678</v>
      </c>
      <c r="N231" s="10">
        <f>VLOOKUP($M231,Carolina!$M$1:$S$300,2,FALSE)</f>
        <v>58</v>
      </c>
      <c r="O231" s="12">
        <f>VLOOKUP($M231,Carolina!$M$1:$S$300,3,FALSE)</f>
        <v>53</v>
      </c>
      <c r="P231" s="12">
        <f>VLOOKUP($M231,Carolina!$M$1:$S$300,4,FALSE)</f>
        <v>51</v>
      </c>
      <c r="Q231" s="12">
        <f>VLOOKUP($M231,Carolina!$M$1:$S$300,5,FALSE)</f>
        <v>57</v>
      </c>
      <c r="R231" s="12">
        <f>VLOOKUP($M231,Carolina!$M$1:$S$300,6,FALSE)</f>
        <v>51</v>
      </c>
      <c r="S231" s="12">
        <f>VLOOKUP($M231,Carolina!$M$1:$S$300,7,FALSE)</f>
        <v>272</v>
      </c>
    </row>
    <row r="232">
      <c r="A232" s="4" t="s">
        <v>86</v>
      </c>
      <c r="B232" s="5">
        <v>2020.0</v>
      </c>
      <c r="C232" s="5">
        <v>1.11001800422E11</v>
      </c>
      <c r="D232" s="6" t="s">
        <v>39</v>
      </c>
      <c r="E232" s="6" t="s">
        <v>40</v>
      </c>
      <c r="F232" s="7" t="s">
        <v>102</v>
      </c>
      <c r="G232" s="8" t="s">
        <v>92</v>
      </c>
      <c r="H232" s="8" t="s">
        <v>23</v>
      </c>
      <c r="I232" s="7" t="s">
        <v>24</v>
      </c>
      <c r="J232" s="7" t="s">
        <v>25</v>
      </c>
      <c r="K232" s="5">
        <v>48.0</v>
      </c>
      <c r="L232" s="5">
        <v>48.0</v>
      </c>
      <c r="M232" s="5" t="str">
        <f t="shared" si="1"/>
        <v>2020111001800422</v>
      </c>
      <c r="N232" s="4">
        <v>55.0</v>
      </c>
      <c r="O232" s="4">
        <v>52.0</v>
      </c>
      <c r="P232" s="4">
        <v>52.0</v>
      </c>
      <c r="Q232" s="4">
        <v>55.0</v>
      </c>
      <c r="R232" s="4">
        <v>50.0</v>
      </c>
      <c r="S232" s="4">
        <v>267.0</v>
      </c>
    </row>
    <row r="233">
      <c r="A233" s="9" t="s">
        <v>86</v>
      </c>
      <c r="B233" s="10">
        <v>2021.0</v>
      </c>
      <c r="C233" s="10">
        <v>1.11001800422E11</v>
      </c>
      <c r="D233" s="11" t="s">
        <v>39</v>
      </c>
      <c r="E233" s="11" t="s">
        <v>40</v>
      </c>
      <c r="F233" s="12" t="s">
        <v>102</v>
      </c>
      <c r="G233" s="13" t="s">
        <v>92</v>
      </c>
      <c r="H233" s="13" t="s">
        <v>23</v>
      </c>
      <c r="I233" s="12" t="s">
        <v>24</v>
      </c>
      <c r="J233" s="12" t="s">
        <v>25</v>
      </c>
      <c r="K233" s="10">
        <v>123.0</v>
      </c>
      <c r="L233" s="10">
        <v>120.0</v>
      </c>
      <c r="M233" s="10" t="str">
        <f t="shared" si="1"/>
        <v>2021111001800422</v>
      </c>
      <c r="N233" s="9">
        <v>55.0</v>
      </c>
      <c r="O233" s="9">
        <v>54.0</v>
      </c>
      <c r="P233" s="9">
        <v>52.0</v>
      </c>
      <c r="Q233" s="9">
        <v>56.0</v>
      </c>
      <c r="R233" s="9">
        <v>56.0</v>
      </c>
      <c r="S233" s="9">
        <v>272.0</v>
      </c>
    </row>
    <row r="234">
      <c r="A234" s="4" t="s">
        <v>86</v>
      </c>
      <c r="B234" s="5">
        <v>2022.0</v>
      </c>
      <c r="C234" s="5">
        <v>1.11001800422E11</v>
      </c>
      <c r="D234" s="6" t="s">
        <v>39</v>
      </c>
      <c r="E234" s="6" t="s">
        <v>40</v>
      </c>
      <c r="F234" s="7" t="s">
        <v>102</v>
      </c>
      <c r="G234" s="8" t="s">
        <v>92</v>
      </c>
      <c r="H234" s="8" t="s">
        <v>23</v>
      </c>
      <c r="I234" s="7" t="s">
        <v>24</v>
      </c>
      <c r="J234" s="7" t="s">
        <v>25</v>
      </c>
      <c r="K234" s="5">
        <v>211.0</v>
      </c>
      <c r="L234" s="5">
        <v>206.0</v>
      </c>
      <c r="M234" s="5" t="str">
        <f t="shared" si="1"/>
        <v>2022111001800422</v>
      </c>
      <c r="N234" s="4">
        <v>56.0</v>
      </c>
      <c r="O234" s="4">
        <v>53.0</v>
      </c>
      <c r="P234" s="4">
        <v>53.0</v>
      </c>
      <c r="Q234" s="4">
        <v>57.0</v>
      </c>
      <c r="R234" s="4">
        <v>55.0</v>
      </c>
      <c r="S234" s="4">
        <v>273.0</v>
      </c>
    </row>
    <row r="235">
      <c r="A235" s="9" t="s">
        <v>86</v>
      </c>
      <c r="B235" s="10">
        <v>2023.0</v>
      </c>
      <c r="C235" s="10">
        <v>1.11001800422E11</v>
      </c>
      <c r="D235" s="11" t="s">
        <v>39</v>
      </c>
      <c r="E235" s="11" t="s">
        <v>40</v>
      </c>
      <c r="F235" s="12" t="s">
        <v>102</v>
      </c>
      <c r="G235" s="13" t="s">
        <v>92</v>
      </c>
      <c r="H235" s="13" t="s">
        <v>23</v>
      </c>
      <c r="I235" s="12" t="s">
        <v>24</v>
      </c>
      <c r="J235" s="12" t="s">
        <v>25</v>
      </c>
      <c r="K235" s="10">
        <v>254.0</v>
      </c>
      <c r="L235" s="10">
        <v>246.0</v>
      </c>
      <c r="M235" s="10" t="str">
        <f t="shared" si="1"/>
        <v>2023111001800422</v>
      </c>
      <c r="N235" s="9">
        <v>57.0</v>
      </c>
      <c r="O235" s="9">
        <v>55.0</v>
      </c>
      <c r="P235" s="9">
        <v>53.0</v>
      </c>
      <c r="Q235" s="9">
        <v>56.0</v>
      </c>
      <c r="R235" s="9">
        <v>55.0</v>
      </c>
      <c r="S235" s="9">
        <v>277.0</v>
      </c>
    </row>
    <row r="236">
      <c r="A236" s="4" t="s">
        <v>19</v>
      </c>
      <c r="B236" s="5">
        <v>2024.0</v>
      </c>
      <c r="C236" s="5">
        <v>1.11001800422E11</v>
      </c>
      <c r="D236" s="15" t="s">
        <v>39</v>
      </c>
      <c r="E236" s="15" t="s">
        <v>40</v>
      </c>
      <c r="F236" s="7" t="s">
        <v>102</v>
      </c>
      <c r="G236" s="8" t="s">
        <v>92</v>
      </c>
      <c r="H236" s="8" t="s">
        <v>23</v>
      </c>
      <c r="I236" s="7" t="s">
        <v>24</v>
      </c>
      <c r="J236" s="7" t="s">
        <v>25</v>
      </c>
      <c r="K236" s="5">
        <v>260.0</v>
      </c>
      <c r="L236" s="5">
        <v>254.0</v>
      </c>
      <c r="M236" s="5" t="str">
        <f t="shared" si="1"/>
        <v>2024111001800422</v>
      </c>
      <c r="N236" s="5">
        <f>VLOOKUP($M236,Carolina!$M$1:$S$300,2,FALSE)</f>
        <v>57</v>
      </c>
      <c r="O236" s="7">
        <f>VLOOKUP($M236,Carolina!$M$1:$S$300,3,FALSE)</f>
        <v>55</v>
      </c>
      <c r="P236" s="7">
        <f>VLOOKUP($M236,Carolina!$M$1:$S$300,4,FALSE)</f>
        <v>54</v>
      </c>
      <c r="Q236" s="7">
        <f>VLOOKUP($M236,Carolina!$M$1:$S$300,5,FALSE)</f>
        <v>58</v>
      </c>
      <c r="R236" s="7">
        <f>VLOOKUP($M236,Carolina!$M$1:$S$300,6,FALSE)</f>
        <v>58</v>
      </c>
      <c r="S236" s="7">
        <f>VLOOKUP($M236,Carolina!$M$1:$S$300,7,FALSE)</f>
        <v>281</v>
      </c>
    </row>
    <row r="237">
      <c r="A237" s="9" t="s">
        <v>86</v>
      </c>
      <c r="B237" s="10">
        <v>2019.0</v>
      </c>
      <c r="C237" s="10">
        <v>1.11001104051E11</v>
      </c>
      <c r="D237" s="11" t="s">
        <v>32</v>
      </c>
      <c r="E237" s="11" t="s">
        <v>20</v>
      </c>
      <c r="F237" s="12" t="s">
        <v>103</v>
      </c>
      <c r="G237" s="13" t="s">
        <v>45</v>
      </c>
      <c r="H237" s="13" t="s">
        <v>23</v>
      </c>
      <c r="I237" s="12" t="s">
        <v>24</v>
      </c>
      <c r="J237" s="12" t="s">
        <v>31</v>
      </c>
      <c r="K237" s="10">
        <v>462.0</v>
      </c>
      <c r="L237" s="10">
        <v>455.0</v>
      </c>
      <c r="M237" s="10" t="str">
        <f t="shared" si="1"/>
        <v>2019111001104051</v>
      </c>
      <c r="N237" s="9">
        <v>51.0</v>
      </c>
      <c r="O237" s="9">
        <v>50.0</v>
      </c>
      <c r="P237" s="9">
        <v>46.0</v>
      </c>
      <c r="Q237" s="9">
        <v>53.0</v>
      </c>
      <c r="R237" s="9">
        <v>47.0</v>
      </c>
      <c r="S237" s="9">
        <v>248.0</v>
      </c>
    </row>
    <row r="238">
      <c r="A238" s="4" t="s">
        <v>86</v>
      </c>
      <c r="B238" s="5">
        <v>2020.0</v>
      </c>
      <c r="C238" s="5">
        <v>1.11001104051E11</v>
      </c>
      <c r="D238" s="6" t="s">
        <v>32</v>
      </c>
      <c r="E238" s="6" t="s">
        <v>20</v>
      </c>
      <c r="F238" s="7" t="s">
        <v>103</v>
      </c>
      <c r="G238" s="8" t="s">
        <v>45</v>
      </c>
      <c r="H238" s="8" t="s">
        <v>23</v>
      </c>
      <c r="I238" s="7" t="s">
        <v>24</v>
      </c>
      <c r="J238" s="7" t="s">
        <v>31</v>
      </c>
      <c r="K238" s="5">
        <v>467.0</v>
      </c>
      <c r="L238" s="5">
        <v>461.0</v>
      </c>
      <c r="M238" s="5" t="str">
        <f t="shared" si="1"/>
        <v>2020111001104051</v>
      </c>
      <c r="N238" s="4">
        <v>54.0</v>
      </c>
      <c r="O238" s="4">
        <v>50.0</v>
      </c>
      <c r="P238" s="4">
        <v>50.0</v>
      </c>
      <c r="Q238" s="4">
        <v>55.0</v>
      </c>
      <c r="R238" s="4">
        <v>46.0</v>
      </c>
      <c r="S238" s="4">
        <v>260.0</v>
      </c>
    </row>
    <row r="239">
      <c r="A239" s="9" t="s">
        <v>86</v>
      </c>
      <c r="B239" s="10">
        <v>2021.0</v>
      </c>
      <c r="C239" s="10">
        <v>1.11001104051E11</v>
      </c>
      <c r="D239" s="11" t="s">
        <v>32</v>
      </c>
      <c r="E239" s="11" t="s">
        <v>20</v>
      </c>
      <c r="F239" s="12" t="s">
        <v>103</v>
      </c>
      <c r="G239" s="13" t="s">
        <v>45</v>
      </c>
      <c r="H239" s="13" t="s">
        <v>23</v>
      </c>
      <c r="I239" s="12" t="s">
        <v>24</v>
      </c>
      <c r="J239" s="12" t="s">
        <v>31</v>
      </c>
      <c r="K239" s="10">
        <v>404.0</v>
      </c>
      <c r="L239" s="10">
        <v>403.0</v>
      </c>
      <c r="M239" s="10" t="str">
        <f t="shared" si="1"/>
        <v>2021111001104051</v>
      </c>
      <c r="N239" s="9">
        <v>52.0</v>
      </c>
      <c r="O239" s="9">
        <v>51.0</v>
      </c>
      <c r="P239" s="9">
        <v>49.0</v>
      </c>
      <c r="Q239" s="9">
        <v>56.0</v>
      </c>
      <c r="R239" s="9">
        <v>49.0</v>
      </c>
      <c r="S239" s="9">
        <v>258.0</v>
      </c>
    </row>
    <row r="240">
      <c r="A240" s="4" t="s">
        <v>86</v>
      </c>
      <c r="B240" s="5">
        <v>2022.0</v>
      </c>
      <c r="C240" s="5">
        <v>1.11001104051E11</v>
      </c>
      <c r="D240" s="6" t="s">
        <v>32</v>
      </c>
      <c r="E240" s="6" t="s">
        <v>20</v>
      </c>
      <c r="F240" s="7" t="s">
        <v>103</v>
      </c>
      <c r="G240" s="8" t="s">
        <v>45</v>
      </c>
      <c r="H240" s="8" t="s">
        <v>23</v>
      </c>
      <c r="I240" s="7" t="s">
        <v>24</v>
      </c>
      <c r="J240" s="7" t="s">
        <v>31</v>
      </c>
      <c r="K240" s="5">
        <v>346.0</v>
      </c>
      <c r="L240" s="5">
        <v>345.0</v>
      </c>
      <c r="M240" s="5" t="str">
        <f t="shared" si="1"/>
        <v>2022111001104051</v>
      </c>
      <c r="N240" s="4">
        <v>55.0</v>
      </c>
      <c r="O240" s="4">
        <v>53.0</v>
      </c>
      <c r="P240" s="4">
        <v>53.0</v>
      </c>
      <c r="Q240" s="4">
        <v>56.0</v>
      </c>
      <c r="R240" s="4">
        <v>51.0</v>
      </c>
      <c r="S240" s="4">
        <v>270.0</v>
      </c>
    </row>
    <row r="241">
      <c r="A241" s="9" t="s">
        <v>86</v>
      </c>
      <c r="B241" s="10">
        <v>2023.0</v>
      </c>
      <c r="C241" s="10">
        <v>1.11001104051E11</v>
      </c>
      <c r="D241" s="11" t="s">
        <v>32</v>
      </c>
      <c r="E241" s="11" t="s">
        <v>20</v>
      </c>
      <c r="F241" s="12" t="s">
        <v>103</v>
      </c>
      <c r="G241" s="13" t="s">
        <v>45</v>
      </c>
      <c r="H241" s="13" t="s">
        <v>23</v>
      </c>
      <c r="I241" s="12" t="s">
        <v>24</v>
      </c>
      <c r="J241" s="12" t="s">
        <v>31</v>
      </c>
      <c r="K241" s="10">
        <v>291.0</v>
      </c>
      <c r="L241" s="10">
        <v>290.0</v>
      </c>
      <c r="M241" s="10" t="str">
        <f t="shared" si="1"/>
        <v>2023111001104051</v>
      </c>
      <c r="N241" s="9">
        <v>56.0</v>
      </c>
      <c r="O241" s="9">
        <v>53.0</v>
      </c>
      <c r="P241" s="9">
        <v>51.0</v>
      </c>
      <c r="Q241" s="9">
        <v>55.0</v>
      </c>
      <c r="R241" s="9">
        <v>51.0</v>
      </c>
      <c r="S241" s="9">
        <v>268.0</v>
      </c>
    </row>
    <row r="242">
      <c r="A242" s="4" t="s">
        <v>19</v>
      </c>
      <c r="B242" s="5">
        <v>2024.0</v>
      </c>
      <c r="C242" s="5">
        <v>1.11001104051E11</v>
      </c>
      <c r="D242" s="15" t="s">
        <v>32</v>
      </c>
      <c r="E242" s="15" t="s">
        <v>20</v>
      </c>
      <c r="F242" s="7" t="s">
        <v>103</v>
      </c>
      <c r="G242" s="8" t="s">
        <v>45</v>
      </c>
      <c r="H242" s="8" t="s">
        <v>23</v>
      </c>
      <c r="I242" s="7" t="s">
        <v>24</v>
      </c>
      <c r="J242" s="7" t="s">
        <v>25</v>
      </c>
      <c r="K242" s="5">
        <v>301.0</v>
      </c>
      <c r="L242" s="5">
        <v>299.0</v>
      </c>
      <c r="M242" s="5" t="str">
        <f t="shared" si="1"/>
        <v>2024111001104051</v>
      </c>
      <c r="N242" s="5">
        <f>VLOOKUP($M242,Carolina!$M$1:$S$300,2,FALSE)</f>
        <v>59</v>
      </c>
      <c r="O242" s="7">
        <f>VLOOKUP($M242,Carolina!$M$1:$S$300,3,FALSE)</f>
        <v>55</v>
      </c>
      <c r="P242" s="7">
        <f>VLOOKUP($M242,Carolina!$M$1:$S$300,4,FALSE)</f>
        <v>53</v>
      </c>
      <c r="Q242" s="7">
        <f>VLOOKUP($M242,Carolina!$M$1:$S$300,5,FALSE)</f>
        <v>58</v>
      </c>
      <c r="R242" s="7">
        <f>VLOOKUP($M242,Carolina!$M$1:$S$300,6,FALSE)</f>
        <v>52</v>
      </c>
      <c r="S242" s="7">
        <f>VLOOKUP($M242,Carolina!$M$1:$S$300,7,FALSE)</f>
        <v>281</v>
      </c>
    </row>
    <row r="243">
      <c r="A243" s="9" t="s">
        <v>86</v>
      </c>
      <c r="B243" s="10">
        <v>2017.0</v>
      </c>
      <c r="C243" s="10">
        <v>1.11001098841E11</v>
      </c>
      <c r="D243" s="11" t="s">
        <v>47</v>
      </c>
      <c r="E243" s="11" t="s">
        <v>48</v>
      </c>
      <c r="F243" s="12" t="s">
        <v>104</v>
      </c>
      <c r="G243" s="13" t="s">
        <v>50</v>
      </c>
      <c r="H243" s="12" t="s">
        <v>23</v>
      </c>
      <c r="I243" s="12" t="s">
        <v>24</v>
      </c>
      <c r="J243" s="12" t="s">
        <v>25</v>
      </c>
      <c r="K243" s="10">
        <v>295.0</v>
      </c>
      <c r="L243" s="10">
        <v>290.0</v>
      </c>
      <c r="M243" s="10" t="str">
        <f t="shared" si="1"/>
        <v>2017111001098841</v>
      </c>
      <c r="N243" s="9">
        <v>53.0</v>
      </c>
      <c r="O243" s="9">
        <v>54.0</v>
      </c>
      <c r="P243" s="9">
        <v>52.0</v>
      </c>
      <c r="Q243" s="9">
        <v>56.0</v>
      </c>
      <c r="R243" s="9">
        <v>50.0</v>
      </c>
      <c r="S243" s="9">
        <v>267.0</v>
      </c>
    </row>
    <row r="244">
      <c r="A244" s="4" t="s">
        <v>86</v>
      </c>
      <c r="B244" s="5">
        <v>2018.0</v>
      </c>
      <c r="C244" s="5">
        <v>1.11001098841E11</v>
      </c>
      <c r="D244" s="6" t="s">
        <v>47</v>
      </c>
      <c r="E244" s="6" t="s">
        <v>48</v>
      </c>
      <c r="F244" s="7" t="s">
        <v>104</v>
      </c>
      <c r="G244" s="8" t="s">
        <v>50</v>
      </c>
      <c r="H244" s="7" t="s">
        <v>23</v>
      </c>
      <c r="I244" s="7" t="s">
        <v>24</v>
      </c>
      <c r="J244" s="7" t="s">
        <v>25</v>
      </c>
      <c r="K244" s="5">
        <v>277.0</v>
      </c>
      <c r="L244" s="5">
        <v>266.0</v>
      </c>
      <c r="M244" s="5" t="str">
        <f t="shared" si="1"/>
        <v>2018111001098841</v>
      </c>
      <c r="N244" s="4">
        <v>53.0</v>
      </c>
      <c r="O244" s="4">
        <v>53.0</v>
      </c>
      <c r="P244" s="4">
        <v>51.0</v>
      </c>
      <c r="Q244" s="4">
        <v>55.0</v>
      </c>
      <c r="R244" s="4">
        <v>52.0</v>
      </c>
      <c r="S244" s="4">
        <v>264.0</v>
      </c>
    </row>
    <row r="245">
      <c r="A245" s="9" t="s">
        <v>86</v>
      </c>
      <c r="B245" s="10">
        <v>2019.0</v>
      </c>
      <c r="C245" s="10">
        <v>1.11001098841E11</v>
      </c>
      <c r="D245" s="11" t="s">
        <v>47</v>
      </c>
      <c r="E245" s="11" t="s">
        <v>48</v>
      </c>
      <c r="F245" s="12" t="s">
        <v>104</v>
      </c>
      <c r="G245" s="13" t="s">
        <v>50</v>
      </c>
      <c r="H245" s="13" t="s">
        <v>23</v>
      </c>
      <c r="I245" s="12" t="s">
        <v>24</v>
      </c>
      <c r="J245" s="12" t="s">
        <v>31</v>
      </c>
      <c r="K245" s="10">
        <v>241.0</v>
      </c>
      <c r="L245" s="10">
        <v>230.0</v>
      </c>
      <c r="M245" s="10" t="str">
        <f t="shared" si="1"/>
        <v>2019111001098841</v>
      </c>
      <c r="N245" s="9">
        <v>57.0</v>
      </c>
      <c r="O245" s="9">
        <v>53.0</v>
      </c>
      <c r="P245" s="9">
        <v>51.0</v>
      </c>
      <c r="Q245" s="9">
        <v>56.0</v>
      </c>
      <c r="R245" s="9">
        <v>50.0</v>
      </c>
      <c r="S245" s="9">
        <v>269.0</v>
      </c>
    </row>
    <row r="246">
      <c r="A246" s="4" t="s">
        <v>86</v>
      </c>
      <c r="B246" s="5">
        <v>2020.0</v>
      </c>
      <c r="C246" s="5">
        <v>1.11001098841E11</v>
      </c>
      <c r="D246" s="6" t="s">
        <v>47</v>
      </c>
      <c r="E246" s="6" t="s">
        <v>48</v>
      </c>
      <c r="F246" s="7" t="s">
        <v>104</v>
      </c>
      <c r="G246" s="8" t="s">
        <v>50</v>
      </c>
      <c r="H246" s="8" t="s">
        <v>23</v>
      </c>
      <c r="I246" s="7" t="s">
        <v>24</v>
      </c>
      <c r="J246" s="7" t="s">
        <v>31</v>
      </c>
      <c r="K246" s="5">
        <v>227.0</v>
      </c>
      <c r="L246" s="5">
        <v>219.0</v>
      </c>
      <c r="M246" s="5" t="str">
        <f t="shared" si="1"/>
        <v>2020111001098841</v>
      </c>
      <c r="N246" s="4">
        <v>53.0</v>
      </c>
      <c r="O246" s="4">
        <v>49.0</v>
      </c>
      <c r="P246" s="4">
        <v>50.0</v>
      </c>
      <c r="Q246" s="4">
        <v>54.0</v>
      </c>
      <c r="R246" s="4">
        <v>47.0</v>
      </c>
      <c r="S246" s="4">
        <v>256.0</v>
      </c>
    </row>
    <row r="247">
      <c r="A247" s="9" t="s">
        <v>86</v>
      </c>
      <c r="B247" s="10">
        <v>2021.0</v>
      </c>
      <c r="C247" s="10">
        <v>1.11001098841E11</v>
      </c>
      <c r="D247" s="11" t="s">
        <v>47</v>
      </c>
      <c r="E247" s="11" t="s">
        <v>48</v>
      </c>
      <c r="F247" s="12" t="s">
        <v>104</v>
      </c>
      <c r="G247" s="13" t="s">
        <v>50</v>
      </c>
      <c r="H247" s="13" t="s">
        <v>23</v>
      </c>
      <c r="I247" s="12" t="s">
        <v>24</v>
      </c>
      <c r="J247" s="12" t="s">
        <v>31</v>
      </c>
      <c r="K247" s="10">
        <v>222.0</v>
      </c>
      <c r="L247" s="10">
        <v>221.0</v>
      </c>
      <c r="M247" s="10" t="str">
        <f t="shared" si="1"/>
        <v>2021111001098841</v>
      </c>
      <c r="N247" s="9">
        <v>54.0</v>
      </c>
      <c r="O247" s="9">
        <v>50.0</v>
      </c>
      <c r="P247" s="9">
        <v>51.0</v>
      </c>
      <c r="Q247" s="9">
        <v>55.0</v>
      </c>
      <c r="R247" s="9">
        <v>48.0</v>
      </c>
      <c r="S247" s="9">
        <v>261.0</v>
      </c>
    </row>
    <row r="248">
      <c r="A248" s="4" t="s">
        <v>86</v>
      </c>
      <c r="B248" s="5">
        <v>2022.0</v>
      </c>
      <c r="C248" s="5">
        <v>1.11001098841E11</v>
      </c>
      <c r="D248" s="6" t="s">
        <v>47</v>
      </c>
      <c r="E248" s="6" t="s">
        <v>48</v>
      </c>
      <c r="F248" s="7" t="s">
        <v>104</v>
      </c>
      <c r="G248" s="8" t="s">
        <v>50</v>
      </c>
      <c r="H248" s="8" t="s">
        <v>23</v>
      </c>
      <c r="I248" s="7" t="s">
        <v>24</v>
      </c>
      <c r="J248" s="7" t="s">
        <v>31</v>
      </c>
      <c r="K248" s="5">
        <v>222.0</v>
      </c>
      <c r="L248" s="5">
        <v>219.0</v>
      </c>
      <c r="M248" s="5" t="str">
        <f t="shared" si="1"/>
        <v>2022111001098841</v>
      </c>
      <c r="N248" s="4">
        <v>47.0</v>
      </c>
      <c r="O248" s="4">
        <v>50.0</v>
      </c>
      <c r="P248" s="4">
        <v>52.0</v>
      </c>
      <c r="Q248" s="4">
        <v>53.0</v>
      </c>
      <c r="R248" s="4">
        <v>53.0</v>
      </c>
      <c r="S248" s="4">
        <v>259.0</v>
      </c>
    </row>
    <row r="249">
      <c r="A249" s="9" t="s">
        <v>86</v>
      </c>
      <c r="B249" s="10">
        <v>2023.0</v>
      </c>
      <c r="C249" s="10">
        <v>1.11001098841E11</v>
      </c>
      <c r="D249" s="11" t="s">
        <v>47</v>
      </c>
      <c r="E249" s="11" t="s">
        <v>48</v>
      </c>
      <c r="F249" s="12" t="s">
        <v>104</v>
      </c>
      <c r="G249" s="13" t="s">
        <v>50</v>
      </c>
      <c r="H249" s="13" t="s">
        <v>23</v>
      </c>
      <c r="I249" s="12" t="s">
        <v>24</v>
      </c>
      <c r="J249" s="12" t="s">
        <v>31</v>
      </c>
      <c r="K249" s="10">
        <v>211.0</v>
      </c>
      <c r="L249" s="10">
        <v>208.0</v>
      </c>
      <c r="M249" s="10" t="str">
        <f t="shared" si="1"/>
        <v>2023111001098841</v>
      </c>
      <c r="N249" s="9">
        <v>57.0</v>
      </c>
      <c r="O249" s="9">
        <v>55.0</v>
      </c>
      <c r="P249" s="9">
        <v>54.0</v>
      </c>
      <c r="Q249" s="9">
        <v>57.0</v>
      </c>
      <c r="R249" s="9">
        <v>53.0</v>
      </c>
      <c r="S249" s="9">
        <v>278.0</v>
      </c>
    </row>
    <row r="250">
      <c r="A250" s="4" t="s">
        <v>19</v>
      </c>
      <c r="B250" s="5">
        <v>2024.0</v>
      </c>
      <c r="C250" s="5">
        <v>1.11001098841E11</v>
      </c>
      <c r="D250" s="15" t="s">
        <v>47</v>
      </c>
      <c r="E250" s="15" t="s">
        <v>48</v>
      </c>
      <c r="F250" s="7" t="s">
        <v>104</v>
      </c>
      <c r="G250" s="8" t="s">
        <v>50</v>
      </c>
      <c r="H250" s="8" t="s">
        <v>23</v>
      </c>
      <c r="I250" s="7" t="s">
        <v>24</v>
      </c>
      <c r="J250" s="7" t="s">
        <v>25</v>
      </c>
      <c r="K250" s="5">
        <v>205.0</v>
      </c>
      <c r="L250" s="5">
        <v>201.0</v>
      </c>
      <c r="M250" s="5" t="str">
        <f t="shared" si="1"/>
        <v>2024111001098841</v>
      </c>
      <c r="N250" s="5">
        <f>VLOOKUP($M250,Carolina!$M$1:$S$300,2,FALSE)</f>
        <v>53</v>
      </c>
      <c r="O250" s="7">
        <f>VLOOKUP($M250,Carolina!$M$1:$S$300,3,FALSE)</f>
        <v>55</v>
      </c>
      <c r="P250" s="7">
        <f>VLOOKUP($M250,Carolina!$M$1:$S$300,4,FALSE)</f>
        <v>54</v>
      </c>
      <c r="Q250" s="7">
        <f>VLOOKUP($M250,Carolina!$M$1:$S$300,5,FALSE)</f>
        <v>57</v>
      </c>
      <c r="R250" s="7">
        <f>VLOOKUP($M250,Carolina!$M$1:$S$300,6,FALSE)</f>
        <v>53</v>
      </c>
      <c r="S250" s="7">
        <f>VLOOKUP($M250,Carolina!$M$1:$S$300,7,FALSE)</f>
        <v>273</v>
      </c>
    </row>
    <row r="251">
      <c r="A251" s="9" t="s">
        <v>86</v>
      </c>
      <c r="B251" s="10">
        <v>2017.0</v>
      </c>
      <c r="C251" s="10">
        <v>1.11001098825E11</v>
      </c>
      <c r="D251" s="11" t="s">
        <v>63</v>
      </c>
      <c r="E251" s="11" t="s">
        <v>64</v>
      </c>
      <c r="F251" s="12" t="s">
        <v>105</v>
      </c>
      <c r="G251" s="13" t="s">
        <v>45</v>
      </c>
      <c r="H251" s="12" t="s">
        <v>23</v>
      </c>
      <c r="I251" s="12" t="s">
        <v>24</v>
      </c>
      <c r="J251" s="12" t="s">
        <v>25</v>
      </c>
      <c r="K251" s="10">
        <v>373.0</v>
      </c>
      <c r="L251" s="10">
        <v>352.0</v>
      </c>
      <c r="M251" s="10" t="str">
        <f t="shared" si="1"/>
        <v>2017111001098825</v>
      </c>
      <c r="N251" s="9">
        <v>54.0</v>
      </c>
      <c r="O251" s="9">
        <v>55.0</v>
      </c>
      <c r="P251" s="9">
        <v>53.0</v>
      </c>
      <c r="Q251" s="9">
        <v>56.0</v>
      </c>
      <c r="R251" s="9">
        <v>51.0</v>
      </c>
      <c r="S251" s="9">
        <v>272.0</v>
      </c>
    </row>
    <row r="252">
      <c r="A252" s="4" t="s">
        <v>86</v>
      </c>
      <c r="B252" s="5">
        <v>2018.0</v>
      </c>
      <c r="C252" s="5">
        <v>1.11001098825E11</v>
      </c>
      <c r="D252" s="6" t="s">
        <v>63</v>
      </c>
      <c r="E252" s="6" t="s">
        <v>64</v>
      </c>
      <c r="F252" s="7" t="s">
        <v>105</v>
      </c>
      <c r="G252" s="8" t="s">
        <v>45</v>
      </c>
      <c r="H252" s="7" t="s">
        <v>23</v>
      </c>
      <c r="I252" s="7" t="s">
        <v>24</v>
      </c>
      <c r="J252" s="7" t="s">
        <v>25</v>
      </c>
      <c r="K252" s="5">
        <v>424.0</v>
      </c>
      <c r="L252" s="5">
        <v>399.0</v>
      </c>
      <c r="M252" s="5" t="str">
        <f t="shared" si="1"/>
        <v>2018111001098825</v>
      </c>
      <c r="N252" s="4">
        <v>53.0</v>
      </c>
      <c r="O252" s="4">
        <v>54.0</v>
      </c>
      <c r="P252" s="4">
        <v>52.0</v>
      </c>
      <c r="Q252" s="4">
        <v>55.0</v>
      </c>
      <c r="R252" s="4">
        <v>54.0</v>
      </c>
      <c r="S252" s="4">
        <v>267.0</v>
      </c>
    </row>
    <row r="253">
      <c r="A253" s="9" t="s">
        <v>86</v>
      </c>
      <c r="B253" s="10">
        <v>2019.0</v>
      </c>
      <c r="C253" s="10">
        <v>1.11001098825E11</v>
      </c>
      <c r="D253" s="11" t="s">
        <v>63</v>
      </c>
      <c r="E253" s="11" t="s">
        <v>64</v>
      </c>
      <c r="F253" s="12" t="s">
        <v>105</v>
      </c>
      <c r="G253" s="13" t="s">
        <v>45</v>
      </c>
      <c r="H253" s="13" t="s">
        <v>23</v>
      </c>
      <c r="I253" s="12" t="s">
        <v>24</v>
      </c>
      <c r="J253" s="12" t="s">
        <v>31</v>
      </c>
      <c r="K253" s="10">
        <v>413.0</v>
      </c>
      <c r="L253" s="10">
        <v>387.0</v>
      </c>
      <c r="M253" s="10" t="str">
        <f t="shared" si="1"/>
        <v>2019111001098825</v>
      </c>
      <c r="N253" s="9">
        <v>54.0</v>
      </c>
      <c r="O253" s="9">
        <v>52.0</v>
      </c>
      <c r="P253" s="9">
        <v>50.0</v>
      </c>
      <c r="Q253" s="9">
        <v>56.0</v>
      </c>
      <c r="R253" s="9">
        <v>51.0</v>
      </c>
      <c r="S253" s="9">
        <v>264.0</v>
      </c>
    </row>
    <row r="254">
      <c r="A254" s="4" t="s">
        <v>86</v>
      </c>
      <c r="B254" s="5">
        <v>2020.0</v>
      </c>
      <c r="C254" s="5">
        <v>1.11001098825E11</v>
      </c>
      <c r="D254" s="6" t="s">
        <v>63</v>
      </c>
      <c r="E254" s="6" t="s">
        <v>64</v>
      </c>
      <c r="F254" s="7" t="s">
        <v>105</v>
      </c>
      <c r="G254" s="8" t="s">
        <v>45</v>
      </c>
      <c r="H254" s="8" t="s">
        <v>23</v>
      </c>
      <c r="I254" s="7" t="s">
        <v>24</v>
      </c>
      <c r="J254" s="7" t="s">
        <v>31</v>
      </c>
      <c r="K254" s="5">
        <v>455.0</v>
      </c>
      <c r="L254" s="5">
        <v>440.0</v>
      </c>
      <c r="M254" s="5" t="str">
        <f t="shared" si="1"/>
        <v>2020111001098825</v>
      </c>
      <c r="N254" s="4">
        <v>53.0</v>
      </c>
      <c r="O254" s="4">
        <v>51.0</v>
      </c>
      <c r="P254" s="4">
        <v>51.0</v>
      </c>
      <c r="Q254" s="4">
        <v>55.0</v>
      </c>
      <c r="R254" s="4">
        <v>47.0</v>
      </c>
      <c r="S254" s="4">
        <v>260.0</v>
      </c>
    </row>
    <row r="255">
      <c r="A255" s="9" t="s">
        <v>86</v>
      </c>
      <c r="B255" s="10">
        <v>2021.0</v>
      </c>
      <c r="C255" s="10">
        <v>1.11001098825E11</v>
      </c>
      <c r="D255" s="11" t="s">
        <v>63</v>
      </c>
      <c r="E255" s="11" t="s">
        <v>64</v>
      </c>
      <c r="F255" s="12" t="s">
        <v>105</v>
      </c>
      <c r="G255" s="13" t="s">
        <v>45</v>
      </c>
      <c r="H255" s="13" t="s">
        <v>23</v>
      </c>
      <c r="I255" s="12" t="s">
        <v>24</v>
      </c>
      <c r="J255" s="12" t="s">
        <v>31</v>
      </c>
      <c r="K255" s="10">
        <v>398.0</v>
      </c>
      <c r="L255" s="10">
        <v>396.0</v>
      </c>
      <c r="M255" s="10" t="str">
        <f t="shared" si="1"/>
        <v>2021111001098825</v>
      </c>
      <c r="N255" s="9">
        <v>52.0</v>
      </c>
      <c r="O255" s="9">
        <v>49.0</v>
      </c>
      <c r="P255" s="9">
        <v>48.0</v>
      </c>
      <c r="Q255" s="9">
        <v>54.0</v>
      </c>
      <c r="R255" s="9">
        <v>48.0</v>
      </c>
      <c r="S255" s="9">
        <v>252.0</v>
      </c>
    </row>
    <row r="256">
      <c r="A256" s="4" t="s">
        <v>86</v>
      </c>
      <c r="B256" s="5">
        <v>2022.0</v>
      </c>
      <c r="C256" s="5">
        <v>1.11001098825E11</v>
      </c>
      <c r="D256" s="6" t="s">
        <v>63</v>
      </c>
      <c r="E256" s="6" t="s">
        <v>64</v>
      </c>
      <c r="F256" s="7" t="s">
        <v>105</v>
      </c>
      <c r="G256" s="8" t="s">
        <v>45</v>
      </c>
      <c r="H256" s="8" t="s">
        <v>23</v>
      </c>
      <c r="I256" s="7" t="s">
        <v>24</v>
      </c>
      <c r="J256" s="7" t="s">
        <v>31</v>
      </c>
      <c r="K256" s="5">
        <v>364.0</v>
      </c>
      <c r="L256" s="5">
        <v>359.0</v>
      </c>
      <c r="M256" s="5" t="str">
        <f t="shared" si="1"/>
        <v>2022111001098825</v>
      </c>
      <c r="N256" s="4">
        <v>52.0</v>
      </c>
      <c r="O256" s="4">
        <v>50.0</v>
      </c>
      <c r="P256" s="4">
        <v>49.0</v>
      </c>
      <c r="Q256" s="4">
        <v>55.0</v>
      </c>
      <c r="R256" s="4">
        <v>48.0</v>
      </c>
      <c r="S256" s="4">
        <v>256.0</v>
      </c>
    </row>
    <row r="257">
      <c r="A257" s="9" t="s">
        <v>86</v>
      </c>
      <c r="B257" s="10">
        <v>2023.0</v>
      </c>
      <c r="C257" s="10">
        <v>1.11001098825E11</v>
      </c>
      <c r="D257" s="11" t="s">
        <v>63</v>
      </c>
      <c r="E257" s="11" t="s">
        <v>64</v>
      </c>
      <c r="F257" s="12" t="s">
        <v>105</v>
      </c>
      <c r="G257" s="13" t="s">
        <v>45</v>
      </c>
      <c r="H257" s="13" t="s">
        <v>23</v>
      </c>
      <c r="I257" s="12" t="s">
        <v>24</v>
      </c>
      <c r="J257" s="12" t="s">
        <v>31</v>
      </c>
      <c r="K257" s="10">
        <v>318.0</v>
      </c>
      <c r="L257" s="10">
        <v>313.0</v>
      </c>
      <c r="M257" s="10" t="str">
        <f t="shared" si="1"/>
        <v>2023111001098825</v>
      </c>
      <c r="N257" s="9">
        <v>53.0</v>
      </c>
      <c r="O257" s="9">
        <v>51.0</v>
      </c>
      <c r="P257" s="9">
        <v>49.0</v>
      </c>
      <c r="Q257" s="9">
        <v>54.0</v>
      </c>
      <c r="R257" s="9">
        <v>51.0</v>
      </c>
      <c r="S257" s="9">
        <v>259.0</v>
      </c>
    </row>
    <row r="258">
      <c r="A258" s="4" t="s">
        <v>19</v>
      </c>
      <c r="B258" s="5">
        <v>2024.0</v>
      </c>
      <c r="C258" s="5">
        <v>1.11001098825E11</v>
      </c>
      <c r="D258" s="15" t="s">
        <v>63</v>
      </c>
      <c r="E258" s="15" t="s">
        <v>64</v>
      </c>
      <c r="F258" s="7" t="s">
        <v>105</v>
      </c>
      <c r="G258" s="8" t="s">
        <v>45</v>
      </c>
      <c r="H258" s="8" t="s">
        <v>23</v>
      </c>
      <c r="I258" s="7" t="s">
        <v>24</v>
      </c>
      <c r="J258" s="7" t="s">
        <v>31</v>
      </c>
      <c r="K258" s="5">
        <v>309.0</v>
      </c>
      <c r="L258" s="5">
        <v>304.0</v>
      </c>
      <c r="M258" s="5" t="str">
        <f t="shared" si="1"/>
        <v>2024111001098825</v>
      </c>
      <c r="N258" s="5">
        <f>VLOOKUP($M258,Carolina!$M$1:$S$300,2,FALSE)</f>
        <v>52</v>
      </c>
      <c r="O258" s="7">
        <f>VLOOKUP($M258,Carolina!$M$1:$S$300,3,FALSE)</f>
        <v>52</v>
      </c>
      <c r="P258" s="7">
        <f>VLOOKUP($M258,Carolina!$M$1:$S$300,4,FALSE)</f>
        <v>53</v>
      </c>
      <c r="Q258" s="7">
        <f>VLOOKUP($M258,Carolina!$M$1:$S$300,5,FALSE)</f>
        <v>58</v>
      </c>
      <c r="R258" s="7">
        <f>VLOOKUP($M258,Carolina!$M$1:$S$300,6,FALSE)</f>
        <v>53</v>
      </c>
      <c r="S258" s="7">
        <f>VLOOKUP($M258,Carolina!$M$1:$S$300,7,FALSE)</f>
        <v>268</v>
      </c>
    </row>
    <row r="259">
      <c r="A259" s="9" t="s">
        <v>19</v>
      </c>
      <c r="B259" s="10">
        <v>2017.0</v>
      </c>
      <c r="C259" s="10">
        <v>1.11001100072E11</v>
      </c>
      <c r="D259" s="11" t="s">
        <v>32</v>
      </c>
      <c r="E259" s="11" t="s">
        <v>20</v>
      </c>
      <c r="F259" s="12" t="s">
        <v>106</v>
      </c>
      <c r="G259" s="13" t="s">
        <v>22</v>
      </c>
      <c r="H259" s="12" t="s">
        <v>23</v>
      </c>
      <c r="I259" s="12" t="s">
        <v>24</v>
      </c>
      <c r="J259" s="12" t="s">
        <v>25</v>
      </c>
      <c r="K259" s="10">
        <v>307.0</v>
      </c>
      <c r="L259" s="10">
        <v>285.0</v>
      </c>
      <c r="M259" s="10" t="str">
        <f t="shared" si="1"/>
        <v>2017111001100072</v>
      </c>
      <c r="N259" s="10">
        <f>VLOOKUP($M259,Carolina!$M$1:$S$300,2,FALSE)</f>
        <v>59</v>
      </c>
      <c r="O259" s="12">
        <f>VLOOKUP($M259,Carolina!$M$1:$S$300,3,FALSE)</f>
        <v>59</v>
      </c>
      <c r="P259" s="12">
        <f>VLOOKUP($M259,Carolina!$M$1:$S$300,4,FALSE)</f>
        <v>58</v>
      </c>
      <c r="Q259" s="12">
        <f>VLOOKUP($M259,Carolina!$M$1:$S$300,5,FALSE)</f>
        <v>60</v>
      </c>
      <c r="R259" s="12">
        <f>VLOOKUP($M259,Carolina!$M$1:$S$300,6,FALSE)</f>
        <v>60</v>
      </c>
      <c r="S259" s="12">
        <f>VLOOKUP($M259,Carolina!$M$1:$S$300,7,FALSE)</f>
        <v>294</v>
      </c>
    </row>
    <row r="260">
      <c r="A260" s="4" t="s">
        <v>19</v>
      </c>
      <c r="B260" s="5">
        <v>2018.0</v>
      </c>
      <c r="C260" s="5">
        <v>1.11001100072E11</v>
      </c>
      <c r="D260" s="6" t="s">
        <v>32</v>
      </c>
      <c r="E260" s="6" t="s">
        <v>20</v>
      </c>
      <c r="F260" s="7" t="s">
        <v>106</v>
      </c>
      <c r="G260" s="8" t="s">
        <v>22</v>
      </c>
      <c r="H260" s="7" t="s">
        <v>23</v>
      </c>
      <c r="I260" s="7" t="s">
        <v>24</v>
      </c>
      <c r="J260" s="7" t="s">
        <v>25</v>
      </c>
      <c r="K260" s="5">
        <v>315.0</v>
      </c>
      <c r="L260" s="5">
        <v>294.0</v>
      </c>
      <c r="M260" s="5" t="str">
        <f t="shared" si="1"/>
        <v>2018111001100072</v>
      </c>
      <c r="N260" s="5">
        <f>VLOOKUP($M260,Carolina!$M$1:$S$300,2,FALSE)</f>
        <v>58</v>
      </c>
      <c r="O260" s="7">
        <f>VLOOKUP($M260,Carolina!$M$1:$S$300,3,FALSE)</f>
        <v>56</v>
      </c>
      <c r="P260" s="7">
        <f>VLOOKUP($M260,Carolina!$M$1:$S$300,4,FALSE)</f>
        <v>54</v>
      </c>
      <c r="Q260" s="7">
        <f>VLOOKUP($M260,Carolina!$M$1:$S$300,5,FALSE)</f>
        <v>56</v>
      </c>
      <c r="R260" s="7">
        <f>VLOOKUP($M260,Carolina!$M$1:$S$300,6,FALSE)</f>
        <v>58</v>
      </c>
      <c r="S260" s="7">
        <f>VLOOKUP($M260,Carolina!$M$1:$S$300,7,FALSE)</f>
        <v>282</v>
      </c>
    </row>
    <row r="261">
      <c r="A261" s="9" t="s">
        <v>19</v>
      </c>
      <c r="B261" s="10">
        <v>2019.0</v>
      </c>
      <c r="C261" s="10">
        <v>1.11001100072E11</v>
      </c>
      <c r="D261" s="11" t="s">
        <v>32</v>
      </c>
      <c r="E261" s="11" t="s">
        <v>20</v>
      </c>
      <c r="F261" s="12" t="s">
        <v>106</v>
      </c>
      <c r="G261" s="13" t="s">
        <v>22</v>
      </c>
      <c r="H261" s="13" t="s">
        <v>23</v>
      </c>
      <c r="I261" s="12" t="s">
        <v>24</v>
      </c>
      <c r="J261" s="12" t="s">
        <v>25</v>
      </c>
      <c r="K261" s="10">
        <v>300.0</v>
      </c>
      <c r="L261" s="10">
        <v>280.0</v>
      </c>
      <c r="M261" s="10" t="str">
        <f t="shared" si="1"/>
        <v>2019111001100072</v>
      </c>
      <c r="N261" s="10">
        <f>VLOOKUP($M261,Carolina!$M$1:$S$300,2,FALSE)</f>
        <v>60</v>
      </c>
      <c r="O261" s="12">
        <f>VLOOKUP($M261,Carolina!$M$1:$S$300,3,FALSE)</f>
        <v>55</v>
      </c>
      <c r="P261" s="12">
        <f>VLOOKUP($M261,Carolina!$M$1:$S$300,4,FALSE)</f>
        <v>54</v>
      </c>
      <c r="Q261" s="12">
        <f>VLOOKUP($M261,Carolina!$M$1:$S$300,5,FALSE)</f>
        <v>58</v>
      </c>
      <c r="R261" s="12">
        <f>VLOOKUP($M261,Carolina!$M$1:$S$300,6,FALSE)</f>
        <v>56</v>
      </c>
      <c r="S261" s="12">
        <f>VLOOKUP($M261,Carolina!$M$1:$S$300,7,FALSE)</f>
        <v>283</v>
      </c>
    </row>
    <row r="262">
      <c r="A262" s="4" t="s">
        <v>19</v>
      </c>
      <c r="B262" s="5">
        <v>2020.0</v>
      </c>
      <c r="C262" s="5">
        <v>1.11001100072E11</v>
      </c>
      <c r="D262" s="6" t="s">
        <v>32</v>
      </c>
      <c r="E262" s="6" t="s">
        <v>20</v>
      </c>
      <c r="F262" s="7" t="s">
        <v>106</v>
      </c>
      <c r="G262" s="8" t="s">
        <v>22</v>
      </c>
      <c r="H262" s="8" t="s">
        <v>23</v>
      </c>
      <c r="I262" s="7" t="s">
        <v>24</v>
      </c>
      <c r="J262" s="7" t="s">
        <v>25</v>
      </c>
      <c r="K262" s="5">
        <v>307.0</v>
      </c>
      <c r="L262" s="5">
        <v>303.0</v>
      </c>
      <c r="M262" s="5" t="str">
        <f t="shared" si="1"/>
        <v>2020111001100072</v>
      </c>
      <c r="N262" s="5">
        <f>VLOOKUP($M262,Carolina!$M$1:$S$300,2,FALSE)</f>
        <v>60</v>
      </c>
      <c r="O262" s="7">
        <f>VLOOKUP($M262,Carolina!$M$1:$S$300,3,FALSE)</f>
        <v>54</v>
      </c>
      <c r="P262" s="7">
        <f>VLOOKUP($M262,Carolina!$M$1:$S$300,4,FALSE)</f>
        <v>55</v>
      </c>
      <c r="Q262" s="7">
        <f>VLOOKUP($M262,Carolina!$M$1:$S$300,5,FALSE)</f>
        <v>57</v>
      </c>
      <c r="R262" s="7">
        <f>VLOOKUP($M262,Carolina!$M$1:$S$300,6,FALSE)</f>
        <v>49</v>
      </c>
      <c r="S262" s="7">
        <f>VLOOKUP($M262,Carolina!$M$1:$S$300,7,FALSE)</f>
        <v>279</v>
      </c>
    </row>
    <row r="263">
      <c r="A263" s="9" t="s">
        <v>19</v>
      </c>
      <c r="B263" s="10">
        <v>2021.0</v>
      </c>
      <c r="C263" s="10">
        <v>1.11001100072E11</v>
      </c>
      <c r="D263" s="11" t="s">
        <v>32</v>
      </c>
      <c r="E263" s="11" t="s">
        <v>20</v>
      </c>
      <c r="F263" s="12" t="s">
        <v>106</v>
      </c>
      <c r="G263" s="13" t="s">
        <v>22</v>
      </c>
      <c r="H263" s="13" t="s">
        <v>23</v>
      </c>
      <c r="I263" s="12" t="s">
        <v>24</v>
      </c>
      <c r="J263" s="12" t="s">
        <v>25</v>
      </c>
      <c r="K263" s="10">
        <v>279.0</v>
      </c>
      <c r="L263" s="10">
        <v>278.0</v>
      </c>
      <c r="M263" s="10" t="str">
        <f t="shared" si="1"/>
        <v>2021111001100072</v>
      </c>
      <c r="N263" s="10">
        <f>VLOOKUP($M263,Carolina!$M$1:$S$300,2,FALSE)</f>
        <v>59</v>
      </c>
      <c r="O263" s="12">
        <f>VLOOKUP($M263,Carolina!$M$1:$S$300,3,FALSE)</f>
        <v>55</v>
      </c>
      <c r="P263" s="12">
        <f>VLOOKUP($M263,Carolina!$M$1:$S$300,4,FALSE)</f>
        <v>54</v>
      </c>
      <c r="Q263" s="12">
        <f>VLOOKUP($M263,Carolina!$M$1:$S$300,5,FALSE)</f>
        <v>60</v>
      </c>
      <c r="R263" s="12">
        <f>VLOOKUP($M263,Carolina!$M$1:$S$300,6,FALSE)</f>
        <v>57</v>
      </c>
      <c r="S263" s="12">
        <f>VLOOKUP($M263,Carolina!$M$1:$S$300,7,FALSE)</f>
        <v>285</v>
      </c>
    </row>
    <row r="264">
      <c r="A264" s="4" t="s">
        <v>19</v>
      </c>
      <c r="B264" s="5">
        <v>2022.0</v>
      </c>
      <c r="C264" s="5">
        <v>1.11001100072E11</v>
      </c>
      <c r="D264" s="6" t="s">
        <v>32</v>
      </c>
      <c r="E264" s="6" t="s">
        <v>20</v>
      </c>
      <c r="F264" s="7" t="s">
        <v>106</v>
      </c>
      <c r="G264" s="8" t="s">
        <v>22</v>
      </c>
      <c r="H264" s="8" t="s">
        <v>23</v>
      </c>
      <c r="I264" s="7" t="s">
        <v>24</v>
      </c>
      <c r="J264" s="7" t="s">
        <v>25</v>
      </c>
      <c r="K264" s="5">
        <v>296.0</v>
      </c>
      <c r="L264" s="5">
        <v>296.0</v>
      </c>
      <c r="M264" s="5" t="str">
        <f t="shared" si="1"/>
        <v>2022111001100072</v>
      </c>
      <c r="N264" s="5">
        <f>VLOOKUP($M264,Carolina!$M$1:$S$300,2,FALSE)</f>
        <v>60</v>
      </c>
      <c r="O264" s="7">
        <f>VLOOKUP($M264,Carolina!$M$1:$S$300,3,FALSE)</f>
        <v>58</v>
      </c>
      <c r="P264" s="7">
        <f>VLOOKUP($M264,Carolina!$M$1:$S$300,4,FALSE)</f>
        <v>56</v>
      </c>
      <c r="Q264" s="7">
        <f>VLOOKUP($M264,Carolina!$M$1:$S$300,5,FALSE)</f>
        <v>62</v>
      </c>
      <c r="R264" s="7">
        <f>VLOOKUP($M264,Carolina!$M$1:$S$300,6,FALSE)</f>
        <v>60</v>
      </c>
      <c r="S264" s="7">
        <f>VLOOKUP($M264,Carolina!$M$1:$S$300,7,FALSE)</f>
        <v>295</v>
      </c>
    </row>
    <row r="265">
      <c r="A265" s="9" t="s">
        <v>19</v>
      </c>
      <c r="B265" s="10">
        <v>2023.0</v>
      </c>
      <c r="C265" s="10">
        <v>1.11001100072E11</v>
      </c>
      <c r="D265" s="11" t="s">
        <v>32</v>
      </c>
      <c r="E265" s="11" t="s">
        <v>20</v>
      </c>
      <c r="F265" s="12" t="s">
        <v>106</v>
      </c>
      <c r="G265" s="13" t="s">
        <v>22</v>
      </c>
      <c r="H265" s="13" t="s">
        <v>23</v>
      </c>
      <c r="I265" s="12" t="s">
        <v>24</v>
      </c>
      <c r="J265" s="12" t="s">
        <v>74</v>
      </c>
      <c r="K265" s="10">
        <v>303.0</v>
      </c>
      <c r="L265" s="10">
        <v>303.0</v>
      </c>
      <c r="M265" s="10" t="str">
        <f t="shared" si="1"/>
        <v>2023111001100072</v>
      </c>
      <c r="N265" s="10">
        <f>VLOOKUP($M265,Carolina!$M$1:$S$300,2,FALSE)</f>
        <v>60</v>
      </c>
      <c r="O265" s="12">
        <f>VLOOKUP($M265,Carolina!$M$1:$S$300,3,FALSE)</f>
        <v>58</v>
      </c>
      <c r="P265" s="12">
        <f>VLOOKUP($M265,Carolina!$M$1:$S$300,4,FALSE)</f>
        <v>56</v>
      </c>
      <c r="Q265" s="12">
        <f>VLOOKUP($M265,Carolina!$M$1:$S$300,5,FALSE)</f>
        <v>62</v>
      </c>
      <c r="R265" s="12">
        <f>VLOOKUP($M265,Carolina!$M$1:$S$300,6,FALSE)</f>
        <v>60</v>
      </c>
      <c r="S265" s="12">
        <f>VLOOKUP($M265,Carolina!$M$1:$S$300,7,FALSE)</f>
        <v>288</v>
      </c>
    </row>
    <row r="266">
      <c r="A266" s="4" t="s">
        <v>19</v>
      </c>
      <c r="B266" s="5">
        <v>2024.0</v>
      </c>
      <c r="C266" s="5">
        <v>1.11001100072E11</v>
      </c>
      <c r="D266" s="15" t="s">
        <v>32</v>
      </c>
      <c r="E266" s="15" t="s">
        <v>20</v>
      </c>
      <c r="F266" s="7" t="s">
        <v>106</v>
      </c>
      <c r="G266" s="8" t="s">
        <v>22</v>
      </c>
      <c r="H266" s="8" t="s">
        <v>23</v>
      </c>
      <c r="I266" s="7" t="s">
        <v>24</v>
      </c>
      <c r="J266" s="7" t="s">
        <v>74</v>
      </c>
      <c r="K266" s="5">
        <v>316.0</v>
      </c>
      <c r="L266" s="5">
        <v>316.0</v>
      </c>
      <c r="M266" s="5" t="str">
        <f t="shared" si="1"/>
        <v>2024111001100072</v>
      </c>
      <c r="N266" s="5">
        <f>VLOOKUP($M266,Carolina!$M$1:$S$300,2,FALSE)</f>
        <v>61</v>
      </c>
      <c r="O266" s="7">
        <f>VLOOKUP($M266,Carolina!$M$1:$S$300,3,FALSE)</f>
        <v>59</v>
      </c>
      <c r="P266" s="7">
        <f>VLOOKUP($M266,Carolina!$M$1:$S$300,4,FALSE)</f>
        <v>55</v>
      </c>
      <c r="Q266" s="7">
        <f>VLOOKUP($M266,Carolina!$M$1:$S$300,5,FALSE)</f>
        <v>60</v>
      </c>
      <c r="R266" s="7">
        <f>VLOOKUP($M266,Carolina!$M$1:$S$300,6,FALSE)</f>
        <v>60</v>
      </c>
      <c r="S266" s="7">
        <f>VLOOKUP($M266,Carolina!$M$1:$S$300,7,FALSE)</f>
        <v>294</v>
      </c>
    </row>
    <row r="267">
      <c r="A267" s="9" t="s">
        <v>86</v>
      </c>
      <c r="B267" s="10">
        <v>2021.0</v>
      </c>
      <c r="C267" s="10">
        <v>1.11001800571E11</v>
      </c>
      <c r="D267" s="11" t="s">
        <v>39</v>
      </c>
      <c r="E267" s="11" t="s">
        <v>40</v>
      </c>
      <c r="F267" s="12" t="s">
        <v>107</v>
      </c>
      <c r="G267" s="13" t="s">
        <v>78</v>
      </c>
      <c r="H267" s="13" t="s">
        <v>23</v>
      </c>
      <c r="I267" s="12" t="s">
        <v>24</v>
      </c>
      <c r="J267" s="12" t="s">
        <v>31</v>
      </c>
      <c r="K267" s="10">
        <v>33.0</v>
      </c>
      <c r="L267" s="10">
        <v>31.0</v>
      </c>
      <c r="M267" s="10" t="str">
        <f t="shared" si="1"/>
        <v>2021111001800571</v>
      </c>
      <c r="N267" s="9">
        <v>56.0</v>
      </c>
      <c r="O267" s="9">
        <v>52.0</v>
      </c>
      <c r="P267" s="9">
        <v>51.0</v>
      </c>
      <c r="Q267" s="9">
        <v>57.0</v>
      </c>
      <c r="R267" s="9">
        <v>54.0</v>
      </c>
      <c r="S267" s="9">
        <v>269.0</v>
      </c>
    </row>
    <row r="268">
      <c r="A268" s="4" t="s">
        <v>86</v>
      </c>
      <c r="B268" s="5">
        <v>2022.0</v>
      </c>
      <c r="C268" s="5">
        <v>1.11001800571E11</v>
      </c>
      <c r="D268" s="6" t="s">
        <v>39</v>
      </c>
      <c r="E268" s="6" t="s">
        <v>40</v>
      </c>
      <c r="F268" s="7" t="s">
        <v>107</v>
      </c>
      <c r="G268" s="8" t="s">
        <v>78</v>
      </c>
      <c r="H268" s="8" t="s">
        <v>23</v>
      </c>
      <c r="I268" s="7" t="s">
        <v>24</v>
      </c>
      <c r="J268" s="7" t="s">
        <v>31</v>
      </c>
      <c r="K268" s="5">
        <v>94.0</v>
      </c>
      <c r="L268" s="5">
        <v>90.0</v>
      </c>
      <c r="M268" s="5" t="str">
        <f t="shared" si="1"/>
        <v>2022111001800571</v>
      </c>
      <c r="N268" s="4">
        <v>54.0</v>
      </c>
      <c r="O268" s="4">
        <v>50.0</v>
      </c>
      <c r="P268" s="4">
        <v>51.0</v>
      </c>
      <c r="Q268" s="4">
        <v>56.0</v>
      </c>
      <c r="R268" s="4">
        <v>55.0</v>
      </c>
      <c r="S268" s="4">
        <v>265.0</v>
      </c>
    </row>
    <row r="269">
      <c r="A269" s="9" t="s">
        <v>86</v>
      </c>
      <c r="B269" s="10">
        <v>2023.0</v>
      </c>
      <c r="C269" s="10">
        <v>1.11001800571E11</v>
      </c>
      <c r="D269" s="11" t="s">
        <v>39</v>
      </c>
      <c r="E269" s="11" t="s">
        <v>40</v>
      </c>
      <c r="F269" s="12" t="s">
        <v>107</v>
      </c>
      <c r="G269" s="13" t="s">
        <v>78</v>
      </c>
      <c r="H269" s="13" t="s">
        <v>23</v>
      </c>
      <c r="I269" s="12" t="s">
        <v>24</v>
      </c>
      <c r="J269" s="12" t="s">
        <v>25</v>
      </c>
      <c r="K269" s="10">
        <v>163.0</v>
      </c>
      <c r="L269" s="10">
        <v>159.0</v>
      </c>
      <c r="M269" s="10" t="str">
        <f t="shared" si="1"/>
        <v>2023111001800571</v>
      </c>
      <c r="N269" s="9">
        <v>55.0</v>
      </c>
      <c r="O269" s="9">
        <v>53.0</v>
      </c>
      <c r="P269" s="9">
        <v>54.0</v>
      </c>
      <c r="Q269" s="9">
        <v>58.0</v>
      </c>
      <c r="R269" s="9">
        <v>57.0</v>
      </c>
      <c r="S269" s="9">
        <v>276.0</v>
      </c>
    </row>
    <row r="270">
      <c r="A270" s="4" t="s">
        <v>19</v>
      </c>
      <c r="B270" s="5">
        <v>2024.0</v>
      </c>
      <c r="C270" s="5">
        <v>1.11001800571E11</v>
      </c>
      <c r="D270" s="15" t="s">
        <v>39</v>
      </c>
      <c r="E270" s="15" t="s">
        <v>40</v>
      </c>
      <c r="F270" s="7" t="s">
        <v>107</v>
      </c>
      <c r="G270" s="8" t="s">
        <v>78</v>
      </c>
      <c r="H270" s="8" t="s">
        <v>23</v>
      </c>
      <c r="I270" s="7" t="s">
        <v>24</v>
      </c>
      <c r="J270" s="7" t="s">
        <v>25</v>
      </c>
      <c r="K270" s="5">
        <v>194.0</v>
      </c>
      <c r="L270" s="5">
        <v>192.0</v>
      </c>
      <c r="M270" s="5" t="str">
        <f t="shared" si="1"/>
        <v>2024111001800571</v>
      </c>
      <c r="N270" s="5">
        <f>VLOOKUP($M270,Carolina!$M$1:$S$300,2,FALSE)</f>
        <v>58</v>
      </c>
      <c r="O270" s="7">
        <f>VLOOKUP($M270,Carolina!$M$1:$S$300,3,FALSE)</f>
        <v>56</v>
      </c>
      <c r="P270" s="7">
        <f>VLOOKUP($M270,Carolina!$M$1:$S$300,4,FALSE)</f>
        <v>54</v>
      </c>
      <c r="Q270" s="7">
        <f>VLOOKUP($M270,Carolina!$M$1:$S$300,5,FALSE)</f>
        <v>59</v>
      </c>
      <c r="R270" s="7">
        <f>VLOOKUP($M270,Carolina!$M$1:$S$300,6,FALSE)</f>
        <v>55</v>
      </c>
      <c r="S270" s="7">
        <f>VLOOKUP($M270,Carolina!$M$1:$S$300,7,FALSE)</f>
        <v>283</v>
      </c>
    </row>
    <row r="271">
      <c r="A271" s="9" t="s">
        <v>86</v>
      </c>
      <c r="B271" s="10">
        <v>2020.0</v>
      </c>
      <c r="C271" s="10">
        <v>1.11001800392E11</v>
      </c>
      <c r="D271" s="11" t="s">
        <v>32</v>
      </c>
      <c r="E271" s="11" t="s">
        <v>20</v>
      </c>
      <c r="F271" s="12" t="s">
        <v>108</v>
      </c>
      <c r="G271" s="13" t="s">
        <v>34</v>
      </c>
      <c r="H271" s="13" t="s">
        <v>23</v>
      </c>
      <c r="I271" s="12" t="s">
        <v>24</v>
      </c>
      <c r="J271" s="12" t="s">
        <v>25</v>
      </c>
      <c r="K271" s="10">
        <v>29.0</v>
      </c>
      <c r="L271" s="10">
        <v>29.0</v>
      </c>
      <c r="M271" s="10" t="str">
        <f t="shared" si="1"/>
        <v>2020111001800392</v>
      </c>
      <c r="N271" s="9">
        <v>53.0</v>
      </c>
      <c r="O271" s="9">
        <v>53.0</v>
      </c>
      <c r="P271" s="9">
        <v>54.0</v>
      </c>
      <c r="Q271" s="9">
        <v>57.0</v>
      </c>
      <c r="R271" s="9">
        <v>49.0</v>
      </c>
      <c r="S271" s="9">
        <v>270.0</v>
      </c>
    </row>
    <row r="272">
      <c r="A272" s="4" t="s">
        <v>86</v>
      </c>
      <c r="B272" s="5">
        <v>2021.0</v>
      </c>
      <c r="C272" s="5">
        <v>1.11001800392E11</v>
      </c>
      <c r="D272" s="6" t="s">
        <v>32</v>
      </c>
      <c r="E272" s="6" t="s">
        <v>20</v>
      </c>
      <c r="F272" s="7" t="s">
        <v>108</v>
      </c>
      <c r="G272" s="8" t="s">
        <v>34</v>
      </c>
      <c r="H272" s="8" t="s">
        <v>23</v>
      </c>
      <c r="I272" s="7" t="s">
        <v>24</v>
      </c>
      <c r="J272" s="7" t="s">
        <v>25</v>
      </c>
      <c r="K272" s="5">
        <v>58.0</v>
      </c>
      <c r="L272" s="5">
        <v>58.0</v>
      </c>
      <c r="M272" s="5" t="str">
        <f t="shared" si="1"/>
        <v>2021111001800392</v>
      </c>
      <c r="N272" s="4">
        <v>53.0</v>
      </c>
      <c r="O272" s="4">
        <v>52.0</v>
      </c>
      <c r="P272" s="4">
        <v>53.0</v>
      </c>
      <c r="Q272" s="4">
        <v>58.0</v>
      </c>
      <c r="R272" s="4">
        <v>54.0</v>
      </c>
      <c r="S272" s="4">
        <v>271.0</v>
      </c>
    </row>
    <row r="273">
      <c r="A273" s="9" t="s">
        <v>86</v>
      </c>
      <c r="B273" s="10">
        <v>2022.0</v>
      </c>
      <c r="C273" s="10">
        <v>1.11001800392E11</v>
      </c>
      <c r="D273" s="11" t="s">
        <v>32</v>
      </c>
      <c r="E273" s="11" t="s">
        <v>20</v>
      </c>
      <c r="F273" s="12" t="s">
        <v>108</v>
      </c>
      <c r="G273" s="13" t="s">
        <v>34</v>
      </c>
      <c r="H273" s="13" t="s">
        <v>23</v>
      </c>
      <c r="I273" s="12" t="s">
        <v>24</v>
      </c>
      <c r="J273" s="12" t="s">
        <v>25</v>
      </c>
      <c r="K273" s="10">
        <v>86.0</v>
      </c>
      <c r="L273" s="10">
        <v>86.0</v>
      </c>
      <c r="M273" s="10" t="str">
        <f t="shared" si="1"/>
        <v>2022111001800392</v>
      </c>
      <c r="N273" s="9">
        <v>54.0</v>
      </c>
      <c r="O273" s="9">
        <v>52.0</v>
      </c>
      <c r="P273" s="9">
        <v>51.0</v>
      </c>
      <c r="Q273" s="9">
        <v>56.0</v>
      </c>
      <c r="R273" s="9">
        <v>52.0</v>
      </c>
      <c r="S273" s="9">
        <v>266.0</v>
      </c>
    </row>
    <row r="274">
      <c r="A274" s="4" t="s">
        <v>86</v>
      </c>
      <c r="B274" s="5">
        <v>2023.0</v>
      </c>
      <c r="C274" s="5">
        <v>1.11001800392E11</v>
      </c>
      <c r="D274" s="6" t="s">
        <v>32</v>
      </c>
      <c r="E274" s="6" t="s">
        <v>20</v>
      </c>
      <c r="F274" s="7" t="s">
        <v>108</v>
      </c>
      <c r="G274" s="8" t="s">
        <v>34</v>
      </c>
      <c r="H274" s="8" t="s">
        <v>23</v>
      </c>
      <c r="I274" s="7" t="s">
        <v>24</v>
      </c>
      <c r="J274" s="7" t="s">
        <v>25</v>
      </c>
      <c r="K274" s="5">
        <v>87.0</v>
      </c>
      <c r="L274" s="5">
        <v>87.0</v>
      </c>
      <c r="M274" s="5" t="str">
        <f t="shared" si="1"/>
        <v>2023111001800392</v>
      </c>
      <c r="N274" s="4">
        <v>54.0</v>
      </c>
      <c r="O274" s="4">
        <v>53.0</v>
      </c>
      <c r="P274" s="4">
        <v>52.0</v>
      </c>
      <c r="Q274" s="4">
        <v>55.0</v>
      </c>
      <c r="R274" s="4">
        <v>50.0</v>
      </c>
      <c r="S274" s="4">
        <v>267.0</v>
      </c>
    </row>
    <row r="275">
      <c r="A275" s="9" t="s">
        <v>19</v>
      </c>
      <c r="B275" s="10">
        <v>2024.0</v>
      </c>
      <c r="C275" s="10">
        <v>1.11001800392E11</v>
      </c>
      <c r="D275" s="14" t="s">
        <v>32</v>
      </c>
      <c r="E275" s="14" t="s">
        <v>20</v>
      </c>
      <c r="F275" s="12" t="s">
        <v>108</v>
      </c>
      <c r="G275" s="13" t="s">
        <v>34</v>
      </c>
      <c r="H275" s="13" t="s">
        <v>23</v>
      </c>
      <c r="I275" s="12" t="s">
        <v>24</v>
      </c>
      <c r="J275" s="12" t="s">
        <v>31</v>
      </c>
      <c r="K275" s="10">
        <v>90.0</v>
      </c>
      <c r="L275" s="10">
        <v>90.0</v>
      </c>
      <c r="M275" s="10" t="str">
        <f t="shared" si="1"/>
        <v>2024111001800392</v>
      </c>
      <c r="N275" s="10">
        <f>VLOOKUP($M275,Carolina!$M$1:$S$300,2,FALSE)</f>
        <v>54</v>
      </c>
      <c r="O275" s="12">
        <f>VLOOKUP($M275,Carolina!$M$1:$S$300,3,FALSE)</f>
        <v>53</v>
      </c>
      <c r="P275" s="12">
        <f>VLOOKUP($M275,Carolina!$M$1:$S$300,4,FALSE)</f>
        <v>50</v>
      </c>
      <c r="Q275" s="12">
        <f>VLOOKUP($M275,Carolina!$M$1:$S$300,5,FALSE)</f>
        <v>57</v>
      </c>
      <c r="R275" s="12">
        <f>VLOOKUP($M275,Carolina!$M$1:$S$300,6,FALSE)</f>
        <v>52</v>
      </c>
      <c r="S275" s="12">
        <f>VLOOKUP($M275,Carolina!$M$1:$S$300,7,FALSE)</f>
        <v>267</v>
      </c>
    </row>
    <row r="276">
      <c r="A276" s="4" t="s">
        <v>86</v>
      </c>
      <c r="B276" s="5">
        <v>2017.0</v>
      </c>
      <c r="C276" s="5">
        <v>1.11001098931E11</v>
      </c>
      <c r="D276" s="6" t="s">
        <v>42</v>
      </c>
      <c r="E276" s="6" t="s">
        <v>43</v>
      </c>
      <c r="F276" s="7" t="s">
        <v>109</v>
      </c>
      <c r="G276" s="8" t="s">
        <v>45</v>
      </c>
      <c r="H276" s="7" t="s">
        <v>23</v>
      </c>
      <c r="I276" s="7" t="s">
        <v>24</v>
      </c>
      <c r="J276" s="7" t="s">
        <v>25</v>
      </c>
      <c r="K276" s="5">
        <v>363.0</v>
      </c>
      <c r="L276" s="5">
        <v>350.0</v>
      </c>
      <c r="M276" s="5" t="str">
        <f t="shared" si="1"/>
        <v>2017111001098931</v>
      </c>
      <c r="N276" s="4">
        <v>55.0</v>
      </c>
      <c r="O276" s="4">
        <v>57.0</v>
      </c>
      <c r="P276" s="4">
        <v>55.0</v>
      </c>
      <c r="Q276" s="4">
        <v>58.0</v>
      </c>
      <c r="R276" s="4">
        <v>56.0</v>
      </c>
      <c r="S276" s="4">
        <v>280.0</v>
      </c>
    </row>
    <row r="277">
      <c r="A277" s="9" t="s">
        <v>86</v>
      </c>
      <c r="B277" s="10">
        <v>2018.0</v>
      </c>
      <c r="C277" s="10">
        <v>1.11001098931E11</v>
      </c>
      <c r="D277" s="11" t="s">
        <v>42</v>
      </c>
      <c r="E277" s="11" t="s">
        <v>43</v>
      </c>
      <c r="F277" s="12" t="s">
        <v>109</v>
      </c>
      <c r="G277" s="13" t="s">
        <v>45</v>
      </c>
      <c r="H277" s="12" t="s">
        <v>23</v>
      </c>
      <c r="I277" s="12" t="s">
        <v>24</v>
      </c>
      <c r="J277" s="12" t="s">
        <v>25</v>
      </c>
      <c r="K277" s="10">
        <v>409.0</v>
      </c>
      <c r="L277" s="10">
        <v>400.0</v>
      </c>
      <c r="M277" s="10" t="str">
        <f t="shared" si="1"/>
        <v>2018111001098931</v>
      </c>
      <c r="N277" s="9">
        <v>53.0</v>
      </c>
      <c r="O277" s="9">
        <v>54.0</v>
      </c>
      <c r="P277" s="9">
        <v>51.0</v>
      </c>
      <c r="Q277" s="9">
        <v>55.0</v>
      </c>
      <c r="R277" s="9">
        <v>53.0</v>
      </c>
      <c r="S277" s="9">
        <v>267.0</v>
      </c>
    </row>
    <row r="278">
      <c r="A278" s="4" t="s">
        <v>86</v>
      </c>
      <c r="B278" s="5">
        <v>2019.0</v>
      </c>
      <c r="C278" s="5">
        <v>1.11001098931E11</v>
      </c>
      <c r="D278" s="6" t="s">
        <v>42</v>
      </c>
      <c r="E278" s="6" t="s">
        <v>43</v>
      </c>
      <c r="F278" s="7" t="s">
        <v>109</v>
      </c>
      <c r="G278" s="8" t="s">
        <v>45</v>
      </c>
      <c r="H278" s="8" t="s">
        <v>23</v>
      </c>
      <c r="I278" s="7" t="s">
        <v>24</v>
      </c>
      <c r="J278" s="7" t="s">
        <v>25</v>
      </c>
      <c r="K278" s="5">
        <v>428.0</v>
      </c>
      <c r="L278" s="5">
        <v>420.0</v>
      </c>
      <c r="M278" s="5" t="str">
        <f t="shared" si="1"/>
        <v>2019111001098931</v>
      </c>
      <c r="N278" s="4">
        <v>53.0</v>
      </c>
      <c r="O278" s="4">
        <v>52.0</v>
      </c>
      <c r="P278" s="4">
        <v>49.0</v>
      </c>
      <c r="Q278" s="4">
        <v>55.0</v>
      </c>
      <c r="R278" s="4">
        <v>50.0</v>
      </c>
      <c r="S278" s="4">
        <v>260.0</v>
      </c>
    </row>
    <row r="279">
      <c r="A279" s="9" t="s">
        <v>86</v>
      </c>
      <c r="B279" s="10">
        <v>2020.0</v>
      </c>
      <c r="C279" s="10">
        <v>1.11001098931E11</v>
      </c>
      <c r="D279" s="11" t="s">
        <v>42</v>
      </c>
      <c r="E279" s="11" t="s">
        <v>43</v>
      </c>
      <c r="F279" s="12" t="s">
        <v>109</v>
      </c>
      <c r="G279" s="13" t="s">
        <v>45</v>
      </c>
      <c r="H279" s="13" t="s">
        <v>23</v>
      </c>
      <c r="I279" s="12" t="s">
        <v>24</v>
      </c>
      <c r="J279" s="12" t="s">
        <v>31</v>
      </c>
      <c r="K279" s="10">
        <v>450.0</v>
      </c>
      <c r="L279" s="10">
        <v>447.0</v>
      </c>
      <c r="M279" s="10" t="str">
        <f t="shared" si="1"/>
        <v>2020111001098931</v>
      </c>
      <c r="N279" s="9">
        <v>54.0</v>
      </c>
      <c r="O279" s="9">
        <v>50.0</v>
      </c>
      <c r="P279" s="9">
        <v>50.0</v>
      </c>
      <c r="Q279" s="9">
        <v>55.0</v>
      </c>
      <c r="R279" s="9">
        <v>47.0</v>
      </c>
      <c r="S279" s="9">
        <v>260.0</v>
      </c>
    </row>
    <row r="280">
      <c r="A280" s="4" t="s">
        <v>86</v>
      </c>
      <c r="B280" s="5">
        <v>2021.0</v>
      </c>
      <c r="C280" s="5">
        <v>1.11001098931E11</v>
      </c>
      <c r="D280" s="6" t="s">
        <v>42</v>
      </c>
      <c r="E280" s="6" t="s">
        <v>43</v>
      </c>
      <c r="F280" s="7" t="s">
        <v>109</v>
      </c>
      <c r="G280" s="8" t="s">
        <v>45</v>
      </c>
      <c r="H280" s="8" t="s">
        <v>23</v>
      </c>
      <c r="I280" s="7" t="s">
        <v>24</v>
      </c>
      <c r="J280" s="7" t="s">
        <v>31</v>
      </c>
      <c r="K280" s="5">
        <v>419.0</v>
      </c>
      <c r="L280" s="5">
        <v>416.0</v>
      </c>
      <c r="M280" s="5" t="str">
        <f t="shared" si="1"/>
        <v>2021111001098931</v>
      </c>
      <c r="N280" s="4">
        <v>55.0</v>
      </c>
      <c r="O280" s="4">
        <v>50.0</v>
      </c>
      <c r="P280" s="4">
        <v>51.0</v>
      </c>
      <c r="Q280" s="4">
        <v>57.0</v>
      </c>
      <c r="R280" s="4">
        <v>53.0</v>
      </c>
      <c r="S280" s="4">
        <v>266.0</v>
      </c>
    </row>
    <row r="281">
      <c r="A281" s="9" t="s">
        <v>86</v>
      </c>
      <c r="B281" s="10">
        <v>2022.0</v>
      </c>
      <c r="C281" s="10">
        <v>1.11001098931E11</v>
      </c>
      <c r="D281" s="11" t="s">
        <v>42</v>
      </c>
      <c r="E281" s="11" t="s">
        <v>43</v>
      </c>
      <c r="F281" s="12" t="s">
        <v>109</v>
      </c>
      <c r="G281" s="13" t="s">
        <v>45</v>
      </c>
      <c r="H281" s="13" t="s">
        <v>23</v>
      </c>
      <c r="I281" s="12" t="s">
        <v>24</v>
      </c>
      <c r="J281" s="12" t="s">
        <v>31</v>
      </c>
      <c r="K281" s="10">
        <v>419.0</v>
      </c>
      <c r="L281" s="10">
        <v>414.0</v>
      </c>
      <c r="M281" s="10" t="str">
        <f t="shared" si="1"/>
        <v>2022111001098931</v>
      </c>
      <c r="N281" s="9">
        <v>54.0</v>
      </c>
      <c r="O281" s="9">
        <v>51.0</v>
      </c>
      <c r="P281" s="9">
        <v>51.0</v>
      </c>
      <c r="Q281" s="9">
        <v>56.0</v>
      </c>
      <c r="R281" s="9">
        <v>51.0</v>
      </c>
      <c r="S281" s="9">
        <v>266.0</v>
      </c>
    </row>
    <row r="282">
      <c r="A282" s="4" t="s">
        <v>86</v>
      </c>
      <c r="B282" s="5">
        <v>2023.0</v>
      </c>
      <c r="C282" s="5">
        <v>1.11001098931E11</v>
      </c>
      <c r="D282" s="6" t="s">
        <v>42</v>
      </c>
      <c r="E282" s="6" t="s">
        <v>43</v>
      </c>
      <c r="F282" s="7" t="s">
        <v>109</v>
      </c>
      <c r="G282" s="8" t="s">
        <v>45</v>
      </c>
      <c r="H282" s="8" t="s">
        <v>23</v>
      </c>
      <c r="I282" s="7" t="s">
        <v>24</v>
      </c>
      <c r="J282" s="7" t="s">
        <v>31</v>
      </c>
      <c r="K282" s="5">
        <v>387.0</v>
      </c>
      <c r="L282" s="5">
        <v>383.0</v>
      </c>
      <c r="M282" s="5" t="str">
        <f t="shared" si="1"/>
        <v>2023111001098931</v>
      </c>
      <c r="N282" s="4">
        <v>54.0</v>
      </c>
      <c r="O282" s="4">
        <v>51.0</v>
      </c>
      <c r="P282" s="4">
        <v>51.0</v>
      </c>
      <c r="Q282" s="4">
        <v>55.0</v>
      </c>
      <c r="R282" s="4">
        <v>51.0</v>
      </c>
      <c r="S282" s="4">
        <v>263.0</v>
      </c>
    </row>
    <row r="283">
      <c r="A283" s="9" t="s">
        <v>19</v>
      </c>
      <c r="B283" s="10">
        <v>2024.0</v>
      </c>
      <c r="C283" s="10">
        <v>1.11001098931E11</v>
      </c>
      <c r="D283" s="14" t="s">
        <v>42</v>
      </c>
      <c r="E283" s="14" t="s">
        <v>43</v>
      </c>
      <c r="F283" s="12" t="s">
        <v>109</v>
      </c>
      <c r="G283" s="13" t="s">
        <v>45</v>
      </c>
      <c r="H283" s="13" t="s">
        <v>23</v>
      </c>
      <c r="I283" s="12" t="s">
        <v>24</v>
      </c>
      <c r="J283" s="12" t="s">
        <v>31</v>
      </c>
      <c r="K283" s="10">
        <v>343.0</v>
      </c>
      <c r="L283" s="10">
        <v>340.0</v>
      </c>
      <c r="M283" s="10" t="str">
        <f t="shared" si="1"/>
        <v>2024111001098931</v>
      </c>
      <c r="N283" s="10">
        <f>VLOOKUP($M283,Carolina!$M$1:$S$300,2,FALSE)</f>
        <v>59</v>
      </c>
      <c r="O283" s="12">
        <f>VLOOKUP($M283,Carolina!$M$1:$S$300,3,FALSE)</f>
        <v>54</v>
      </c>
      <c r="P283" s="12">
        <f>VLOOKUP($M283,Carolina!$M$1:$S$300,4,FALSE)</f>
        <v>52</v>
      </c>
      <c r="Q283" s="12">
        <f>VLOOKUP($M283,Carolina!$M$1:$S$300,5,FALSE)</f>
        <v>58</v>
      </c>
      <c r="R283" s="12">
        <f>VLOOKUP($M283,Carolina!$M$1:$S$300,6,FALSE)</f>
        <v>52</v>
      </c>
      <c r="S283" s="12">
        <f>VLOOKUP($M283,Carolina!$M$1:$S$300,7,FALSE)</f>
        <v>277</v>
      </c>
    </row>
    <row r="284">
      <c r="A284" s="4" t="s">
        <v>86</v>
      </c>
      <c r="B284" s="5">
        <v>2014.0</v>
      </c>
      <c r="C284" s="5">
        <v>1.11001104043E11</v>
      </c>
      <c r="D284" s="6" t="s">
        <v>110</v>
      </c>
      <c r="E284" s="6" t="s">
        <v>55</v>
      </c>
      <c r="F284" s="7" t="s">
        <v>111</v>
      </c>
      <c r="G284" s="8" t="s">
        <v>45</v>
      </c>
      <c r="H284" s="7" t="s">
        <v>23</v>
      </c>
      <c r="I284" s="7" t="s">
        <v>24</v>
      </c>
      <c r="J284" s="7" t="s">
        <v>25</v>
      </c>
      <c r="K284" s="5">
        <v>266.0</v>
      </c>
      <c r="L284" s="5">
        <v>264.0</v>
      </c>
      <c r="M284" s="5" t="str">
        <f t="shared" si="1"/>
        <v>2014111001104043</v>
      </c>
      <c r="N284" s="4">
        <v>56.0</v>
      </c>
      <c r="O284" s="4">
        <v>56.0</v>
      </c>
      <c r="P284" s="4">
        <v>56.0</v>
      </c>
      <c r="Q284" s="4">
        <v>55.0</v>
      </c>
      <c r="R284" s="4">
        <v>54.0</v>
      </c>
      <c r="S284" s="4">
        <v>277.0</v>
      </c>
    </row>
    <row r="285">
      <c r="A285" s="9" t="s">
        <v>86</v>
      </c>
      <c r="B285" s="10">
        <v>2015.0</v>
      </c>
      <c r="C285" s="10">
        <v>1.11001104043E11</v>
      </c>
      <c r="D285" s="11" t="s">
        <v>110</v>
      </c>
      <c r="E285" s="11" t="s">
        <v>55</v>
      </c>
      <c r="F285" s="12" t="s">
        <v>111</v>
      </c>
      <c r="G285" s="13" t="s">
        <v>45</v>
      </c>
      <c r="H285" s="12" t="s">
        <v>23</v>
      </c>
      <c r="I285" s="12" t="s">
        <v>24</v>
      </c>
      <c r="J285" s="12" t="s">
        <v>25</v>
      </c>
      <c r="K285" s="10">
        <v>342.0</v>
      </c>
      <c r="L285" s="10">
        <v>330.0</v>
      </c>
      <c r="M285" s="10" t="str">
        <f t="shared" si="1"/>
        <v>2015111001104043</v>
      </c>
      <c r="N285" s="9">
        <v>58.0</v>
      </c>
      <c r="O285" s="9">
        <v>57.0</v>
      </c>
      <c r="P285" s="9">
        <v>55.0</v>
      </c>
      <c r="Q285" s="9">
        <v>55.0</v>
      </c>
      <c r="R285" s="9">
        <v>51.0</v>
      </c>
      <c r="S285" s="9">
        <v>279.0</v>
      </c>
    </row>
    <row r="286">
      <c r="A286" s="4" t="s">
        <v>86</v>
      </c>
      <c r="B286" s="5">
        <v>2016.0</v>
      </c>
      <c r="C286" s="5">
        <v>1.11001104043E11</v>
      </c>
      <c r="D286" s="6" t="s">
        <v>110</v>
      </c>
      <c r="E286" s="6" t="s">
        <v>55</v>
      </c>
      <c r="F286" s="7" t="s">
        <v>111</v>
      </c>
      <c r="G286" s="8" t="s">
        <v>45</v>
      </c>
      <c r="H286" s="7" t="s">
        <v>23</v>
      </c>
      <c r="I286" s="7" t="s">
        <v>24</v>
      </c>
      <c r="J286" s="7" t="s">
        <v>25</v>
      </c>
      <c r="K286" s="5">
        <v>425.0</v>
      </c>
      <c r="L286" s="5">
        <v>412.0</v>
      </c>
      <c r="M286" s="5" t="str">
        <f t="shared" si="1"/>
        <v>2016111001104043</v>
      </c>
      <c r="N286" s="4">
        <v>57.0</v>
      </c>
      <c r="O286" s="4">
        <v>58.0</v>
      </c>
      <c r="P286" s="4">
        <v>56.0</v>
      </c>
      <c r="Q286" s="4">
        <v>57.0</v>
      </c>
      <c r="R286" s="4">
        <v>56.0</v>
      </c>
      <c r="S286" s="4">
        <v>285.0</v>
      </c>
    </row>
    <row r="287">
      <c r="A287" s="9" t="s">
        <v>86</v>
      </c>
      <c r="B287" s="10">
        <v>2017.0</v>
      </c>
      <c r="C287" s="10">
        <v>1.11001104043E11</v>
      </c>
      <c r="D287" s="11" t="s">
        <v>110</v>
      </c>
      <c r="E287" s="11" t="s">
        <v>55</v>
      </c>
      <c r="F287" s="12" t="s">
        <v>111</v>
      </c>
      <c r="G287" s="13" t="s">
        <v>45</v>
      </c>
      <c r="H287" s="12" t="s">
        <v>23</v>
      </c>
      <c r="I287" s="12" t="s">
        <v>24</v>
      </c>
      <c r="J287" s="12" t="s">
        <v>25</v>
      </c>
      <c r="K287" s="10">
        <v>470.0</v>
      </c>
      <c r="L287" s="10">
        <v>454.0</v>
      </c>
      <c r="M287" s="10" t="str">
        <f t="shared" si="1"/>
        <v>2017111001104043</v>
      </c>
      <c r="N287" s="9">
        <v>56.0</v>
      </c>
      <c r="O287" s="9">
        <v>57.0</v>
      </c>
      <c r="P287" s="9">
        <v>55.0</v>
      </c>
      <c r="Q287" s="9">
        <v>57.0</v>
      </c>
      <c r="R287" s="9">
        <v>53.0</v>
      </c>
      <c r="S287" s="9">
        <v>279.0</v>
      </c>
    </row>
    <row r="288">
      <c r="A288" s="4" t="s">
        <v>86</v>
      </c>
      <c r="B288" s="5">
        <v>2018.0</v>
      </c>
      <c r="C288" s="5">
        <v>1.11001104043E11</v>
      </c>
      <c r="D288" s="6" t="s">
        <v>110</v>
      </c>
      <c r="E288" s="6" t="s">
        <v>55</v>
      </c>
      <c r="F288" s="7" t="s">
        <v>111</v>
      </c>
      <c r="G288" s="8" t="s">
        <v>45</v>
      </c>
      <c r="H288" s="7" t="s">
        <v>23</v>
      </c>
      <c r="I288" s="7" t="s">
        <v>24</v>
      </c>
      <c r="J288" s="7" t="s">
        <v>25</v>
      </c>
      <c r="K288" s="5">
        <v>489.0</v>
      </c>
      <c r="L288" s="5">
        <v>473.0</v>
      </c>
      <c r="M288" s="5" t="str">
        <f t="shared" si="1"/>
        <v>2018111001104043</v>
      </c>
      <c r="N288" s="4">
        <v>54.0</v>
      </c>
      <c r="O288" s="4">
        <v>53.0</v>
      </c>
      <c r="P288" s="4">
        <v>50.0</v>
      </c>
      <c r="Q288" s="4">
        <v>55.0</v>
      </c>
      <c r="R288" s="4">
        <v>54.0</v>
      </c>
      <c r="S288" s="4">
        <v>264.0</v>
      </c>
    </row>
    <row r="289">
      <c r="A289" s="9" t="s">
        <v>86</v>
      </c>
      <c r="B289" s="10">
        <v>2019.0</v>
      </c>
      <c r="C289" s="10">
        <v>1.11001104043E11</v>
      </c>
      <c r="D289" s="11" t="s">
        <v>110</v>
      </c>
      <c r="E289" s="11" t="s">
        <v>55</v>
      </c>
      <c r="F289" s="12" t="s">
        <v>111</v>
      </c>
      <c r="G289" s="13" t="s">
        <v>45</v>
      </c>
      <c r="H289" s="13" t="s">
        <v>23</v>
      </c>
      <c r="I289" s="12" t="s">
        <v>24</v>
      </c>
      <c r="J289" s="12" t="s">
        <v>25</v>
      </c>
      <c r="K289" s="10">
        <v>434.0</v>
      </c>
      <c r="L289" s="10">
        <v>418.0</v>
      </c>
      <c r="M289" s="10" t="str">
        <f t="shared" si="1"/>
        <v>2019111001104043</v>
      </c>
      <c r="N289" s="9">
        <v>55.0</v>
      </c>
      <c r="O289" s="9">
        <v>52.0</v>
      </c>
      <c r="P289" s="9">
        <v>50.0</v>
      </c>
      <c r="Q289" s="9">
        <v>56.0</v>
      </c>
      <c r="R289" s="9">
        <v>52.0</v>
      </c>
      <c r="S289" s="9">
        <v>265.0</v>
      </c>
    </row>
    <row r="290">
      <c r="A290" s="4" t="s">
        <v>86</v>
      </c>
      <c r="B290" s="5">
        <v>2020.0</v>
      </c>
      <c r="C290" s="5">
        <v>1.11001104043E11</v>
      </c>
      <c r="D290" s="6" t="s">
        <v>110</v>
      </c>
      <c r="E290" s="6" t="s">
        <v>55</v>
      </c>
      <c r="F290" s="7" t="s">
        <v>111</v>
      </c>
      <c r="G290" s="8" t="s">
        <v>45</v>
      </c>
      <c r="H290" s="8" t="s">
        <v>23</v>
      </c>
      <c r="I290" s="7" t="s">
        <v>24</v>
      </c>
      <c r="J290" s="7" t="s">
        <v>31</v>
      </c>
      <c r="K290" s="5">
        <v>412.0</v>
      </c>
      <c r="L290" s="5">
        <v>400.0</v>
      </c>
      <c r="M290" s="5" t="str">
        <f t="shared" si="1"/>
        <v>2020111001104043</v>
      </c>
      <c r="N290" s="4">
        <v>57.0</v>
      </c>
      <c r="O290" s="4">
        <v>52.0</v>
      </c>
      <c r="P290" s="4">
        <v>52.0</v>
      </c>
      <c r="Q290" s="4">
        <v>55.0</v>
      </c>
      <c r="R290" s="4">
        <v>47.0</v>
      </c>
      <c r="S290" s="4">
        <v>268.0</v>
      </c>
    </row>
    <row r="291">
      <c r="A291" s="9" t="s">
        <v>86</v>
      </c>
      <c r="B291" s="10">
        <v>2021.0</v>
      </c>
      <c r="C291" s="10">
        <v>1.11001104043E11</v>
      </c>
      <c r="D291" s="11" t="s">
        <v>110</v>
      </c>
      <c r="E291" s="11" t="s">
        <v>55</v>
      </c>
      <c r="F291" s="12" t="s">
        <v>111</v>
      </c>
      <c r="G291" s="13" t="s">
        <v>45</v>
      </c>
      <c r="H291" s="13" t="s">
        <v>23</v>
      </c>
      <c r="I291" s="12" t="s">
        <v>24</v>
      </c>
      <c r="J291" s="12" t="s">
        <v>31</v>
      </c>
      <c r="K291" s="10">
        <v>339.0</v>
      </c>
      <c r="L291" s="10">
        <v>336.0</v>
      </c>
      <c r="M291" s="10" t="str">
        <f t="shared" si="1"/>
        <v>2021111001104043</v>
      </c>
      <c r="N291" s="9">
        <v>52.0</v>
      </c>
      <c r="O291" s="9">
        <v>50.0</v>
      </c>
      <c r="P291" s="9">
        <v>50.0</v>
      </c>
      <c r="Q291" s="9">
        <v>55.0</v>
      </c>
      <c r="R291" s="9">
        <v>50.0</v>
      </c>
      <c r="S291" s="9">
        <v>262.0</v>
      </c>
    </row>
    <row r="292">
      <c r="A292" s="4" t="s">
        <v>86</v>
      </c>
      <c r="B292" s="5">
        <v>2022.0</v>
      </c>
      <c r="C292" s="5">
        <v>1.11001104043E11</v>
      </c>
      <c r="D292" s="6" t="s">
        <v>110</v>
      </c>
      <c r="E292" s="6" t="s">
        <v>55</v>
      </c>
      <c r="F292" s="7" t="s">
        <v>111</v>
      </c>
      <c r="G292" s="8" t="s">
        <v>45</v>
      </c>
      <c r="H292" s="8" t="s">
        <v>23</v>
      </c>
      <c r="I292" s="7" t="s">
        <v>24</v>
      </c>
      <c r="J292" s="7" t="s">
        <v>31</v>
      </c>
      <c r="K292" s="5">
        <v>327.0</v>
      </c>
      <c r="L292" s="5">
        <v>324.0</v>
      </c>
      <c r="M292" s="5" t="str">
        <f t="shared" si="1"/>
        <v>2022111001104043</v>
      </c>
      <c r="N292" s="4">
        <v>55.0</v>
      </c>
      <c r="O292" s="4">
        <v>51.0</v>
      </c>
      <c r="P292" s="4">
        <v>49.0</v>
      </c>
      <c r="Q292" s="4">
        <v>55.0</v>
      </c>
      <c r="R292" s="4">
        <v>51.0</v>
      </c>
      <c r="S292" s="4">
        <v>261.0</v>
      </c>
    </row>
    <row r="293">
      <c r="A293" s="9" t="s">
        <v>86</v>
      </c>
      <c r="B293" s="10">
        <v>2023.0</v>
      </c>
      <c r="C293" s="10">
        <v>1.11001104043E11</v>
      </c>
      <c r="D293" s="11" t="s">
        <v>110</v>
      </c>
      <c r="E293" s="11" t="s">
        <v>55</v>
      </c>
      <c r="F293" s="12" t="s">
        <v>111</v>
      </c>
      <c r="G293" s="13" t="s">
        <v>45</v>
      </c>
      <c r="H293" s="13" t="s">
        <v>23</v>
      </c>
      <c r="I293" s="12" t="s">
        <v>24</v>
      </c>
      <c r="J293" s="12" t="s">
        <v>31</v>
      </c>
      <c r="K293" s="10">
        <v>298.0</v>
      </c>
      <c r="L293" s="10">
        <v>295.0</v>
      </c>
      <c r="M293" s="10" t="str">
        <f t="shared" si="1"/>
        <v>2023111001104043</v>
      </c>
      <c r="N293" s="9">
        <v>58.0</v>
      </c>
      <c r="O293" s="9">
        <v>52.0</v>
      </c>
      <c r="P293" s="9">
        <v>51.0</v>
      </c>
      <c r="Q293" s="9">
        <v>56.0</v>
      </c>
      <c r="R293" s="9">
        <v>50.0</v>
      </c>
      <c r="S293" s="9">
        <v>270.0</v>
      </c>
    </row>
    <row r="294">
      <c r="A294" s="4" t="s">
        <v>19</v>
      </c>
      <c r="B294" s="5">
        <v>2024.0</v>
      </c>
      <c r="C294" s="5">
        <v>1.11001104043E11</v>
      </c>
      <c r="D294" s="15" t="s">
        <v>110</v>
      </c>
      <c r="E294" s="15" t="s">
        <v>55</v>
      </c>
      <c r="F294" s="7" t="s">
        <v>111</v>
      </c>
      <c r="G294" s="8" t="s">
        <v>45</v>
      </c>
      <c r="H294" s="8" t="s">
        <v>23</v>
      </c>
      <c r="I294" s="7" t="s">
        <v>24</v>
      </c>
      <c r="J294" s="7" t="s">
        <v>25</v>
      </c>
      <c r="K294" s="5">
        <v>285.0</v>
      </c>
      <c r="L294" s="5">
        <v>284.0</v>
      </c>
      <c r="M294" s="5" t="str">
        <f t="shared" si="1"/>
        <v>2024111001104043</v>
      </c>
      <c r="N294" s="5">
        <f>VLOOKUP($M294,Carolina!$M$1:$S$300,2,FALSE)</f>
        <v>56</v>
      </c>
      <c r="O294" s="7">
        <f>VLOOKUP($M294,Carolina!$M$1:$S$300,3,FALSE)</f>
        <v>54</v>
      </c>
      <c r="P294" s="7">
        <f>VLOOKUP($M294,Carolina!$M$1:$S$300,4,FALSE)</f>
        <v>52</v>
      </c>
      <c r="Q294" s="7">
        <f>VLOOKUP($M294,Carolina!$M$1:$S$300,5,FALSE)</f>
        <v>56</v>
      </c>
      <c r="R294" s="7">
        <f>VLOOKUP($M294,Carolina!$M$1:$S$300,6,FALSE)</f>
        <v>53</v>
      </c>
      <c r="S294" s="7">
        <f>VLOOKUP($M294,Carolina!$M$1:$S$300,7,FALSE)</f>
        <v>273</v>
      </c>
    </row>
    <row r="295">
      <c r="A295" s="9" t="s">
        <v>86</v>
      </c>
      <c r="B295" s="10">
        <v>2014.0</v>
      </c>
      <c r="C295" s="10">
        <v>1.11001104051E11</v>
      </c>
      <c r="D295" s="11" t="s">
        <v>32</v>
      </c>
      <c r="E295" s="11" t="s">
        <v>20</v>
      </c>
      <c r="F295" s="12" t="s">
        <v>112</v>
      </c>
      <c r="G295" s="13" t="s">
        <v>45</v>
      </c>
      <c r="H295" s="12" t="s">
        <v>23</v>
      </c>
      <c r="I295" s="12" t="s">
        <v>24</v>
      </c>
      <c r="J295" s="12" t="s">
        <v>31</v>
      </c>
      <c r="K295" s="10">
        <v>327.0</v>
      </c>
      <c r="L295" s="10">
        <v>323.0</v>
      </c>
      <c r="M295" s="10" t="str">
        <f t="shared" si="1"/>
        <v>2014111001104051</v>
      </c>
      <c r="N295" s="9">
        <v>53.0</v>
      </c>
      <c r="O295" s="9">
        <v>55.0</v>
      </c>
      <c r="P295" s="9">
        <v>54.0</v>
      </c>
      <c r="Q295" s="9">
        <v>54.0</v>
      </c>
      <c r="R295" s="9">
        <v>51.0</v>
      </c>
      <c r="S295" s="9">
        <v>270.0</v>
      </c>
    </row>
    <row r="296">
      <c r="A296" s="4" t="s">
        <v>86</v>
      </c>
      <c r="B296" s="5">
        <v>2015.0</v>
      </c>
      <c r="C296" s="5">
        <v>1.11001104051E11</v>
      </c>
      <c r="D296" s="6" t="s">
        <v>32</v>
      </c>
      <c r="E296" s="6" t="s">
        <v>20</v>
      </c>
      <c r="F296" s="7" t="s">
        <v>112</v>
      </c>
      <c r="G296" s="8" t="s">
        <v>45</v>
      </c>
      <c r="H296" s="7" t="s">
        <v>23</v>
      </c>
      <c r="I296" s="7" t="s">
        <v>24</v>
      </c>
      <c r="J296" s="7" t="s">
        <v>25</v>
      </c>
      <c r="K296" s="5">
        <v>470.0</v>
      </c>
      <c r="L296" s="5">
        <v>464.0</v>
      </c>
      <c r="M296" s="5" t="str">
        <f t="shared" si="1"/>
        <v>2015111001104051</v>
      </c>
      <c r="N296" s="4">
        <v>57.0</v>
      </c>
      <c r="O296" s="4">
        <v>56.0</v>
      </c>
      <c r="P296" s="4">
        <v>54.0</v>
      </c>
      <c r="Q296" s="4">
        <v>53.0</v>
      </c>
      <c r="R296" s="4">
        <v>51.0</v>
      </c>
      <c r="S296" s="4">
        <v>274.0</v>
      </c>
    </row>
    <row r="297">
      <c r="A297" s="9" t="s">
        <v>86</v>
      </c>
      <c r="B297" s="10">
        <v>2016.0</v>
      </c>
      <c r="C297" s="10">
        <v>1.11001104051E11</v>
      </c>
      <c r="D297" s="11" t="s">
        <v>32</v>
      </c>
      <c r="E297" s="11" t="s">
        <v>20</v>
      </c>
      <c r="F297" s="12" t="s">
        <v>112</v>
      </c>
      <c r="G297" s="13" t="s">
        <v>45</v>
      </c>
      <c r="H297" s="12" t="s">
        <v>23</v>
      </c>
      <c r="I297" s="12" t="s">
        <v>24</v>
      </c>
      <c r="J297" s="12" t="s">
        <v>25</v>
      </c>
      <c r="K297" s="10">
        <v>611.0</v>
      </c>
      <c r="L297" s="10">
        <v>605.0</v>
      </c>
      <c r="M297" s="10" t="str">
        <f t="shared" si="1"/>
        <v>2016111001104051</v>
      </c>
      <c r="N297" s="9">
        <v>56.0</v>
      </c>
      <c r="O297" s="9">
        <v>57.0</v>
      </c>
      <c r="P297" s="9">
        <v>53.0</v>
      </c>
      <c r="Q297" s="9">
        <v>56.0</v>
      </c>
      <c r="R297" s="9">
        <v>53.0</v>
      </c>
      <c r="S297" s="9">
        <v>277.0</v>
      </c>
    </row>
    <row r="298">
      <c r="A298" s="4" t="s">
        <v>86</v>
      </c>
      <c r="B298" s="5">
        <v>2014.0</v>
      </c>
      <c r="C298" s="5">
        <v>1.11001102008E11</v>
      </c>
      <c r="D298" s="6" t="s">
        <v>47</v>
      </c>
      <c r="E298" s="6" t="s">
        <v>48</v>
      </c>
      <c r="F298" s="7" t="s">
        <v>113</v>
      </c>
      <c r="G298" s="8" t="s">
        <v>92</v>
      </c>
      <c r="H298" s="7" t="s">
        <v>23</v>
      </c>
      <c r="I298" s="7" t="s">
        <v>24</v>
      </c>
      <c r="J298" s="7" t="s">
        <v>31</v>
      </c>
      <c r="K298" s="5">
        <v>262.0</v>
      </c>
      <c r="L298" s="5">
        <v>259.0</v>
      </c>
      <c r="M298" s="5" t="str">
        <f t="shared" si="1"/>
        <v>2014111001102008</v>
      </c>
      <c r="N298" s="4">
        <v>53.0</v>
      </c>
      <c r="O298" s="4">
        <v>55.0</v>
      </c>
      <c r="P298" s="4">
        <v>55.0</v>
      </c>
      <c r="Q298" s="4">
        <v>53.0</v>
      </c>
      <c r="R298" s="4">
        <v>52.0</v>
      </c>
      <c r="S298" s="4">
        <v>270.0</v>
      </c>
    </row>
    <row r="299">
      <c r="A299" s="9" t="s">
        <v>86</v>
      </c>
      <c r="B299" s="10">
        <v>2015.0</v>
      </c>
      <c r="C299" s="10">
        <v>1.11001102008E11</v>
      </c>
      <c r="D299" s="11" t="s">
        <v>47</v>
      </c>
      <c r="E299" s="11" t="s">
        <v>48</v>
      </c>
      <c r="F299" s="12" t="s">
        <v>113</v>
      </c>
      <c r="G299" s="13" t="s">
        <v>92</v>
      </c>
      <c r="H299" s="12" t="s">
        <v>23</v>
      </c>
      <c r="I299" s="12" t="s">
        <v>24</v>
      </c>
      <c r="J299" s="12" t="s">
        <v>25</v>
      </c>
      <c r="K299" s="10">
        <v>244.0</v>
      </c>
      <c r="L299" s="10">
        <v>237.0</v>
      </c>
      <c r="M299" s="10" t="str">
        <f t="shared" si="1"/>
        <v>2015111001102008</v>
      </c>
      <c r="N299" s="10">
        <v>54.0</v>
      </c>
      <c r="O299" s="10">
        <v>57.0</v>
      </c>
      <c r="P299" s="10">
        <v>55.0</v>
      </c>
      <c r="Q299" s="10">
        <v>53.0</v>
      </c>
      <c r="R299" s="10">
        <v>52.0</v>
      </c>
      <c r="S299" s="10">
        <v>274.0</v>
      </c>
    </row>
    <row r="300">
      <c r="A300" s="4" t="s">
        <v>86</v>
      </c>
      <c r="B300" s="5">
        <v>2016.0</v>
      </c>
      <c r="C300" s="5">
        <v>1.11001102008E11</v>
      </c>
      <c r="D300" s="6" t="s">
        <v>47</v>
      </c>
      <c r="E300" s="6" t="s">
        <v>48</v>
      </c>
      <c r="F300" s="7" t="s">
        <v>113</v>
      </c>
      <c r="G300" s="8" t="s">
        <v>92</v>
      </c>
      <c r="H300" s="7" t="s">
        <v>23</v>
      </c>
      <c r="I300" s="7" t="s">
        <v>24</v>
      </c>
      <c r="J300" s="7" t="s">
        <v>25</v>
      </c>
      <c r="K300" s="5">
        <v>234.0</v>
      </c>
      <c r="L300" s="5">
        <v>225.0</v>
      </c>
      <c r="M300" s="5" t="str">
        <f t="shared" si="1"/>
        <v>2016111001102008</v>
      </c>
      <c r="N300" s="4">
        <v>55.0</v>
      </c>
      <c r="O300" s="4">
        <v>57.0</v>
      </c>
      <c r="P300" s="4">
        <v>54.0</v>
      </c>
      <c r="Q300" s="4">
        <v>55.0</v>
      </c>
      <c r="R300" s="4">
        <v>56.0</v>
      </c>
      <c r="S300" s="4">
        <v>278.0</v>
      </c>
    </row>
  </sheetData>
  <autoFilter ref="$A$1:$AD$300"/>
  <customSheetViews>
    <customSheetView guid="{6F19709D-9ADD-488F-B02B-FB1B89A93867}" filter="1" showAutoFilter="1">
      <autoFilter ref="$A$1:$AD$111"/>
    </customSheetView>
    <customSheetView guid="{E19B424D-466F-45E7-A536-F721E35C12E1}" filter="1" showAutoFilter="1">
      <autoFilter ref="$A$1:$AD$300"/>
    </customSheetView>
    <customSheetView guid="{38213517-F6A7-4992-9A50-E4E69DBF4836}" filter="1" showAutoFilter="1">
      <autoFilter ref="$A$1:$AD$11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63"/>
    <col customWidth="1" min="4" max="4" width="16.75"/>
    <col customWidth="1" min="5" max="5" width="18.5"/>
    <col customWidth="1" min="6" max="7" width="19.25"/>
    <col customWidth="1" min="8" max="8" width="67.63"/>
    <col customWidth="1" min="9" max="9" width="57.75"/>
    <col customWidth="1" min="10" max="10" width="10.13"/>
    <col customWidth="1" min="11" max="11" width="18.5"/>
    <col customWidth="1" min="12" max="12" width="21.88"/>
    <col customWidth="1" min="13" max="13" width="26.13"/>
    <col customWidth="1" min="14" max="14" width="21.13"/>
    <col customWidth="1" min="15" max="15" width="14.63"/>
    <col customWidth="1" min="16" max="16" width="12.5"/>
  </cols>
  <sheetData>
    <row r="1">
      <c r="A1" s="17" t="s">
        <v>1</v>
      </c>
      <c r="B1" s="17" t="s">
        <v>2</v>
      </c>
      <c r="C1" s="18" t="s">
        <v>114</v>
      </c>
      <c r="D1" s="19" t="s">
        <v>115</v>
      </c>
      <c r="E1" s="19" t="s">
        <v>116</v>
      </c>
      <c r="F1" s="19" t="s">
        <v>117</v>
      </c>
      <c r="G1" s="19" t="s">
        <v>118</v>
      </c>
      <c r="H1" s="20" t="s">
        <v>5</v>
      </c>
      <c r="I1" s="18" t="s">
        <v>6</v>
      </c>
      <c r="J1" s="17" t="s">
        <v>9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18" t="s">
        <v>18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22">
        <v>2014.0</v>
      </c>
      <c r="B2" s="22">
        <v>1.11001100064E11</v>
      </c>
      <c r="C2" s="22" t="s">
        <v>119</v>
      </c>
      <c r="D2" s="23">
        <v>7.0</v>
      </c>
      <c r="E2" s="23" t="s">
        <v>20</v>
      </c>
      <c r="F2" s="24">
        <v>4.609896</v>
      </c>
      <c r="G2" s="24">
        <v>-74.184721</v>
      </c>
      <c r="H2" s="22" t="s">
        <v>21</v>
      </c>
      <c r="I2" s="24" t="s">
        <v>22</v>
      </c>
      <c r="J2" s="22" t="s">
        <v>25</v>
      </c>
      <c r="K2" s="24">
        <v>54.0</v>
      </c>
      <c r="L2" s="22">
        <v>56.0</v>
      </c>
      <c r="M2" s="22">
        <v>56.0</v>
      </c>
      <c r="N2" s="22">
        <v>56.0</v>
      </c>
      <c r="O2" s="22">
        <v>56.0</v>
      </c>
      <c r="P2" s="24">
        <v>274.0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6">
        <v>2015.0</v>
      </c>
      <c r="B3" s="26">
        <v>1.11001100064E11</v>
      </c>
      <c r="C3" s="27" t="s">
        <v>120</v>
      </c>
      <c r="D3" s="28">
        <v>7.0</v>
      </c>
      <c r="E3" s="28" t="s">
        <v>20</v>
      </c>
      <c r="F3" s="29">
        <v>4.609896</v>
      </c>
      <c r="G3" s="29">
        <v>-74.184721</v>
      </c>
      <c r="H3" s="27" t="s">
        <v>21</v>
      </c>
      <c r="I3" s="30" t="s">
        <v>22</v>
      </c>
      <c r="J3" s="26" t="s">
        <v>25</v>
      </c>
      <c r="K3" s="27">
        <v>56.0</v>
      </c>
      <c r="L3" s="27">
        <v>55.0</v>
      </c>
      <c r="M3" s="27">
        <v>54.0</v>
      </c>
      <c r="N3" s="27">
        <v>55.0</v>
      </c>
      <c r="O3" s="27">
        <v>54.0</v>
      </c>
      <c r="P3" s="27">
        <v>275.0</v>
      </c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26">
        <v>2016.0</v>
      </c>
      <c r="B4" s="26">
        <v>1.11001100064E11</v>
      </c>
      <c r="C4" s="27" t="s">
        <v>121</v>
      </c>
      <c r="D4" s="28">
        <v>7.0</v>
      </c>
      <c r="E4" s="28" t="s">
        <v>20</v>
      </c>
      <c r="F4" s="29">
        <v>4.609896</v>
      </c>
      <c r="G4" s="29">
        <v>-74.184721</v>
      </c>
      <c r="H4" s="27" t="s">
        <v>21</v>
      </c>
      <c r="I4" s="30" t="s">
        <v>22</v>
      </c>
      <c r="J4" s="26" t="s">
        <v>25</v>
      </c>
      <c r="K4" s="27">
        <v>57.0</v>
      </c>
      <c r="L4" s="27">
        <v>58.0</v>
      </c>
      <c r="M4" s="27">
        <v>55.0</v>
      </c>
      <c r="N4" s="27">
        <v>57.0</v>
      </c>
      <c r="O4" s="27">
        <v>58.0</v>
      </c>
      <c r="P4" s="27">
        <v>283.0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27">
        <v>2014.0</v>
      </c>
      <c r="B5" s="27">
        <v>1.11001098892E11</v>
      </c>
      <c r="C5" s="27" t="s">
        <v>122</v>
      </c>
      <c r="D5" s="28" t="s">
        <v>27</v>
      </c>
      <c r="E5" s="28" t="s">
        <v>28</v>
      </c>
      <c r="F5" s="30">
        <v>4.64361</v>
      </c>
      <c r="G5" s="30">
        <v>-74.15333</v>
      </c>
      <c r="H5" s="26" t="s">
        <v>29</v>
      </c>
      <c r="I5" s="30" t="s">
        <v>30</v>
      </c>
      <c r="J5" s="27" t="s">
        <v>31</v>
      </c>
      <c r="K5" s="30">
        <v>55.0</v>
      </c>
      <c r="L5" s="30">
        <v>55.0</v>
      </c>
      <c r="M5" s="30">
        <v>55.0</v>
      </c>
      <c r="N5" s="30">
        <v>56.0</v>
      </c>
      <c r="O5" s="30">
        <v>52.0</v>
      </c>
      <c r="P5" s="30">
        <v>275.0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27">
        <v>2015.0</v>
      </c>
      <c r="B6" s="27">
        <v>1.11001098892E11</v>
      </c>
      <c r="C6" s="27" t="s">
        <v>123</v>
      </c>
      <c r="D6" s="28" t="s">
        <v>27</v>
      </c>
      <c r="E6" s="28" t="s">
        <v>28</v>
      </c>
      <c r="F6" s="30">
        <v>4.64361</v>
      </c>
      <c r="G6" s="30">
        <v>-74.15333</v>
      </c>
      <c r="H6" s="26" t="s">
        <v>29</v>
      </c>
      <c r="I6" s="30" t="s">
        <v>30</v>
      </c>
      <c r="J6" s="27" t="s">
        <v>31</v>
      </c>
      <c r="K6" s="30">
        <v>55.0</v>
      </c>
      <c r="L6" s="30">
        <v>54.0</v>
      </c>
      <c r="M6" s="30">
        <v>53.0</v>
      </c>
      <c r="N6" s="30">
        <v>52.0</v>
      </c>
      <c r="O6" s="30">
        <v>55.0</v>
      </c>
      <c r="P6" s="30">
        <v>268.0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26">
        <v>2016.0</v>
      </c>
      <c r="B7" s="26">
        <v>1.11001098892E11</v>
      </c>
      <c r="C7" s="27" t="s">
        <v>124</v>
      </c>
      <c r="D7" s="28" t="s">
        <v>27</v>
      </c>
      <c r="E7" s="28" t="s">
        <v>28</v>
      </c>
      <c r="F7" s="30">
        <v>4.64361</v>
      </c>
      <c r="G7" s="30">
        <v>-74.15333</v>
      </c>
      <c r="H7" s="27" t="s">
        <v>29</v>
      </c>
      <c r="I7" s="30" t="s">
        <v>30</v>
      </c>
      <c r="J7" s="26" t="s">
        <v>25</v>
      </c>
      <c r="K7" s="30">
        <v>58.0</v>
      </c>
      <c r="L7" s="30">
        <v>58.0</v>
      </c>
      <c r="M7" s="30">
        <v>57.0</v>
      </c>
      <c r="N7" s="30">
        <v>57.0</v>
      </c>
      <c r="O7" s="30">
        <v>58.0</v>
      </c>
      <c r="P7" s="30">
        <v>288.0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26">
        <v>2014.0</v>
      </c>
      <c r="B8" s="26">
        <v>1.11001098876E11</v>
      </c>
      <c r="C8" s="27" t="s">
        <v>125</v>
      </c>
      <c r="D8" s="28" t="s">
        <v>32</v>
      </c>
      <c r="E8" s="28" t="s">
        <v>20</v>
      </c>
      <c r="F8" s="29">
        <v>4.609896</v>
      </c>
      <c r="G8" s="29">
        <v>-74.184721</v>
      </c>
      <c r="H8" s="27" t="s">
        <v>33</v>
      </c>
      <c r="I8" s="30" t="s">
        <v>34</v>
      </c>
      <c r="J8" s="26" t="s">
        <v>31</v>
      </c>
      <c r="K8" s="30">
        <v>53.0</v>
      </c>
      <c r="L8" s="30">
        <v>54.0</v>
      </c>
      <c r="M8" s="30">
        <v>52.0</v>
      </c>
      <c r="N8" s="30">
        <v>55.0</v>
      </c>
      <c r="O8" s="30">
        <v>53.0</v>
      </c>
      <c r="P8" s="30">
        <v>268.0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26">
        <v>2015.0</v>
      </c>
      <c r="B9" s="26">
        <v>1.11001098876E11</v>
      </c>
      <c r="C9" s="27" t="s">
        <v>126</v>
      </c>
      <c r="D9" s="28" t="s">
        <v>32</v>
      </c>
      <c r="E9" s="28" t="s">
        <v>20</v>
      </c>
      <c r="F9" s="29">
        <v>4.609896</v>
      </c>
      <c r="G9" s="29">
        <v>-74.184721</v>
      </c>
      <c r="H9" s="27" t="s">
        <v>33</v>
      </c>
      <c r="I9" s="30" t="s">
        <v>34</v>
      </c>
      <c r="J9" s="26" t="s">
        <v>31</v>
      </c>
      <c r="K9" s="30">
        <v>54.0</v>
      </c>
      <c r="L9" s="30">
        <v>53.0</v>
      </c>
      <c r="M9" s="30">
        <v>52.0</v>
      </c>
      <c r="N9" s="30">
        <v>53.0</v>
      </c>
      <c r="O9" s="30">
        <v>53.0</v>
      </c>
      <c r="P9" s="30">
        <v>264.0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26">
        <v>2016.0</v>
      </c>
      <c r="B10" s="26">
        <v>1.11001098876E11</v>
      </c>
      <c r="C10" s="27" t="s">
        <v>127</v>
      </c>
      <c r="D10" s="28" t="s">
        <v>32</v>
      </c>
      <c r="E10" s="28" t="s">
        <v>20</v>
      </c>
      <c r="F10" s="29">
        <v>4.609896</v>
      </c>
      <c r="G10" s="29">
        <v>-74.184721</v>
      </c>
      <c r="H10" s="27" t="s">
        <v>33</v>
      </c>
      <c r="I10" s="30" t="s">
        <v>34</v>
      </c>
      <c r="J10" s="26" t="s">
        <v>25</v>
      </c>
      <c r="K10" s="30">
        <v>56.0</v>
      </c>
      <c r="L10" s="30">
        <v>55.0</v>
      </c>
      <c r="M10" s="30">
        <v>54.0</v>
      </c>
      <c r="N10" s="30">
        <v>56.0</v>
      </c>
      <c r="O10" s="30">
        <v>56.0</v>
      </c>
      <c r="P10" s="30">
        <v>275.0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27">
        <v>2014.0</v>
      </c>
      <c r="B11" s="27">
        <v>1.11001098884E11</v>
      </c>
      <c r="C11" s="27" t="s">
        <v>128</v>
      </c>
      <c r="D11" s="28" t="s">
        <v>32</v>
      </c>
      <c r="E11" s="28" t="s">
        <v>20</v>
      </c>
      <c r="F11" s="29">
        <v>4.609896</v>
      </c>
      <c r="G11" s="29">
        <v>-74.184721</v>
      </c>
      <c r="H11" s="26" t="s">
        <v>35</v>
      </c>
      <c r="I11" s="30" t="s">
        <v>34</v>
      </c>
      <c r="J11" s="27" t="s">
        <v>31</v>
      </c>
      <c r="K11" s="30">
        <v>55.0</v>
      </c>
      <c r="L11" s="30">
        <v>55.0</v>
      </c>
      <c r="M11" s="30">
        <v>55.0</v>
      </c>
      <c r="N11" s="30">
        <v>56.0</v>
      </c>
      <c r="O11" s="30">
        <v>52.0</v>
      </c>
      <c r="P11" s="30">
        <v>275.0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26">
        <v>2015.0</v>
      </c>
      <c r="B12" s="26">
        <v>1.11001098884E11</v>
      </c>
      <c r="C12" s="27" t="s">
        <v>129</v>
      </c>
      <c r="D12" s="28" t="s">
        <v>32</v>
      </c>
      <c r="E12" s="28" t="s">
        <v>20</v>
      </c>
      <c r="F12" s="29">
        <v>4.609896</v>
      </c>
      <c r="G12" s="29">
        <v>-74.184721</v>
      </c>
      <c r="H12" s="27" t="s">
        <v>35</v>
      </c>
      <c r="I12" s="30" t="s">
        <v>34</v>
      </c>
      <c r="J12" s="26" t="s">
        <v>31</v>
      </c>
      <c r="K12" s="30">
        <v>55.0</v>
      </c>
      <c r="L12" s="30">
        <v>54.0</v>
      </c>
      <c r="M12" s="30">
        <v>53.0</v>
      </c>
      <c r="N12" s="30">
        <v>52.0</v>
      </c>
      <c r="O12" s="30">
        <v>55.0</v>
      </c>
      <c r="P12" s="30">
        <v>268.0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26">
        <v>2016.0</v>
      </c>
      <c r="B13" s="26">
        <v>1.11001098884E11</v>
      </c>
      <c r="C13" s="27" t="s">
        <v>130</v>
      </c>
      <c r="D13" s="28" t="s">
        <v>32</v>
      </c>
      <c r="E13" s="28" t="s">
        <v>20</v>
      </c>
      <c r="F13" s="29">
        <v>4.609896</v>
      </c>
      <c r="G13" s="29">
        <v>-74.184721</v>
      </c>
      <c r="H13" s="27" t="s">
        <v>35</v>
      </c>
      <c r="I13" s="30" t="s">
        <v>34</v>
      </c>
      <c r="J13" s="26" t="s">
        <v>25</v>
      </c>
      <c r="K13" s="30">
        <v>58.0</v>
      </c>
      <c r="L13" s="30">
        <v>58.0</v>
      </c>
      <c r="M13" s="30">
        <v>57.0</v>
      </c>
      <c r="N13" s="30">
        <v>57.0</v>
      </c>
      <c r="O13" s="30">
        <v>58.0</v>
      </c>
      <c r="P13" s="30">
        <v>288.0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26">
        <v>2014.0</v>
      </c>
      <c r="B14" s="26">
        <v>1.11001098965E11</v>
      </c>
      <c r="C14" s="27" t="s">
        <v>131</v>
      </c>
      <c r="D14" s="28" t="s">
        <v>36</v>
      </c>
      <c r="E14" s="28" t="s">
        <v>37</v>
      </c>
      <c r="F14" s="30">
        <v>4.57972</v>
      </c>
      <c r="G14" s="30">
        <v>-74.1175</v>
      </c>
      <c r="H14" s="27" t="s">
        <v>38</v>
      </c>
      <c r="I14" s="30" t="s">
        <v>30</v>
      </c>
      <c r="J14" s="26" t="s">
        <v>31</v>
      </c>
      <c r="K14" s="30">
        <v>53.0</v>
      </c>
      <c r="L14" s="30">
        <v>52.0</v>
      </c>
      <c r="M14" s="30">
        <v>53.0</v>
      </c>
      <c r="N14" s="30">
        <v>54.0</v>
      </c>
      <c r="O14" s="30">
        <v>51.0</v>
      </c>
      <c r="P14" s="30">
        <v>263.0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27">
        <v>2015.0</v>
      </c>
      <c r="B15" s="27">
        <v>1.11001098965E11</v>
      </c>
      <c r="C15" s="27" t="s">
        <v>132</v>
      </c>
      <c r="D15" s="28" t="s">
        <v>36</v>
      </c>
      <c r="E15" s="28" t="s">
        <v>37</v>
      </c>
      <c r="F15" s="30">
        <v>4.57972</v>
      </c>
      <c r="G15" s="30">
        <v>-74.1175</v>
      </c>
      <c r="H15" s="26" t="s">
        <v>38</v>
      </c>
      <c r="I15" s="30" t="s">
        <v>30</v>
      </c>
      <c r="J15" s="27" t="s">
        <v>31</v>
      </c>
      <c r="K15" s="30">
        <v>57.0</v>
      </c>
      <c r="L15" s="30">
        <v>55.0</v>
      </c>
      <c r="M15" s="30">
        <v>55.0</v>
      </c>
      <c r="N15" s="30">
        <v>55.0</v>
      </c>
      <c r="O15" s="30">
        <v>53.0</v>
      </c>
      <c r="P15" s="30">
        <v>277.0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27">
        <v>2016.0</v>
      </c>
      <c r="B16" s="27">
        <v>1.11001098965E11</v>
      </c>
      <c r="C16" s="27" t="s">
        <v>133</v>
      </c>
      <c r="D16" s="28" t="s">
        <v>36</v>
      </c>
      <c r="E16" s="28" t="s">
        <v>37</v>
      </c>
      <c r="F16" s="30">
        <v>4.57972</v>
      </c>
      <c r="G16" s="30">
        <v>-74.1175</v>
      </c>
      <c r="H16" s="26" t="s">
        <v>38</v>
      </c>
      <c r="I16" s="30" t="s">
        <v>30</v>
      </c>
      <c r="J16" s="27" t="s">
        <v>25</v>
      </c>
      <c r="K16" s="30">
        <v>55.0</v>
      </c>
      <c r="L16" s="30">
        <v>56.0</v>
      </c>
      <c r="M16" s="30">
        <v>53.0</v>
      </c>
      <c r="N16" s="30">
        <v>56.0</v>
      </c>
      <c r="O16" s="30">
        <v>56.0</v>
      </c>
      <c r="P16" s="30">
        <v>276.0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27">
        <v>2014.0</v>
      </c>
      <c r="B17" s="27">
        <v>1.11001100013E11</v>
      </c>
      <c r="C17" s="27" t="s">
        <v>134</v>
      </c>
      <c r="D17" s="28" t="s">
        <v>39</v>
      </c>
      <c r="E17" s="28" t="s">
        <v>40</v>
      </c>
      <c r="F17" s="29">
        <v>4.579524</v>
      </c>
      <c r="G17" s="29">
        <v>-74.1574289</v>
      </c>
      <c r="H17" s="26" t="s">
        <v>41</v>
      </c>
      <c r="I17" s="30" t="s">
        <v>30</v>
      </c>
      <c r="J17" s="27" t="s">
        <v>25</v>
      </c>
      <c r="K17" s="30">
        <v>57.0</v>
      </c>
      <c r="L17" s="30">
        <v>58.0</v>
      </c>
      <c r="M17" s="30">
        <v>57.0</v>
      </c>
      <c r="N17" s="30">
        <v>56.0</v>
      </c>
      <c r="O17" s="30">
        <v>52.0</v>
      </c>
      <c r="P17" s="30">
        <v>282.0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27">
        <v>2015.0</v>
      </c>
      <c r="B18" s="27">
        <v>1.11001100013E11</v>
      </c>
      <c r="C18" s="27" t="s">
        <v>135</v>
      </c>
      <c r="D18" s="28" t="s">
        <v>39</v>
      </c>
      <c r="E18" s="28" t="s">
        <v>40</v>
      </c>
      <c r="F18" s="29">
        <v>4.579524</v>
      </c>
      <c r="G18" s="29">
        <v>-74.1574289</v>
      </c>
      <c r="H18" s="26" t="s">
        <v>41</v>
      </c>
      <c r="I18" s="30" t="s">
        <v>30</v>
      </c>
      <c r="J18" s="27" t="s">
        <v>25</v>
      </c>
      <c r="K18" s="30">
        <v>60.0</v>
      </c>
      <c r="L18" s="30">
        <v>57.0</v>
      </c>
      <c r="M18" s="30">
        <v>56.0</v>
      </c>
      <c r="N18" s="30">
        <v>56.0</v>
      </c>
      <c r="O18" s="30">
        <v>54.0</v>
      </c>
      <c r="P18" s="30">
        <v>285.0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27">
        <v>2016.0</v>
      </c>
      <c r="B19" s="27">
        <v>1.11001100013E11</v>
      </c>
      <c r="C19" s="27" t="s">
        <v>136</v>
      </c>
      <c r="D19" s="28" t="s">
        <v>39</v>
      </c>
      <c r="E19" s="28" t="s">
        <v>40</v>
      </c>
      <c r="F19" s="29">
        <v>4.579524</v>
      </c>
      <c r="G19" s="29">
        <v>-74.1574289</v>
      </c>
      <c r="H19" s="26" t="s">
        <v>41</v>
      </c>
      <c r="I19" s="30" t="s">
        <v>30</v>
      </c>
      <c r="J19" s="27" t="s">
        <v>25</v>
      </c>
      <c r="K19" s="30">
        <v>60.0</v>
      </c>
      <c r="L19" s="30">
        <v>59.0</v>
      </c>
      <c r="M19" s="30">
        <v>57.0</v>
      </c>
      <c r="N19" s="30">
        <v>59.0</v>
      </c>
      <c r="O19" s="30">
        <v>58.0</v>
      </c>
      <c r="P19" s="30">
        <v>293.0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27">
        <v>2014.0</v>
      </c>
      <c r="B20" s="27">
        <v>1.11001098922E11</v>
      </c>
      <c r="C20" s="27" t="s">
        <v>137</v>
      </c>
      <c r="D20" s="28" t="s">
        <v>42</v>
      </c>
      <c r="E20" s="28" t="s">
        <v>43</v>
      </c>
      <c r="F20" s="29">
        <v>4.717</v>
      </c>
      <c r="G20" s="29">
        <v>-74.15</v>
      </c>
      <c r="H20" s="26" t="s">
        <v>44</v>
      </c>
      <c r="I20" s="30" t="s">
        <v>45</v>
      </c>
      <c r="J20" s="27" t="s">
        <v>31</v>
      </c>
      <c r="K20" s="30">
        <v>53.0</v>
      </c>
      <c r="L20" s="30">
        <v>55.0</v>
      </c>
      <c r="M20" s="30">
        <v>53.0</v>
      </c>
      <c r="N20" s="30">
        <v>54.0</v>
      </c>
      <c r="O20" s="30">
        <v>51.0</v>
      </c>
      <c r="P20" s="30">
        <v>267.0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26">
        <v>2015.0</v>
      </c>
      <c r="B21" s="26">
        <v>1.11001098922E11</v>
      </c>
      <c r="C21" s="27" t="s">
        <v>138</v>
      </c>
      <c r="D21" s="28" t="s">
        <v>42</v>
      </c>
      <c r="E21" s="28" t="s">
        <v>43</v>
      </c>
      <c r="F21" s="29">
        <v>4.717</v>
      </c>
      <c r="G21" s="29">
        <v>-74.15</v>
      </c>
      <c r="H21" s="27" t="s">
        <v>44</v>
      </c>
      <c r="I21" s="30" t="s">
        <v>45</v>
      </c>
      <c r="J21" s="26" t="s">
        <v>31</v>
      </c>
      <c r="K21" s="30">
        <v>54.0</v>
      </c>
      <c r="L21" s="30">
        <v>55.0</v>
      </c>
      <c r="M21" s="30">
        <v>55.0</v>
      </c>
      <c r="N21" s="30">
        <v>53.0</v>
      </c>
      <c r="O21" s="30">
        <v>52.0</v>
      </c>
      <c r="P21" s="30">
        <v>271.0</v>
      </c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27">
        <v>2016.0</v>
      </c>
      <c r="B22" s="27">
        <v>1.11001098922E11</v>
      </c>
      <c r="C22" s="27" t="s">
        <v>139</v>
      </c>
      <c r="D22" s="28" t="s">
        <v>42</v>
      </c>
      <c r="E22" s="28" t="s">
        <v>43</v>
      </c>
      <c r="F22" s="29">
        <v>4.717</v>
      </c>
      <c r="G22" s="29">
        <v>-74.15</v>
      </c>
      <c r="H22" s="26" t="s">
        <v>44</v>
      </c>
      <c r="I22" s="30" t="s">
        <v>45</v>
      </c>
      <c r="J22" s="27" t="s">
        <v>25</v>
      </c>
      <c r="K22" s="30">
        <v>57.0</v>
      </c>
      <c r="L22" s="30">
        <v>57.0</v>
      </c>
      <c r="M22" s="30">
        <v>56.0</v>
      </c>
      <c r="N22" s="30">
        <v>58.0</v>
      </c>
      <c r="O22" s="30">
        <v>57.0</v>
      </c>
      <c r="P22" s="30">
        <v>286.0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26">
        <v>2014.0</v>
      </c>
      <c r="B23" s="26">
        <v>1.11001098931E11</v>
      </c>
      <c r="C23" s="27" t="s">
        <v>140</v>
      </c>
      <c r="D23" s="28" t="s">
        <v>42</v>
      </c>
      <c r="E23" s="28" t="s">
        <v>43</v>
      </c>
      <c r="F23" s="29">
        <v>4.717</v>
      </c>
      <c r="G23" s="29">
        <v>-74.15</v>
      </c>
      <c r="H23" s="27" t="s">
        <v>46</v>
      </c>
      <c r="I23" s="30" t="s">
        <v>45</v>
      </c>
      <c r="J23" s="26" t="s">
        <v>25</v>
      </c>
      <c r="K23" s="30">
        <v>53.0</v>
      </c>
      <c r="L23" s="30">
        <v>55.0</v>
      </c>
      <c r="M23" s="30">
        <v>54.0</v>
      </c>
      <c r="N23" s="30">
        <v>54.0</v>
      </c>
      <c r="O23" s="30">
        <v>53.0</v>
      </c>
      <c r="P23" s="30">
        <v>270.0</v>
      </c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27">
        <v>2015.0</v>
      </c>
      <c r="B24" s="27">
        <v>1.11001098931E11</v>
      </c>
      <c r="C24" s="27" t="s">
        <v>141</v>
      </c>
      <c r="D24" s="28" t="s">
        <v>42</v>
      </c>
      <c r="E24" s="28" t="s">
        <v>43</v>
      </c>
      <c r="F24" s="29">
        <v>4.717</v>
      </c>
      <c r="G24" s="29">
        <v>-74.15</v>
      </c>
      <c r="H24" s="26" t="s">
        <v>46</v>
      </c>
      <c r="I24" s="30" t="s">
        <v>45</v>
      </c>
      <c r="J24" s="27" t="s">
        <v>25</v>
      </c>
      <c r="K24" s="30">
        <v>55.0</v>
      </c>
      <c r="L24" s="30">
        <v>56.0</v>
      </c>
      <c r="M24" s="30">
        <v>54.0</v>
      </c>
      <c r="N24" s="30">
        <v>55.0</v>
      </c>
      <c r="O24" s="30">
        <v>54.0</v>
      </c>
      <c r="P24" s="30">
        <v>275.0</v>
      </c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27">
        <v>2016.0</v>
      </c>
      <c r="B25" s="27">
        <v>1.11001098931E11</v>
      </c>
      <c r="C25" s="27" t="s">
        <v>142</v>
      </c>
      <c r="D25" s="28" t="s">
        <v>42</v>
      </c>
      <c r="E25" s="28" t="s">
        <v>43</v>
      </c>
      <c r="F25" s="29">
        <v>4.717</v>
      </c>
      <c r="G25" s="29">
        <v>-74.15</v>
      </c>
      <c r="H25" s="26" t="s">
        <v>46</v>
      </c>
      <c r="I25" s="30" t="s">
        <v>45</v>
      </c>
      <c r="J25" s="27" t="s">
        <v>25</v>
      </c>
      <c r="K25" s="30">
        <v>58.0</v>
      </c>
      <c r="L25" s="30">
        <v>58.0</v>
      </c>
      <c r="M25" s="30">
        <v>56.0</v>
      </c>
      <c r="N25" s="30">
        <v>57.0</v>
      </c>
      <c r="O25" s="30">
        <v>59.0</v>
      </c>
      <c r="P25" s="30">
        <v>287.0</v>
      </c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26">
        <v>2014.0</v>
      </c>
      <c r="B26" s="26">
        <v>1.11001098841E11</v>
      </c>
      <c r="C26" s="27" t="s">
        <v>143</v>
      </c>
      <c r="D26" s="28" t="s">
        <v>47</v>
      </c>
      <c r="E26" s="28" t="s">
        <v>48</v>
      </c>
      <c r="F26" s="31">
        <v>4.441164902</v>
      </c>
      <c r="G26" s="30">
        <v>-74.151332728</v>
      </c>
      <c r="H26" s="27" t="s">
        <v>49</v>
      </c>
      <c r="I26" s="30" t="s">
        <v>50</v>
      </c>
      <c r="J26" s="26" t="s">
        <v>31</v>
      </c>
      <c r="K26" s="30">
        <v>55.0</v>
      </c>
      <c r="L26" s="30">
        <v>55.0</v>
      </c>
      <c r="M26" s="30">
        <v>55.0</v>
      </c>
      <c r="N26" s="30">
        <v>56.0</v>
      </c>
      <c r="O26" s="30">
        <v>52.0</v>
      </c>
      <c r="P26" s="30">
        <v>275.0</v>
      </c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27">
        <v>2015.0</v>
      </c>
      <c r="B27" s="27">
        <v>1.11001098841E11</v>
      </c>
      <c r="C27" s="27" t="s">
        <v>144</v>
      </c>
      <c r="D27" s="28" t="s">
        <v>47</v>
      </c>
      <c r="E27" s="28" t="s">
        <v>48</v>
      </c>
      <c r="F27" s="30">
        <v>4.441164902</v>
      </c>
      <c r="G27" s="30">
        <v>-74.151332728</v>
      </c>
      <c r="H27" s="26" t="s">
        <v>49</v>
      </c>
      <c r="I27" s="30" t="s">
        <v>50</v>
      </c>
      <c r="J27" s="27" t="s">
        <v>31</v>
      </c>
      <c r="K27" s="30">
        <v>55.0</v>
      </c>
      <c r="L27" s="30">
        <v>54.0</v>
      </c>
      <c r="M27" s="30">
        <v>53.0</v>
      </c>
      <c r="N27" s="30">
        <v>52.0</v>
      </c>
      <c r="O27" s="30">
        <v>55.0</v>
      </c>
      <c r="P27" s="30">
        <v>268.0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27">
        <v>2016.0</v>
      </c>
      <c r="B28" s="27">
        <v>1.11001098841E11</v>
      </c>
      <c r="C28" s="27" t="s">
        <v>145</v>
      </c>
      <c r="D28" s="28" t="s">
        <v>47</v>
      </c>
      <c r="E28" s="28" t="s">
        <v>48</v>
      </c>
      <c r="F28" s="30">
        <v>4.441164902</v>
      </c>
      <c r="G28" s="30">
        <v>-74.151332728</v>
      </c>
      <c r="H28" s="26" t="s">
        <v>49</v>
      </c>
      <c r="I28" s="30" t="s">
        <v>50</v>
      </c>
      <c r="J28" s="27" t="s">
        <v>31</v>
      </c>
      <c r="K28" s="30">
        <v>58.0</v>
      </c>
      <c r="L28" s="30">
        <v>58.0</v>
      </c>
      <c r="M28" s="30">
        <v>57.0</v>
      </c>
      <c r="N28" s="30">
        <v>57.0</v>
      </c>
      <c r="O28" s="30">
        <v>58.0</v>
      </c>
      <c r="P28" s="30">
        <v>288.0</v>
      </c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26">
        <v>2014.0</v>
      </c>
      <c r="B29" s="26">
        <v>1.11001098612E11</v>
      </c>
      <c r="C29" s="27" t="s">
        <v>146</v>
      </c>
      <c r="D29" s="28" t="s">
        <v>51</v>
      </c>
      <c r="E29" s="28" t="s">
        <v>52</v>
      </c>
      <c r="F29" s="30">
        <v>4.695458</v>
      </c>
      <c r="G29" s="30">
        <v>-74.031194</v>
      </c>
      <c r="H29" s="27" t="s">
        <v>53</v>
      </c>
      <c r="I29" s="30" t="s">
        <v>50</v>
      </c>
      <c r="J29" s="26" t="s">
        <v>31</v>
      </c>
      <c r="K29" s="30">
        <v>51.0</v>
      </c>
      <c r="L29" s="30">
        <v>52.0</v>
      </c>
      <c r="M29" s="30">
        <v>50.0</v>
      </c>
      <c r="N29" s="30">
        <v>50.0</v>
      </c>
      <c r="O29" s="30">
        <v>49.0</v>
      </c>
      <c r="P29" s="30">
        <v>253.0</v>
      </c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26">
        <v>2015.0</v>
      </c>
      <c r="B30" s="26">
        <v>1.11001098612E11</v>
      </c>
      <c r="C30" s="27" t="s">
        <v>147</v>
      </c>
      <c r="D30" s="28" t="s">
        <v>51</v>
      </c>
      <c r="E30" s="28" t="s">
        <v>52</v>
      </c>
      <c r="F30" s="30">
        <v>4.695458</v>
      </c>
      <c r="G30" s="30">
        <v>-74.031194</v>
      </c>
      <c r="H30" s="27" t="s">
        <v>53</v>
      </c>
      <c r="I30" s="30" t="s">
        <v>50</v>
      </c>
      <c r="J30" s="26" t="s">
        <v>31</v>
      </c>
      <c r="K30" s="30">
        <v>52.0</v>
      </c>
      <c r="L30" s="30">
        <v>52.0</v>
      </c>
      <c r="M30" s="30">
        <v>49.0</v>
      </c>
      <c r="N30" s="30">
        <v>51.0</v>
      </c>
      <c r="O30" s="30">
        <v>48.0</v>
      </c>
      <c r="P30" s="30">
        <v>255.0</v>
      </c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6">
        <v>2016.0</v>
      </c>
      <c r="B31" s="26">
        <v>1.11001098612E11</v>
      </c>
      <c r="C31" s="27" t="s">
        <v>148</v>
      </c>
      <c r="D31" s="28" t="s">
        <v>51</v>
      </c>
      <c r="E31" s="28" t="s">
        <v>52</v>
      </c>
      <c r="F31" s="30">
        <v>4.695458</v>
      </c>
      <c r="G31" s="30">
        <v>-74.031194</v>
      </c>
      <c r="H31" s="27" t="s">
        <v>53</v>
      </c>
      <c r="I31" s="30" t="s">
        <v>50</v>
      </c>
      <c r="J31" s="26" t="s">
        <v>31</v>
      </c>
      <c r="K31" s="30">
        <v>53.0</v>
      </c>
      <c r="L31" s="30">
        <v>54.0</v>
      </c>
      <c r="M31" s="30">
        <v>51.0</v>
      </c>
      <c r="N31" s="30">
        <v>54.0</v>
      </c>
      <c r="O31" s="30">
        <v>54.0</v>
      </c>
      <c r="P31" s="30">
        <v>266.0</v>
      </c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27">
        <v>2014.0</v>
      </c>
      <c r="B32" s="27">
        <v>1.1100109885E11</v>
      </c>
      <c r="C32" s="27" t="s">
        <v>149</v>
      </c>
      <c r="D32" s="28" t="s">
        <v>47</v>
      </c>
      <c r="E32" s="28" t="s">
        <v>48</v>
      </c>
      <c r="F32" s="30">
        <v>4.441164902</v>
      </c>
      <c r="G32" s="30">
        <v>-74.151332728</v>
      </c>
      <c r="H32" s="26" t="s">
        <v>54</v>
      </c>
      <c r="I32" s="30" t="s">
        <v>50</v>
      </c>
      <c r="J32" s="27" t="s">
        <v>31</v>
      </c>
      <c r="K32" s="30">
        <v>52.0</v>
      </c>
      <c r="L32" s="30">
        <v>53.0</v>
      </c>
      <c r="M32" s="30">
        <v>52.0</v>
      </c>
      <c r="N32" s="30">
        <v>53.0</v>
      </c>
      <c r="O32" s="30">
        <v>51.0</v>
      </c>
      <c r="P32" s="30">
        <v>263.0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26">
        <v>2015.0</v>
      </c>
      <c r="B33" s="26">
        <v>1.1100109885E11</v>
      </c>
      <c r="C33" s="27" t="s">
        <v>150</v>
      </c>
      <c r="D33" s="28" t="s">
        <v>47</v>
      </c>
      <c r="E33" s="28" t="s">
        <v>48</v>
      </c>
      <c r="F33" s="30">
        <v>4.441164902</v>
      </c>
      <c r="G33" s="30">
        <v>-74.151332728</v>
      </c>
      <c r="H33" s="27" t="s">
        <v>54</v>
      </c>
      <c r="I33" s="30" t="s">
        <v>50</v>
      </c>
      <c r="J33" s="26" t="s">
        <v>31</v>
      </c>
      <c r="K33" s="30">
        <v>52.0</v>
      </c>
      <c r="L33" s="30">
        <v>53.0</v>
      </c>
      <c r="M33" s="30">
        <v>51.0</v>
      </c>
      <c r="N33" s="30">
        <v>52.0</v>
      </c>
      <c r="O33" s="30">
        <v>51.0</v>
      </c>
      <c r="P33" s="30">
        <v>260.0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26">
        <v>2016.0</v>
      </c>
      <c r="B34" s="26">
        <v>1.1100109885E11</v>
      </c>
      <c r="C34" s="27" t="s">
        <v>151</v>
      </c>
      <c r="D34" s="28" t="s">
        <v>47</v>
      </c>
      <c r="E34" s="28" t="s">
        <v>48</v>
      </c>
      <c r="F34" s="30">
        <v>4.441164902</v>
      </c>
      <c r="G34" s="30">
        <v>-74.151332728</v>
      </c>
      <c r="H34" s="27" t="s">
        <v>54</v>
      </c>
      <c r="I34" s="30" t="s">
        <v>50</v>
      </c>
      <c r="J34" s="26" t="s">
        <v>31</v>
      </c>
      <c r="K34" s="30">
        <v>56.0</v>
      </c>
      <c r="L34" s="30">
        <v>57.0</v>
      </c>
      <c r="M34" s="30">
        <v>54.0</v>
      </c>
      <c r="N34" s="30">
        <v>55.0</v>
      </c>
      <c r="O34" s="30">
        <v>55.0</v>
      </c>
      <c r="P34" s="30">
        <v>276.0</v>
      </c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27">
        <v>2014.0</v>
      </c>
      <c r="B35" s="27">
        <v>1.11001098949E11</v>
      </c>
      <c r="C35" s="27" t="s">
        <v>152</v>
      </c>
      <c r="D35" s="28">
        <v>11.0</v>
      </c>
      <c r="E35" s="28" t="s">
        <v>55</v>
      </c>
      <c r="F35" s="29">
        <v>4.741</v>
      </c>
      <c r="G35" s="29">
        <v>-74.084</v>
      </c>
      <c r="H35" s="26" t="s">
        <v>56</v>
      </c>
      <c r="I35" s="30" t="s">
        <v>50</v>
      </c>
      <c r="J35" s="27" t="s">
        <v>31</v>
      </c>
      <c r="K35" s="30">
        <v>55.0</v>
      </c>
      <c r="L35" s="30">
        <v>55.0</v>
      </c>
      <c r="M35" s="30">
        <v>52.0</v>
      </c>
      <c r="N35" s="30">
        <v>54.0</v>
      </c>
      <c r="O35" s="30">
        <v>53.0</v>
      </c>
      <c r="P35" s="30">
        <v>271.0</v>
      </c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26">
        <v>2015.0</v>
      </c>
      <c r="B36" s="26">
        <v>1.11001098949E11</v>
      </c>
      <c r="C36" s="27" t="s">
        <v>153</v>
      </c>
      <c r="D36" s="28">
        <v>11.0</v>
      </c>
      <c r="E36" s="28" t="s">
        <v>55</v>
      </c>
      <c r="F36" s="29">
        <v>4.741</v>
      </c>
      <c r="G36" s="29">
        <v>-74.084</v>
      </c>
      <c r="H36" s="27" t="s">
        <v>56</v>
      </c>
      <c r="I36" s="30" t="s">
        <v>50</v>
      </c>
      <c r="J36" s="26" t="s">
        <v>25</v>
      </c>
      <c r="K36" s="30">
        <v>55.0</v>
      </c>
      <c r="L36" s="30">
        <v>54.0</v>
      </c>
      <c r="M36" s="30">
        <v>54.0</v>
      </c>
      <c r="N36" s="30">
        <v>54.0</v>
      </c>
      <c r="O36" s="30">
        <v>52.0</v>
      </c>
      <c r="P36" s="30">
        <v>271.0</v>
      </c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27">
        <v>2016.0</v>
      </c>
      <c r="B37" s="27">
        <v>1.11001098949E11</v>
      </c>
      <c r="C37" s="27" t="s">
        <v>154</v>
      </c>
      <c r="D37" s="28">
        <v>11.0</v>
      </c>
      <c r="E37" s="28" t="s">
        <v>55</v>
      </c>
      <c r="F37" s="29">
        <v>4.741</v>
      </c>
      <c r="G37" s="29">
        <v>-74.084</v>
      </c>
      <c r="H37" s="26" t="s">
        <v>56</v>
      </c>
      <c r="I37" s="30" t="s">
        <v>50</v>
      </c>
      <c r="J37" s="27" t="s">
        <v>25</v>
      </c>
      <c r="K37" s="30">
        <v>57.0</v>
      </c>
      <c r="L37" s="30">
        <v>57.0</v>
      </c>
      <c r="M37" s="30">
        <v>56.0</v>
      </c>
      <c r="N37" s="30">
        <v>56.0</v>
      </c>
      <c r="O37" s="30">
        <v>56.0</v>
      </c>
      <c r="P37" s="30">
        <v>283.0</v>
      </c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27">
        <v>2014.0</v>
      </c>
      <c r="B38" s="27">
        <v>1.11001100021E11</v>
      </c>
      <c r="C38" s="27" t="s">
        <v>155</v>
      </c>
      <c r="D38" s="28">
        <v>19.0</v>
      </c>
      <c r="E38" s="28" t="s">
        <v>40</v>
      </c>
      <c r="F38" s="29">
        <v>4.579524</v>
      </c>
      <c r="G38" s="29">
        <v>-74.1574289</v>
      </c>
      <c r="H38" s="26" t="s">
        <v>57</v>
      </c>
      <c r="I38" s="30" t="s">
        <v>58</v>
      </c>
      <c r="J38" s="27" t="s">
        <v>31</v>
      </c>
      <c r="K38" s="30">
        <v>53.0</v>
      </c>
      <c r="L38" s="30">
        <v>54.0</v>
      </c>
      <c r="M38" s="30">
        <v>52.0</v>
      </c>
      <c r="N38" s="30">
        <v>53.0</v>
      </c>
      <c r="O38" s="30">
        <v>51.0</v>
      </c>
      <c r="P38" s="30">
        <v>264.0</v>
      </c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A39" s="26">
        <v>2015.0</v>
      </c>
      <c r="B39" s="26">
        <v>1.11001100021E11</v>
      </c>
      <c r="C39" s="27" t="s">
        <v>156</v>
      </c>
      <c r="D39" s="28">
        <v>19.0</v>
      </c>
      <c r="E39" s="28" t="s">
        <v>40</v>
      </c>
      <c r="F39" s="29">
        <v>4.579524</v>
      </c>
      <c r="G39" s="29">
        <v>-74.1574289</v>
      </c>
      <c r="H39" s="27" t="s">
        <v>57</v>
      </c>
      <c r="I39" s="30" t="s">
        <v>58</v>
      </c>
      <c r="J39" s="26" t="s">
        <v>31</v>
      </c>
      <c r="K39" s="30">
        <v>54.0</v>
      </c>
      <c r="L39" s="30">
        <v>55.0</v>
      </c>
      <c r="M39" s="30">
        <v>55.0</v>
      </c>
      <c r="N39" s="30">
        <v>52.0</v>
      </c>
      <c r="O39" s="30">
        <v>53.0</v>
      </c>
      <c r="P39" s="30">
        <v>270.0</v>
      </c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27">
        <v>2016.0</v>
      </c>
      <c r="B40" s="27">
        <v>1.11001100021E11</v>
      </c>
      <c r="C40" s="27" t="s">
        <v>157</v>
      </c>
      <c r="D40" s="28">
        <v>19.0</v>
      </c>
      <c r="E40" s="28" t="s">
        <v>40</v>
      </c>
      <c r="F40" s="29">
        <v>4.579524</v>
      </c>
      <c r="G40" s="29">
        <v>-74.1574289</v>
      </c>
      <c r="H40" s="26" t="s">
        <v>57</v>
      </c>
      <c r="I40" s="30" t="s">
        <v>58</v>
      </c>
      <c r="J40" s="27" t="s">
        <v>25</v>
      </c>
      <c r="K40" s="30">
        <v>54.0</v>
      </c>
      <c r="L40" s="30">
        <v>57.0</v>
      </c>
      <c r="M40" s="30">
        <v>57.0</v>
      </c>
      <c r="N40" s="30">
        <v>54.0</v>
      </c>
      <c r="O40" s="30">
        <v>56.0</v>
      </c>
      <c r="P40" s="30">
        <v>277.0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>
      <c r="A41" s="27">
        <v>2014.0</v>
      </c>
      <c r="B41" s="27">
        <v>1.1100110003E11</v>
      </c>
      <c r="C41" s="27" t="s">
        <v>158</v>
      </c>
      <c r="D41" s="28">
        <v>3.0</v>
      </c>
      <c r="E41" s="28" t="s">
        <v>59</v>
      </c>
      <c r="F41" s="29">
        <v>4.7572</v>
      </c>
      <c r="G41" s="29">
        <v>-74.0412</v>
      </c>
      <c r="H41" s="26" t="s">
        <v>60</v>
      </c>
      <c r="I41" s="30" t="s">
        <v>22</v>
      </c>
      <c r="J41" s="27" t="s">
        <v>31</v>
      </c>
      <c r="K41" s="27">
        <v>55.0</v>
      </c>
      <c r="L41" s="27">
        <v>55.0</v>
      </c>
      <c r="M41" s="27">
        <v>56.0</v>
      </c>
      <c r="N41" s="27">
        <v>57.0</v>
      </c>
      <c r="O41" s="27">
        <v>56.0</v>
      </c>
      <c r="P41" s="27">
        <v>279.0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>
      <c r="A42" s="27">
        <v>2015.0</v>
      </c>
      <c r="B42" s="27">
        <v>1.1100110003E11</v>
      </c>
      <c r="C42" s="27" t="s">
        <v>159</v>
      </c>
      <c r="D42" s="28">
        <v>3.0</v>
      </c>
      <c r="E42" s="28" t="s">
        <v>59</v>
      </c>
      <c r="F42" s="29">
        <v>4.7572</v>
      </c>
      <c r="G42" s="29">
        <v>-74.0412</v>
      </c>
      <c r="H42" s="26" t="s">
        <v>60</v>
      </c>
      <c r="I42" s="30" t="s">
        <v>22</v>
      </c>
      <c r="J42" s="27" t="s">
        <v>31</v>
      </c>
      <c r="K42" s="27">
        <v>55.0</v>
      </c>
      <c r="L42" s="27">
        <v>54.0</v>
      </c>
      <c r="M42" s="27">
        <v>53.0</v>
      </c>
      <c r="N42" s="27">
        <v>55.0</v>
      </c>
      <c r="O42" s="27">
        <v>57.0</v>
      </c>
      <c r="P42" s="27">
        <v>272.0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A43" s="26">
        <v>2016.0</v>
      </c>
      <c r="B43" s="26">
        <v>1.1100110003E11</v>
      </c>
      <c r="C43" s="27" t="s">
        <v>160</v>
      </c>
      <c r="D43" s="28">
        <v>3.0</v>
      </c>
      <c r="E43" s="28" t="s">
        <v>59</v>
      </c>
      <c r="F43" s="29">
        <v>4.7572</v>
      </c>
      <c r="G43" s="29">
        <v>-74.0412</v>
      </c>
      <c r="H43" s="27" t="s">
        <v>60</v>
      </c>
      <c r="I43" s="30" t="s">
        <v>22</v>
      </c>
      <c r="J43" s="26" t="s">
        <v>25</v>
      </c>
      <c r="K43" s="27">
        <v>56.0</v>
      </c>
      <c r="L43" s="27">
        <v>55.0</v>
      </c>
      <c r="M43" s="27">
        <v>53.0</v>
      </c>
      <c r="N43" s="27">
        <v>56.0</v>
      </c>
      <c r="O43" s="27">
        <v>58.0</v>
      </c>
      <c r="P43" s="27">
        <v>277.0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A44" s="27">
        <v>2017.0</v>
      </c>
      <c r="B44" s="27">
        <v>1.1100110003E11</v>
      </c>
      <c r="C44" s="27" t="s">
        <v>161</v>
      </c>
      <c r="D44" s="28">
        <v>3.0</v>
      </c>
      <c r="E44" s="28" t="s">
        <v>59</v>
      </c>
      <c r="F44" s="29">
        <v>4.7572</v>
      </c>
      <c r="G44" s="29">
        <v>-74.0412</v>
      </c>
      <c r="H44" s="26" t="s">
        <v>60</v>
      </c>
      <c r="I44" s="30" t="s">
        <v>22</v>
      </c>
      <c r="J44" s="27" t="s">
        <v>25</v>
      </c>
      <c r="K44" s="27">
        <v>55.0</v>
      </c>
      <c r="L44" s="27">
        <v>55.0</v>
      </c>
      <c r="M44" s="27">
        <v>52.0</v>
      </c>
      <c r="N44" s="27">
        <v>57.0</v>
      </c>
      <c r="O44" s="27">
        <v>56.0</v>
      </c>
      <c r="P44" s="27">
        <v>273.0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A45" s="26">
        <v>2018.0</v>
      </c>
      <c r="B45" s="26">
        <v>1.1100110003E11</v>
      </c>
      <c r="C45" s="27" t="s">
        <v>162</v>
      </c>
      <c r="D45" s="28">
        <v>3.0</v>
      </c>
      <c r="E45" s="28" t="s">
        <v>59</v>
      </c>
      <c r="F45" s="29">
        <v>4.7572</v>
      </c>
      <c r="G45" s="29">
        <v>-74.0412</v>
      </c>
      <c r="H45" s="27" t="s">
        <v>60</v>
      </c>
      <c r="I45" s="30" t="s">
        <v>22</v>
      </c>
      <c r="J45" s="26" t="s">
        <v>25</v>
      </c>
      <c r="K45" s="27">
        <v>57.0</v>
      </c>
      <c r="L45" s="27">
        <v>55.0</v>
      </c>
      <c r="M45" s="27">
        <v>54.0</v>
      </c>
      <c r="N45" s="27">
        <v>57.0</v>
      </c>
      <c r="O45" s="27">
        <v>58.0</v>
      </c>
      <c r="P45" s="27">
        <v>280.0</v>
      </c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>
      <c r="A46" s="27">
        <v>2019.0</v>
      </c>
      <c r="B46" s="27">
        <v>1.1100110003E11</v>
      </c>
      <c r="C46" s="27" t="s">
        <v>163</v>
      </c>
      <c r="D46" s="28">
        <v>3.0</v>
      </c>
      <c r="E46" s="28" t="s">
        <v>59</v>
      </c>
      <c r="F46" s="29">
        <v>4.7572</v>
      </c>
      <c r="G46" s="29">
        <v>-74.0412</v>
      </c>
      <c r="H46" s="26" t="s">
        <v>60</v>
      </c>
      <c r="I46" s="30" t="s">
        <v>22</v>
      </c>
      <c r="J46" s="27" t="s">
        <v>25</v>
      </c>
      <c r="K46" s="27">
        <v>58.0</v>
      </c>
      <c r="L46" s="27">
        <v>52.0</v>
      </c>
      <c r="M46" s="27">
        <v>50.0</v>
      </c>
      <c r="N46" s="27">
        <v>56.0</v>
      </c>
      <c r="O46" s="27">
        <v>55.0</v>
      </c>
      <c r="P46" s="27">
        <v>271.0</v>
      </c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>
      <c r="A47" s="27">
        <v>2020.0</v>
      </c>
      <c r="B47" s="27">
        <v>1.1100110003E11</v>
      </c>
      <c r="C47" s="27" t="s">
        <v>164</v>
      </c>
      <c r="D47" s="28">
        <v>3.0</v>
      </c>
      <c r="E47" s="28" t="s">
        <v>59</v>
      </c>
      <c r="F47" s="29">
        <v>4.7572</v>
      </c>
      <c r="G47" s="29">
        <v>-74.0412</v>
      </c>
      <c r="H47" s="26" t="s">
        <v>60</v>
      </c>
      <c r="I47" s="30" t="s">
        <v>22</v>
      </c>
      <c r="J47" s="27" t="s">
        <v>25</v>
      </c>
      <c r="K47" s="27">
        <v>59.0</v>
      </c>
      <c r="L47" s="27">
        <v>53.0</v>
      </c>
      <c r="M47" s="27">
        <v>54.0</v>
      </c>
      <c r="N47" s="27">
        <v>57.0</v>
      </c>
      <c r="O47" s="27">
        <v>50.0</v>
      </c>
      <c r="P47" s="27">
        <v>276.0</v>
      </c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>
      <c r="A48" s="27">
        <v>2021.0</v>
      </c>
      <c r="B48" s="27">
        <v>1.1100110003E11</v>
      </c>
      <c r="C48" s="27" t="s">
        <v>165</v>
      </c>
      <c r="D48" s="28">
        <v>3.0</v>
      </c>
      <c r="E48" s="28" t="s">
        <v>59</v>
      </c>
      <c r="F48" s="29">
        <v>4.7572</v>
      </c>
      <c r="G48" s="29">
        <v>-74.0412</v>
      </c>
      <c r="H48" s="26" t="s">
        <v>60</v>
      </c>
      <c r="I48" s="30" t="s">
        <v>22</v>
      </c>
      <c r="J48" s="27" t="s">
        <v>25</v>
      </c>
      <c r="K48" s="27">
        <v>56.0</v>
      </c>
      <c r="L48" s="27">
        <v>51.0</v>
      </c>
      <c r="M48" s="27">
        <v>50.0</v>
      </c>
      <c r="N48" s="27">
        <v>56.0</v>
      </c>
      <c r="O48" s="27">
        <v>52.0</v>
      </c>
      <c r="P48" s="27">
        <v>265.0</v>
      </c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A49" s="27">
        <v>2022.0</v>
      </c>
      <c r="B49" s="27">
        <v>1.1100110003E11</v>
      </c>
      <c r="C49" s="27" t="s">
        <v>166</v>
      </c>
      <c r="D49" s="28">
        <v>3.0</v>
      </c>
      <c r="E49" s="28" t="s">
        <v>59</v>
      </c>
      <c r="F49" s="29">
        <v>4.7572</v>
      </c>
      <c r="G49" s="29">
        <v>-74.0412</v>
      </c>
      <c r="H49" s="26" t="s">
        <v>60</v>
      </c>
      <c r="I49" s="30" t="s">
        <v>22</v>
      </c>
      <c r="J49" s="27" t="s">
        <v>25</v>
      </c>
      <c r="K49" s="27">
        <v>58.0</v>
      </c>
      <c r="L49" s="27">
        <v>53.0</v>
      </c>
      <c r="M49" s="27">
        <v>52.0</v>
      </c>
      <c r="N49" s="27">
        <v>58.0</v>
      </c>
      <c r="O49" s="27">
        <v>54.0</v>
      </c>
      <c r="P49" s="27">
        <v>275.0</v>
      </c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A50" s="27">
        <v>2023.0</v>
      </c>
      <c r="B50" s="27">
        <v>1.1100110003E11</v>
      </c>
      <c r="C50" s="27" t="s">
        <v>167</v>
      </c>
      <c r="D50" s="28">
        <v>3.0</v>
      </c>
      <c r="E50" s="28" t="s">
        <v>59</v>
      </c>
      <c r="F50" s="29">
        <v>4.7572</v>
      </c>
      <c r="G50" s="29">
        <v>-74.0412</v>
      </c>
      <c r="H50" s="26" t="s">
        <v>60</v>
      </c>
      <c r="I50" s="30" t="s">
        <v>22</v>
      </c>
      <c r="J50" s="27" t="s">
        <v>25</v>
      </c>
      <c r="K50" s="27">
        <v>58.0</v>
      </c>
      <c r="L50" s="27">
        <v>53.0</v>
      </c>
      <c r="M50" s="27">
        <v>52.0</v>
      </c>
      <c r="N50" s="27">
        <v>58.0</v>
      </c>
      <c r="O50" s="27">
        <v>54.0</v>
      </c>
      <c r="P50" s="27">
        <v>282.0</v>
      </c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A51" s="27">
        <v>2024.0</v>
      </c>
      <c r="B51" s="27">
        <v>1.1100110003E11</v>
      </c>
      <c r="C51" s="27" t="s">
        <v>168</v>
      </c>
      <c r="D51" s="32">
        <v>3.0</v>
      </c>
      <c r="E51" s="32" t="s">
        <v>59</v>
      </c>
      <c r="F51" s="29">
        <v>4.7572</v>
      </c>
      <c r="G51" s="29">
        <v>-74.0412</v>
      </c>
      <c r="H51" s="27" t="s">
        <v>60</v>
      </c>
      <c r="I51" s="30" t="s">
        <v>22</v>
      </c>
      <c r="J51" s="27" t="s">
        <v>25</v>
      </c>
      <c r="K51" s="27">
        <v>56.0</v>
      </c>
      <c r="L51" s="27">
        <v>54.0</v>
      </c>
      <c r="M51" s="27">
        <v>53.0</v>
      </c>
      <c r="N51" s="27">
        <v>57.0</v>
      </c>
      <c r="O51" s="27">
        <v>54.0</v>
      </c>
      <c r="P51" s="27">
        <v>274.0</v>
      </c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A52" s="26">
        <v>2014.0</v>
      </c>
      <c r="B52" s="26">
        <v>1.11001100072E11</v>
      </c>
      <c r="C52" s="27" t="s">
        <v>169</v>
      </c>
      <c r="D52" s="28" t="s">
        <v>32</v>
      </c>
      <c r="E52" s="28" t="s">
        <v>20</v>
      </c>
      <c r="F52" s="29">
        <v>4.609896</v>
      </c>
      <c r="G52" s="29">
        <v>-74.184721</v>
      </c>
      <c r="H52" s="27" t="s">
        <v>61</v>
      </c>
      <c r="I52" s="30" t="s">
        <v>22</v>
      </c>
      <c r="J52" s="26" t="s">
        <v>25</v>
      </c>
      <c r="K52" s="27">
        <v>54.0</v>
      </c>
      <c r="L52" s="27">
        <v>55.0</v>
      </c>
      <c r="M52" s="27">
        <v>53.0</v>
      </c>
      <c r="N52" s="27">
        <v>54.0</v>
      </c>
      <c r="O52" s="27">
        <v>53.0</v>
      </c>
      <c r="P52" s="27">
        <v>270.0</v>
      </c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>
      <c r="A53" s="26">
        <v>2015.0</v>
      </c>
      <c r="B53" s="26">
        <v>1.11001100072E11</v>
      </c>
      <c r="C53" s="27" t="s">
        <v>170</v>
      </c>
      <c r="D53" s="28" t="s">
        <v>32</v>
      </c>
      <c r="E53" s="28" t="s">
        <v>20</v>
      </c>
      <c r="F53" s="29">
        <v>4.609896</v>
      </c>
      <c r="G53" s="29">
        <v>-74.184721</v>
      </c>
      <c r="H53" s="27" t="s">
        <v>61</v>
      </c>
      <c r="I53" s="30" t="s">
        <v>22</v>
      </c>
      <c r="J53" s="26" t="s">
        <v>25</v>
      </c>
      <c r="K53" s="27">
        <v>55.0</v>
      </c>
      <c r="L53" s="27">
        <v>55.0</v>
      </c>
      <c r="M53" s="27">
        <v>53.0</v>
      </c>
      <c r="N53" s="27">
        <v>53.0</v>
      </c>
      <c r="O53" s="27">
        <v>52.0</v>
      </c>
      <c r="P53" s="27">
        <v>268.0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A54" s="26">
        <v>2016.0</v>
      </c>
      <c r="B54" s="26">
        <v>1.11001100072E11</v>
      </c>
      <c r="C54" s="27" t="s">
        <v>171</v>
      </c>
      <c r="D54" s="28" t="s">
        <v>32</v>
      </c>
      <c r="E54" s="28" t="s">
        <v>20</v>
      </c>
      <c r="F54" s="29">
        <v>4.609896</v>
      </c>
      <c r="G54" s="29">
        <v>-74.184721</v>
      </c>
      <c r="H54" s="27" t="s">
        <v>61</v>
      </c>
      <c r="I54" s="30" t="s">
        <v>22</v>
      </c>
      <c r="J54" s="26" t="s">
        <v>25</v>
      </c>
      <c r="K54" s="27">
        <v>59.0</v>
      </c>
      <c r="L54" s="27">
        <v>59.0</v>
      </c>
      <c r="M54" s="27">
        <v>57.0</v>
      </c>
      <c r="N54" s="27">
        <v>59.0</v>
      </c>
      <c r="O54" s="27">
        <v>60.0</v>
      </c>
      <c r="P54" s="27">
        <v>293.0</v>
      </c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>
      <c r="A55" s="27">
        <v>2014.0</v>
      </c>
      <c r="B55" s="27">
        <v>1.11001100081E11</v>
      </c>
      <c r="C55" s="27" t="s">
        <v>172</v>
      </c>
      <c r="D55" s="28" t="s">
        <v>47</v>
      </c>
      <c r="E55" s="28" t="s">
        <v>48</v>
      </c>
      <c r="F55" s="30">
        <v>4.441164902</v>
      </c>
      <c r="G55" s="30">
        <v>-74.151332728</v>
      </c>
      <c r="H55" s="26" t="s">
        <v>62</v>
      </c>
      <c r="I55" s="30" t="s">
        <v>22</v>
      </c>
      <c r="J55" s="27" t="s">
        <v>25</v>
      </c>
      <c r="K55" s="27">
        <v>43.0</v>
      </c>
      <c r="L55" s="27">
        <v>54.0</v>
      </c>
      <c r="M55" s="27">
        <v>53.0</v>
      </c>
      <c r="N55" s="27">
        <v>53.0</v>
      </c>
      <c r="O55" s="27">
        <v>50.0</v>
      </c>
      <c r="P55" s="27">
        <v>268.0</v>
      </c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>
      <c r="A56" s="27">
        <v>2015.0</v>
      </c>
      <c r="B56" s="27">
        <v>1.11001100081E11</v>
      </c>
      <c r="C56" s="27" t="s">
        <v>173</v>
      </c>
      <c r="D56" s="28" t="s">
        <v>47</v>
      </c>
      <c r="E56" s="28" t="s">
        <v>48</v>
      </c>
      <c r="F56" s="30">
        <v>4.441164902</v>
      </c>
      <c r="G56" s="30">
        <v>-74.151332728</v>
      </c>
      <c r="H56" s="26" t="s">
        <v>62</v>
      </c>
      <c r="I56" s="30" t="s">
        <v>22</v>
      </c>
      <c r="J56" s="27" t="s">
        <v>25</v>
      </c>
      <c r="K56" s="27">
        <v>56.0</v>
      </c>
      <c r="L56" s="27">
        <v>56.0</v>
      </c>
      <c r="M56" s="27">
        <v>55.0</v>
      </c>
      <c r="N56" s="27">
        <v>53.0</v>
      </c>
      <c r="O56" s="27">
        <v>54.0</v>
      </c>
      <c r="P56" s="27">
        <v>275.0</v>
      </c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>
      <c r="A57" s="27">
        <v>2016.0</v>
      </c>
      <c r="B57" s="27">
        <v>1.11001100081E11</v>
      </c>
      <c r="C57" s="27" t="s">
        <v>174</v>
      </c>
      <c r="D57" s="28" t="s">
        <v>47</v>
      </c>
      <c r="E57" s="28" t="s">
        <v>48</v>
      </c>
      <c r="F57" s="30">
        <v>4.441164902</v>
      </c>
      <c r="G57" s="30">
        <v>-74.151332728</v>
      </c>
      <c r="H57" s="26" t="s">
        <v>62</v>
      </c>
      <c r="I57" s="30" t="s">
        <v>22</v>
      </c>
      <c r="J57" s="27" t="s">
        <v>25</v>
      </c>
      <c r="K57" s="27">
        <v>57.0</v>
      </c>
      <c r="L57" s="27">
        <v>59.0</v>
      </c>
      <c r="M57" s="27">
        <v>55.0</v>
      </c>
      <c r="N57" s="27">
        <v>56.0</v>
      </c>
      <c r="O57" s="27">
        <v>59.0</v>
      </c>
      <c r="P57" s="27">
        <v>284.0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A58" s="26">
        <v>2014.0</v>
      </c>
      <c r="B58" s="26">
        <v>1.11001098825E11</v>
      </c>
      <c r="C58" s="27" t="s">
        <v>175</v>
      </c>
      <c r="D58" s="28" t="s">
        <v>63</v>
      </c>
      <c r="E58" s="28" t="s">
        <v>64</v>
      </c>
      <c r="F58" s="30">
        <v>7.7669</v>
      </c>
      <c r="G58" s="30">
        <v>-72.225</v>
      </c>
      <c r="H58" s="27" t="s">
        <v>65</v>
      </c>
      <c r="I58" s="30" t="s">
        <v>45</v>
      </c>
      <c r="J58" s="26" t="s">
        <v>31</v>
      </c>
      <c r="K58" s="30">
        <v>55.0</v>
      </c>
      <c r="L58" s="30">
        <v>55.0</v>
      </c>
      <c r="M58" s="30">
        <v>55.0</v>
      </c>
      <c r="N58" s="30">
        <v>56.0</v>
      </c>
      <c r="O58" s="30">
        <v>52.0</v>
      </c>
      <c r="P58" s="30">
        <v>275.0</v>
      </c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A59" s="27">
        <v>2015.0</v>
      </c>
      <c r="B59" s="27">
        <v>1.11001098825E11</v>
      </c>
      <c r="C59" s="27" t="s">
        <v>176</v>
      </c>
      <c r="D59" s="28" t="s">
        <v>63</v>
      </c>
      <c r="E59" s="28" t="s">
        <v>64</v>
      </c>
      <c r="F59" s="30">
        <v>7.7669</v>
      </c>
      <c r="G59" s="30">
        <v>-72.225</v>
      </c>
      <c r="H59" s="26" t="s">
        <v>65</v>
      </c>
      <c r="I59" s="30" t="s">
        <v>45</v>
      </c>
      <c r="J59" s="27" t="s">
        <v>25</v>
      </c>
      <c r="K59" s="30">
        <v>55.0</v>
      </c>
      <c r="L59" s="30">
        <v>54.0</v>
      </c>
      <c r="M59" s="30">
        <v>53.0</v>
      </c>
      <c r="N59" s="30">
        <v>52.0</v>
      </c>
      <c r="O59" s="30">
        <v>55.0</v>
      </c>
      <c r="P59" s="30">
        <v>268.0</v>
      </c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>
      <c r="A60" s="26">
        <v>2016.0</v>
      </c>
      <c r="B60" s="26">
        <v>1.11001098825E11</v>
      </c>
      <c r="C60" s="27" t="s">
        <v>177</v>
      </c>
      <c r="D60" s="28" t="s">
        <v>63</v>
      </c>
      <c r="E60" s="28" t="s">
        <v>64</v>
      </c>
      <c r="F60" s="30">
        <v>7.7669</v>
      </c>
      <c r="G60" s="30">
        <v>-72.225</v>
      </c>
      <c r="H60" s="27" t="s">
        <v>65</v>
      </c>
      <c r="I60" s="30" t="s">
        <v>45</v>
      </c>
      <c r="J60" s="26" t="s">
        <v>25</v>
      </c>
      <c r="K60" s="30">
        <v>58.0</v>
      </c>
      <c r="L60" s="30">
        <v>58.0</v>
      </c>
      <c r="M60" s="30">
        <v>57.0</v>
      </c>
      <c r="N60" s="30">
        <v>57.0</v>
      </c>
      <c r="O60" s="30">
        <v>58.0</v>
      </c>
      <c r="P60" s="30">
        <v>288.0</v>
      </c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>
      <c r="A61" s="26">
        <v>2017.0</v>
      </c>
      <c r="B61" s="26">
        <v>1.11001100064E11</v>
      </c>
      <c r="C61" s="27" t="s">
        <v>178</v>
      </c>
      <c r="D61" s="28">
        <v>7.0</v>
      </c>
      <c r="E61" s="28" t="s">
        <v>20</v>
      </c>
      <c r="F61" s="29">
        <v>4.609896</v>
      </c>
      <c r="G61" s="29">
        <v>-74.184721</v>
      </c>
      <c r="H61" s="27" t="s">
        <v>66</v>
      </c>
      <c r="I61" s="30" t="s">
        <v>22</v>
      </c>
      <c r="J61" s="26" t="s">
        <v>25</v>
      </c>
      <c r="K61" s="27">
        <v>58.0</v>
      </c>
      <c r="L61" s="27">
        <v>59.0</v>
      </c>
      <c r="M61" s="27">
        <v>56.0</v>
      </c>
      <c r="N61" s="27">
        <v>59.0</v>
      </c>
      <c r="O61" s="27">
        <v>57.0</v>
      </c>
      <c r="P61" s="27">
        <v>290.0</v>
      </c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>
      <c r="A62" s="26">
        <v>2018.0</v>
      </c>
      <c r="B62" s="26">
        <v>1.11001100064E11</v>
      </c>
      <c r="C62" s="27" t="s">
        <v>179</v>
      </c>
      <c r="D62" s="28">
        <v>7.0</v>
      </c>
      <c r="E62" s="28" t="s">
        <v>20</v>
      </c>
      <c r="F62" s="29">
        <v>4.609896</v>
      </c>
      <c r="G62" s="29">
        <v>-74.184721</v>
      </c>
      <c r="H62" s="27" t="s">
        <v>66</v>
      </c>
      <c r="I62" s="30" t="s">
        <v>22</v>
      </c>
      <c r="J62" s="26" t="s">
        <v>25</v>
      </c>
      <c r="K62" s="27">
        <v>58.0</v>
      </c>
      <c r="L62" s="27">
        <v>56.0</v>
      </c>
      <c r="M62" s="27">
        <v>54.0</v>
      </c>
      <c r="N62" s="27">
        <v>56.0</v>
      </c>
      <c r="O62" s="27">
        <v>58.0</v>
      </c>
      <c r="P62" s="27">
        <v>284.0</v>
      </c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>
      <c r="A63" s="26">
        <v>2019.0</v>
      </c>
      <c r="B63" s="26">
        <v>1.11001100064E11</v>
      </c>
      <c r="C63" s="27" t="s">
        <v>180</v>
      </c>
      <c r="D63" s="28">
        <v>7.0</v>
      </c>
      <c r="E63" s="28" t="s">
        <v>20</v>
      </c>
      <c r="F63" s="29">
        <v>4.609896</v>
      </c>
      <c r="G63" s="29">
        <v>-74.184721</v>
      </c>
      <c r="H63" s="27" t="s">
        <v>66</v>
      </c>
      <c r="I63" s="30" t="s">
        <v>22</v>
      </c>
      <c r="J63" s="26" t="s">
        <v>25</v>
      </c>
      <c r="K63" s="27">
        <v>56.0</v>
      </c>
      <c r="L63" s="27">
        <v>54.0</v>
      </c>
      <c r="M63" s="27">
        <v>51.0</v>
      </c>
      <c r="N63" s="27">
        <v>58.0</v>
      </c>
      <c r="O63" s="27">
        <v>55.0</v>
      </c>
      <c r="P63" s="27">
        <v>274.0</v>
      </c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>
      <c r="A64" s="26">
        <v>2020.0</v>
      </c>
      <c r="B64" s="26">
        <v>1.11001100064E11</v>
      </c>
      <c r="C64" s="27" t="s">
        <v>181</v>
      </c>
      <c r="D64" s="28">
        <v>7.0</v>
      </c>
      <c r="E64" s="28" t="s">
        <v>20</v>
      </c>
      <c r="F64" s="29">
        <v>4.609896</v>
      </c>
      <c r="G64" s="29">
        <v>-74.184721</v>
      </c>
      <c r="H64" s="27" t="s">
        <v>66</v>
      </c>
      <c r="I64" s="30" t="s">
        <v>22</v>
      </c>
      <c r="J64" s="26" t="s">
        <v>25</v>
      </c>
      <c r="K64" s="27">
        <v>57.0</v>
      </c>
      <c r="L64" s="27">
        <v>54.0</v>
      </c>
      <c r="M64" s="27">
        <v>52.0</v>
      </c>
      <c r="N64" s="27">
        <v>56.0</v>
      </c>
      <c r="O64" s="27">
        <v>50.0</v>
      </c>
      <c r="P64" s="27">
        <v>272.0</v>
      </c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A65" s="26">
        <v>2021.0</v>
      </c>
      <c r="B65" s="26">
        <v>1.11001100064E11</v>
      </c>
      <c r="C65" s="27" t="s">
        <v>182</v>
      </c>
      <c r="D65" s="28">
        <v>7.0</v>
      </c>
      <c r="E65" s="28" t="s">
        <v>20</v>
      </c>
      <c r="F65" s="29">
        <v>4.609896</v>
      </c>
      <c r="G65" s="29">
        <v>-74.184721</v>
      </c>
      <c r="H65" s="27" t="s">
        <v>66</v>
      </c>
      <c r="I65" s="30" t="s">
        <v>22</v>
      </c>
      <c r="J65" s="26" t="s">
        <v>25</v>
      </c>
      <c r="K65" s="27">
        <v>58.0</v>
      </c>
      <c r="L65" s="27">
        <v>53.0</v>
      </c>
      <c r="M65" s="27">
        <v>51.0</v>
      </c>
      <c r="N65" s="27">
        <v>57.0</v>
      </c>
      <c r="O65" s="27">
        <v>57.0</v>
      </c>
      <c r="P65" s="27">
        <v>274.0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A66" s="26">
        <v>2022.0</v>
      </c>
      <c r="B66" s="26">
        <v>1.11001100064E11</v>
      </c>
      <c r="C66" s="27" t="s">
        <v>183</v>
      </c>
      <c r="D66" s="28">
        <v>7.0</v>
      </c>
      <c r="E66" s="28" t="s">
        <v>20</v>
      </c>
      <c r="F66" s="29">
        <v>4.609896</v>
      </c>
      <c r="G66" s="29">
        <v>-74.184721</v>
      </c>
      <c r="H66" s="27" t="s">
        <v>66</v>
      </c>
      <c r="I66" s="30" t="s">
        <v>22</v>
      </c>
      <c r="J66" s="26" t="s">
        <v>25</v>
      </c>
      <c r="K66" s="27">
        <v>59.0</v>
      </c>
      <c r="L66" s="27">
        <v>55.0</v>
      </c>
      <c r="M66" s="27">
        <v>53.0</v>
      </c>
      <c r="N66" s="27">
        <v>58.0</v>
      </c>
      <c r="O66" s="27">
        <v>58.0</v>
      </c>
      <c r="P66" s="27">
        <v>281.0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>
      <c r="A67" s="27">
        <v>2023.0</v>
      </c>
      <c r="B67" s="27">
        <v>1.11001100064E11</v>
      </c>
      <c r="C67" s="27" t="s">
        <v>184</v>
      </c>
      <c r="D67" s="28">
        <v>7.0</v>
      </c>
      <c r="E67" s="28" t="s">
        <v>20</v>
      </c>
      <c r="F67" s="29">
        <v>4.609896</v>
      </c>
      <c r="G67" s="29">
        <v>-74.184721</v>
      </c>
      <c r="H67" s="26" t="s">
        <v>66</v>
      </c>
      <c r="I67" s="30" t="s">
        <v>22</v>
      </c>
      <c r="J67" s="27" t="s">
        <v>25</v>
      </c>
      <c r="K67" s="27">
        <v>60.0</v>
      </c>
      <c r="L67" s="27">
        <v>55.0</v>
      </c>
      <c r="M67" s="27">
        <v>53.0</v>
      </c>
      <c r="N67" s="27">
        <v>58.0</v>
      </c>
      <c r="O67" s="27">
        <v>56.0</v>
      </c>
      <c r="P67" s="27">
        <v>282.0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>
      <c r="A68" s="27">
        <v>2024.0</v>
      </c>
      <c r="B68" s="27">
        <v>1.11001100064E11</v>
      </c>
      <c r="C68" s="27" t="s">
        <v>185</v>
      </c>
      <c r="D68" s="32">
        <v>7.0</v>
      </c>
      <c r="E68" s="32" t="s">
        <v>20</v>
      </c>
      <c r="F68" s="29">
        <v>4.609896</v>
      </c>
      <c r="G68" s="29">
        <v>-74.184721</v>
      </c>
      <c r="H68" s="27" t="s">
        <v>66</v>
      </c>
      <c r="I68" s="30" t="s">
        <v>22</v>
      </c>
      <c r="J68" s="27" t="s">
        <v>25</v>
      </c>
      <c r="K68" s="27">
        <v>61.0</v>
      </c>
      <c r="L68" s="27">
        <v>59.0</v>
      </c>
      <c r="M68" s="27">
        <v>55.0</v>
      </c>
      <c r="N68" s="27">
        <v>60.0</v>
      </c>
      <c r="O68" s="27">
        <v>60.0</v>
      </c>
      <c r="P68" s="27">
        <v>296.0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A69" s="26">
        <v>2017.0</v>
      </c>
      <c r="B69" s="26">
        <v>1.11001098892E11</v>
      </c>
      <c r="C69" s="27" t="s">
        <v>186</v>
      </c>
      <c r="D69" s="28" t="s">
        <v>27</v>
      </c>
      <c r="E69" s="28" t="s">
        <v>28</v>
      </c>
      <c r="F69" s="30">
        <v>4.64361</v>
      </c>
      <c r="G69" s="30">
        <v>-74.15333</v>
      </c>
      <c r="H69" s="27" t="s">
        <v>67</v>
      </c>
      <c r="I69" s="30" t="s">
        <v>30</v>
      </c>
      <c r="J69" s="26" t="s">
        <v>25</v>
      </c>
      <c r="K69" s="30">
        <v>54.0</v>
      </c>
      <c r="L69" s="30">
        <v>55.0</v>
      </c>
      <c r="M69" s="30">
        <v>53.0</v>
      </c>
      <c r="N69" s="30">
        <v>56.0</v>
      </c>
      <c r="O69" s="30">
        <v>51.0</v>
      </c>
      <c r="P69" s="30">
        <v>272.0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A70" s="26">
        <v>2018.0</v>
      </c>
      <c r="B70" s="26">
        <v>1.11001098892E11</v>
      </c>
      <c r="C70" s="27" t="s">
        <v>187</v>
      </c>
      <c r="D70" s="28" t="s">
        <v>27</v>
      </c>
      <c r="E70" s="28" t="s">
        <v>28</v>
      </c>
      <c r="F70" s="30">
        <v>4.64361</v>
      </c>
      <c r="G70" s="30">
        <v>-74.15333</v>
      </c>
      <c r="H70" s="27" t="s">
        <v>67</v>
      </c>
      <c r="I70" s="30" t="s">
        <v>30</v>
      </c>
      <c r="J70" s="26" t="s">
        <v>25</v>
      </c>
      <c r="K70" s="30">
        <v>53.0</v>
      </c>
      <c r="L70" s="30">
        <v>54.0</v>
      </c>
      <c r="M70" s="30">
        <v>52.0</v>
      </c>
      <c r="N70" s="30">
        <v>55.0</v>
      </c>
      <c r="O70" s="30">
        <v>54.0</v>
      </c>
      <c r="P70" s="30">
        <v>267.0</v>
      </c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A71" s="27">
        <v>2019.0</v>
      </c>
      <c r="B71" s="27">
        <v>1.11001098892E11</v>
      </c>
      <c r="C71" s="27" t="s">
        <v>188</v>
      </c>
      <c r="D71" s="28" t="s">
        <v>27</v>
      </c>
      <c r="E71" s="28" t="s">
        <v>28</v>
      </c>
      <c r="F71" s="30">
        <v>4.64361</v>
      </c>
      <c r="G71" s="30">
        <v>-74.15333</v>
      </c>
      <c r="H71" s="26" t="s">
        <v>67</v>
      </c>
      <c r="I71" s="30" t="s">
        <v>30</v>
      </c>
      <c r="J71" s="27" t="s">
        <v>25</v>
      </c>
      <c r="K71" s="30">
        <v>54.0</v>
      </c>
      <c r="L71" s="30">
        <v>52.0</v>
      </c>
      <c r="M71" s="30">
        <v>50.0</v>
      </c>
      <c r="N71" s="30">
        <v>56.0</v>
      </c>
      <c r="O71" s="30">
        <v>51.0</v>
      </c>
      <c r="P71" s="30">
        <v>264.0</v>
      </c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A72" s="27">
        <v>2020.0</v>
      </c>
      <c r="B72" s="27">
        <v>1.11001098892E11</v>
      </c>
      <c r="C72" s="27" t="s">
        <v>189</v>
      </c>
      <c r="D72" s="28" t="s">
        <v>27</v>
      </c>
      <c r="E72" s="28" t="s">
        <v>28</v>
      </c>
      <c r="F72" s="30">
        <v>4.64361</v>
      </c>
      <c r="G72" s="30">
        <v>-74.15333</v>
      </c>
      <c r="H72" s="26" t="s">
        <v>67</v>
      </c>
      <c r="I72" s="30" t="s">
        <v>30</v>
      </c>
      <c r="J72" s="27" t="s">
        <v>25</v>
      </c>
      <c r="K72" s="30">
        <v>53.0</v>
      </c>
      <c r="L72" s="30">
        <v>51.0</v>
      </c>
      <c r="M72" s="30">
        <v>51.0</v>
      </c>
      <c r="N72" s="30">
        <v>55.0</v>
      </c>
      <c r="O72" s="30">
        <v>47.0</v>
      </c>
      <c r="P72" s="30">
        <v>260.0</v>
      </c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A73" s="27">
        <v>2021.0</v>
      </c>
      <c r="B73" s="27">
        <v>1.11001098892E11</v>
      </c>
      <c r="C73" s="27" t="s">
        <v>190</v>
      </c>
      <c r="D73" s="28" t="s">
        <v>27</v>
      </c>
      <c r="E73" s="28" t="s">
        <v>28</v>
      </c>
      <c r="F73" s="30">
        <v>4.64361</v>
      </c>
      <c r="G73" s="30">
        <v>-74.15333</v>
      </c>
      <c r="H73" s="26" t="s">
        <v>67</v>
      </c>
      <c r="I73" s="30" t="s">
        <v>30</v>
      </c>
      <c r="J73" s="27" t="s">
        <v>31</v>
      </c>
      <c r="K73" s="30">
        <v>52.0</v>
      </c>
      <c r="L73" s="30">
        <v>49.0</v>
      </c>
      <c r="M73" s="30">
        <v>48.0</v>
      </c>
      <c r="N73" s="30">
        <v>54.0</v>
      </c>
      <c r="O73" s="30">
        <v>48.0</v>
      </c>
      <c r="P73" s="30">
        <v>252.0</v>
      </c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>
      <c r="A74" s="27">
        <v>2022.0</v>
      </c>
      <c r="B74" s="27">
        <v>1.11001098892E11</v>
      </c>
      <c r="C74" s="27" t="s">
        <v>191</v>
      </c>
      <c r="D74" s="28" t="s">
        <v>27</v>
      </c>
      <c r="E74" s="28" t="s">
        <v>28</v>
      </c>
      <c r="F74" s="30">
        <v>4.64361</v>
      </c>
      <c r="G74" s="30">
        <v>-74.15333</v>
      </c>
      <c r="H74" s="26" t="s">
        <v>67</v>
      </c>
      <c r="I74" s="30" t="s">
        <v>30</v>
      </c>
      <c r="J74" s="27" t="s">
        <v>31</v>
      </c>
      <c r="K74" s="30">
        <v>52.0</v>
      </c>
      <c r="L74" s="30">
        <v>50.0</v>
      </c>
      <c r="M74" s="30">
        <v>49.0</v>
      </c>
      <c r="N74" s="30">
        <v>55.0</v>
      </c>
      <c r="O74" s="30">
        <v>48.0</v>
      </c>
      <c r="P74" s="30">
        <v>256.0</v>
      </c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>
      <c r="A75" s="27">
        <v>2023.0</v>
      </c>
      <c r="B75" s="27">
        <v>1.11001098892E11</v>
      </c>
      <c r="C75" s="27" t="s">
        <v>192</v>
      </c>
      <c r="D75" s="28" t="s">
        <v>27</v>
      </c>
      <c r="E75" s="28" t="s">
        <v>28</v>
      </c>
      <c r="F75" s="30">
        <v>4.64361</v>
      </c>
      <c r="G75" s="30">
        <v>-74.15333</v>
      </c>
      <c r="H75" s="26" t="s">
        <v>67</v>
      </c>
      <c r="I75" s="30" t="s">
        <v>30</v>
      </c>
      <c r="J75" s="27" t="s">
        <v>31</v>
      </c>
      <c r="K75" s="30">
        <v>53.0</v>
      </c>
      <c r="L75" s="30">
        <v>51.0</v>
      </c>
      <c r="M75" s="30">
        <v>49.0</v>
      </c>
      <c r="N75" s="30">
        <v>54.0</v>
      </c>
      <c r="O75" s="30">
        <v>51.0</v>
      </c>
      <c r="P75" s="30">
        <v>259.0</v>
      </c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>
      <c r="A76" s="26">
        <v>2024.0</v>
      </c>
      <c r="B76" s="26">
        <v>1.11001098892E11</v>
      </c>
      <c r="C76" s="27" t="s">
        <v>193</v>
      </c>
      <c r="D76" s="33" t="s">
        <v>27</v>
      </c>
      <c r="E76" s="33" t="s">
        <v>28</v>
      </c>
      <c r="F76" s="30">
        <v>4.64361</v>
      </c>
      <c r="G76" s="30">
        <v>-74.15333</v>
      </c>
      <c r="H76" s="26" t="s">
        <v>67</v>
      </c>
      <c r="I76" s="30" t="s">
        <v>30</v>
      </c>
      <c r="J76" s="26" t="s">
        <v>25</v>
      </c>
      <c r="K76" s="27">
        <v>56.0</v>
      </c>
      <c r="L76" s="27">
        <v>53.0</v>
      </c>
      <c r="M76" s="27">
        <v>53.0</v>
      </c>
      <c r="N76" s="27">
        <v>58.0</v>
      </c>
      <c r="O76" s="27">
        <v>54.0</v>
      </c>
      <c r="P76" s="27">
        <v>275.0</v>
      </c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A77" s="26">
        <v>2021.0</v>
      </c>
      <c r="B77" s="26">
        <v>1.11001800457E11</v>
      </c>
      <c r="C77" s="27" t="s">
        <v>194</v>
      </c>
      <c r="D77" s="28" t="s">
        <v>32</v>
      </c>
      <c r="E77" s="28" t="s">
        <v>20</v>
      </c>
      <c r="F77" s="29">
        <v>4.609896</v>
      </c>
      <c r="G77" s="29">
        <v>-74.184721</v>
      </c>
      <c r="H77" s="27" t="s">
        <v>68</v>
      </c>
      <c r="I77" s="30" t="s">
        <v>34</v>
      </c>
      <c r="J77" s="26" t="s">
        <v>69</v>
      </c>
      <c r="K77" s="30">
        <v>48.0</v>
      </c>
      <c r="L77" s="30">
        <v>47.0</v>
      </c>
      <c r="M77" s="30">
        <v>46.0</v>
      </c>
      <c r="N77" s="30">
        <v>52.0</v>
      </c>
      <c r="O77" s="30">
        <v>49.0</v>
      </c>
      <c r="P77" s="30">
        <v>242.0</v>
      </c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>
      <c r="A78" s="27">
        <v>2022.0</v>
      </c>
      <c r="B78" s="27">
        <v>1.11001800457E11</v>
      </c>
      <c r="C78" s="27" t="s">
        <v>195</v>
      </c>
      <c r="D78" s="28" t="s">
        <v>32</v>
      </c>
      <c r="E78" s="28" t="s">
        <v>20</v>
      </c>
      <c r="F78" s="29">
        <v>4.609896</v>
      </c>
      <c r="G78" s="29">
        <v>-74.184721</v>
      </c>
      <c r="H78" s="26" t="s">
        <v>68</v>
      </c>
      <c r="I78" s="30" t="s">
        <v>34</v>
      </c>
      <c r="J78" s="27" t="s">
        <v>31</v>
      </c>
      <c r="K78" s="30">
        <v>50.0</v>
      </c>
      <c r="L78" s="30">
        <v>49.0</v>
      </c>
      <c r="M78" s="30">
        <v>49.0</v>
      </c>
      <c r="N78" s="30">
        <v>53.0</v>
      </c>
      <c r="O78" s="30">
        <v>50.0</v>
      </c>
      <c r="P78" s="30">
        <v>252.0</v>
      </c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A79" s="26">
        <v>2023.0</v>
      </c>
      <c r="B79" s="26">
        <v>1.11001800457E11</v>
      </c>
      <c r="C79" s="27" t="s">
        <v>196</v>
      </c>
      <c r="D79" s="28" t="s">
        <v>32</v>
      </c>
      <c r="E79" s="28" t="s">
        <v>20</v>
      </c>
      <c r="F79" s="29">
        <v>4.609896</v>
      </c>
      <c r="G79" s="29">
        <v>-74.184721</v>
      </c>
      <c r="H79" s="27" t="s">
        <v>68</v>
      </c>
      <c r="I79" s="30" t="s">
        <v>34</v>
      </c>
      <c r="J79" s="26" t="s">
        <v>31</v>
      </c>
      <c r="K79" s="30">
        <v>50.0</v>
      </c>
      <c r="L79" s="30">
        <v>49.0</v>
      </c>
      <c r="M79" s="30">
        <v>47.0</v>
      </c>
      <c r="N79" s="30">
        <v>52.0</v>
      </c>
      <c r="O79" s="30">
        <v>51.0</v>
      </c>
      <c r="P79" s="30">
        <v>247.0</v>
      </c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A80" s="26">
        <v>2024.0</v>
      </c>
      <c r="B80" s="26">
        <v>1.11001800457E11</v>
      </c>
      <c r="C80" s="27" t="s">
        <v>197</v>
      </c>
      <c r="D80" s="33" t="s">
        <v>32</v>
      </c>
      <c r="E80" s="33" t="s">
        <v>20</v>
      </c>
      <c r="F80" s="29">
        <v>4.609896</v>
      </c>
      <c r="G80" s="29">
        <v>-74.184721</v>
      </c>
      <c r="H80" s="26" t="s">
        <v>68</v>
      </c>
      <c r="I80" s="30" t="s">
        <v>34</v>
      </c>
      <c r="J80" s="26" t="s">
        <v>31</v>
      </c>
      <c r="K80" s="27">
        <v>54.0</v>
      </c>
      <c r="L80" s="27">
        <v>55.0</v>
      </c>
      <c r="M80" s="27">
        <v>51.0</v>
      </c>
      <c r="N80" s="27">
        <v>56.0</v>
      </c>
      <c r="O80" s="27">
        <v>53.0</v>
      </c>
      <c r="P80" s="27">
        <v>269.0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>
      <c r="A81" s="26">
        <v>2017.0</v>
      </c>
      <c r="B81" s="26">
        <v>1.11001098949E11</v>
      </c>
      <c r="C81" s="27" t="s">
        <v>198</v>
      </c>
      <c r="D81" s="28">
        <v>11.0</v>
      </c>
      <c r="E81" s="28" t="s">
        <v>55</v>
      </c>
      <c r="F81" s="29">
        <v>4.741</v>
      </c>
      <c r="G81" s="29">
        <v>-74.084</v>
      </c>
      <c r="H81" s="27" t="s">
        <v>70</v>
      </c>
      <c r="I81" s="30" t="s">
        <v>50</v>
      </c>
      <c r="J81" s="26" t="s">
        <v>25</v>
      </c>
      <c r="K81" s="30">
        <v>56.0</v>
      </c>
      <c r="L81" s="30">
        <v>56.0</v>
      </c>
      <c r="M81" s="30">
        <v>55.0</v>
      </c>
      <c r="N81" s="30">
        <v>57.0</v>
      </c>
      <c r="O81" s="30">
        <v>54.0</v>
      </c>
      <c r="P81" s="30">
        <v>279.0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>
      <c r="A82" s="27">
        <v>2018.0</v>
      </c>
      <c r="B82" s="27">
        <v>1.11001098949E11</v>
      </c>
      <c r="C82" s="27" t="s">
        <v>199</v>
      </c>
      <c r="D82" s="28">
        <v>11.0</v>
      </c>
      <c r="E82" s="28" t="s">
        <v>55</v>
      </c>
      <c r="F82" s="29">
        <v>4.741</v>
      </c>
      <c r="G82" s="29">
        <v>-74.084</v>
      </c>
      <c r="H82" s="26" t="s">
        <v>70</v>
      </c>
      <c r="I82" s="30" t="s">
        <v>50</v>
      </c>
      <c r="J82" s="27" t="s">
        <v>25</v>
      </c>
      <c r="K82" s="30">
        <v>56.0</v>
      </c>
      <c r="L82" s="30">
        <v>54.0</v>
      </c>
      <c r="M82" s="30">
        <v>52.0</v>
      </c>
      <c r="N82" s="30">
        <v>56.0</v>
      </c>
      <c r="O82" s="30">
        <v>56.0</v>
      </c>
      <c r="P82" s="30">
        <v>274.0</v>
      </c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>
      <c r="A83" s="26">
        <v>2019.0</v>
      </c>
      <c r="B83" s="26">
        <v>1.11001098949E11</v>
      </c>
      <c r="C83" s="27" t="s">
        <v>200</v>
      </c>
      <c r="D83" s="28">
        <v>11.0</v>
      </c>
      <c r="E83" s="28" t="s">
        <v>55</v>
      </c>
      <c r="F83" s="29">
        <v>4.741</v>
      </c>
      <c r="G83" s="29">
        <v>-74.084</v>
      </c>
      <c r="H83" s="27" t="s">
        <v>70</v>
      </c>
      <c r="I83" s="30" t="s">
        <v>50</v>
      </c>
      <c r="J83" s="26" t="s">
        <v>25</v>
      </c>
      <c r="K83" s="30">
        <v>55.0</v>
      </c>
      <c r="L83" s="30">
        <v>53.0</v>
      </c>
      <c r="M83" s="30">
        <v>50.0</v>
      </c>
      <c r="N83" s="30">
        <v>55.0</v>
      </c>
      <c r="O83" s="30">
        <v>52.0</v>
      </c>
      <c r="P83" s="30">
        <v>266.0</v>
      </c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>
      <c r="A84" s="26">
        <v>2020.0</v>
      </c>
      <c r="B84" s="26">
        <v>1.11001098949E11</v>
      </c>
      <c r="C84" s="27" t="s">
        <v>201</v>
      </c>
      <c r="D84" s="28">
        <v>11.0</v>
      </c>
      <c r="E84" s="28" t="s">
        <v>55</v>
      </c>
      <c r="F84" s="29">
        <v>4.741</v>
      </c>
      <c r="G84" s="29">
        <v>-74.084</v>
      </c>
      <c r="H84" s="27" t="s">
        <v>70</v>
      </c>
      <c r="I84" s="30" t="s">
        <v>50</v>
      </c>
      <c r="J84" s="26" t="s">
        <v>25</v>
      </c>
      <c r="K84" s="30">
        <v>56.0</v>
      </c>
      <c r="L84" s="30">
        <v>52.0</v>
      </c>
      <c r="M84" s="30">
        <v>53.0</v>
      </c>
      <c r="N84" s="30">
        <v>56.0</v>
      </c>
      <c r="O84" s="30">
        <v>51.0</v>
      </c>
      <c r="P84" s="30">
        <v>270.0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>
      <c r="A85" s="26">
        <v>2021.0</v>
      </c>
      <c r="B85" s="26">
        <v>1.11001098949E11</v>
      </c>
      <c r="C85" s="27" t="s">
        <v>202</v>
      </c>
      <c r="D85" s="28">
        <v>11.0</v>
      </c>
      <c r="E85" s="28" t="s">
        <v>55</v>
      </c>
      <c r="F85" s="29">
        <v>4.741</v>
      </c>
      <c r="G85" s="29">
        <v>-74.084</v>
      </c>
      <c r="H85" s="27" t="s">
        <v>70</v>
      </c>
      <c r="I85" s="30" t="s">
        <v>50</v>
      </c>
      <c r="J85" s="26" t="s">
        <v>25</v>
      </c>
      <c r="K85" s="30">
        <v>57.0</v>
      </c>
      <c r="L85" s="30">
        <v>53.0</v>
      </c>
      <c r="M85" s="30">
        <v>52.0</v>
      </c>
      <c r="N85" s="30">
        <v>57.0</v>
      </c>
      <c r="O85" s="30">
        <v>52.0</v>
      </c>
      <c r="P85" s="30">
        <v>273.0</v>
      </c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A86" s="27">
        <v>2022.0</v>
      </c>
      <c r="B86" s="27">
        <v>1.11001098949E11</v>
      </c>
      <c r="C86" s="27" t="s">
        <v>203</v>
      </c>
      <c r="D86" s="28">
        <v>11.0</v>
      </c>
      <c r="E86" s="28" t="s">
        <v>55</v>
      </c>
      <c r="F86" s="29">
        <v>4.741</v>
      </c>
      <c r="G86" s="29">
        <v>-74.084</v>
      </c>
      <c r="H86" s="26" t="s">
        <v>70</v>
      </c>
      <c r="I86" s="30" t="s">
        <v>50</v>
      </c>
      <c r="J86" s="27" t="s">
        <v>25</v>
      </c>
      <c r="K86" s="30">
        <v>54.0</v>
      </c>
      <c r="L86" s="30">
        <v>51.0</v>
      </c>
      <c r="M86" s="30">
        <v>51.0</v>
      </c>
      <c r="N86" s="30">
        <v>56.0</v>
      </c>
      <c r="O86" s="30">
        <v>54.0</v>
      </c>
      <c r="P86" s="30">
        <v>266.0</v>
      </c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>
      <c r="A87" s="27">
        <v>2023.0</v>
      </c>
      <c r="B87" s="27">
        <v>1.11001098949E11</v>
      </c>
      <c r="C87" s="27" t="s">
        <v>204</v>
      </c>
      <c r="D87" s="28">
        <v>11.0</v>
      </c>
      <c r="E87" s="28" t="s">
        <v>55</v>
      </c>
      <c r="F87" s="29">
        <v>4.741</v>
      </c>
      <c r="G87" s="29">
        <v>-74.084</v>
      </c>
      <c r="H87" s="26" t="s">
        <v>70</v>
      </c>
      <c r="I87" s="30" t="s">
        <v>50</v>
      </c>
      <c r="J87" s="27" t="s">
        <v>25</v>
      </c>
      <c r="K87" s="30">
        <v>57.0</v>
      </c>
      <c r="L87" s="30">
        <v>53.0</v>
      </c>
      <c r="M87" s="30">
        <v>53.0</v>
      </c>
      <c r="N87" s="30">
        <v>57.0</v>
      </c>
      <c r="O87" s="30">
        <v>54.0</v>
      </c>
      <c r="P87" s="30">
        <v>275.0</v>
      </c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A88" s="27">
        <v>2024.0</v>
      </c>
      <c r="B88" s="27">
        <v>1.11001098949E11</v>
      </c>
      <c r="C88" s="27" t="s">
        <v>205</v>
      </c>
      <c r="D88" s="33">
        <v>11.0</v>
      </c>
      <c r="E88" s="33" t="s">
        <v>55</v>
      </c>
      <c r="F88" s="29">
        <v>4.741</v>
      </c>
      <c r="G88" s="29">
        <v>-74.084</v>
      </c>
      <c r="H88" s="27" t="s">
        <v>70</v>
      </c>
      <c r="I88" s="30" t="s">
        <v>50</v>
      </c>
      <c r="J88" s="27" t="s">
        <v>25</v>
      </c>
      <c r="K88" s="27">
        <v>55.0</v>
      </c>
      <c r="L88" s="27">
        <v>54.0</v>
      </c>
      <c r="M88" s="27">
        <v>52.0</v>
      </c>
      <c r="N88" s="27">
        <v>57.0</v>
      </c>
      <c r="O88" s="27">
        <v>57.0</v>
      </c>
      <c r="P88" s="27">
        <v>274.0</v>
      </c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A89" s="26">
        <v>2017.0</v>
      </c>
      <c r="B89" s="26">
        <v>1.11001098876E11</v>
      </c>
      <c r="C89" s="27" t="s">
        <v>206</v>
      </c>
      <c r="D89" s="28" t="s">
        <v>32</v>
      </c>
      <c r="E89" s="28" t="s">
        <v>20</v>
      </c>
      <c r="F89" s="29">
        <v>4.609896</v>
      </c>
      <c r="G89" s="29">
        <v>-74.184721</v>
      </c>
      <c r="H89" s="27" t="s">
        <v>71</v>
      </c>
      <c r="I89" s="30" t="s">
        <v>34</v>
      </c>
      <c r="J89" s="26" t="s">
        <v>25</v>
      </c>
      <c r="K89" s="30">
        <v>54.0</v>
      </c>
      <c r="L89" s="30">
        <v>56.0</v>
      </c>
      <c r="M89" s="30">
        <v>54.0</v>
      </c>
      <c r="N89" s="30">
        <v>57.0</v>
      </c>
      <c r="O89" s="30">
        <v>54.0</v>
      </c>
      <c r="P89" s="30">
        <v>275.0</v>
      </c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A90" s="26">
        <v>2018.0</v>
      </c>
      <c r="B90" s="26">
        <v>1.11001098876E11</v>
      </c>
      <c r="C90" s="27" t="s">
        <v>207</v>
      </c>
      <c r="D90" s="28" t="s">
        <v>32</v>
      </c>
      <c r="E90" s="28" t="s">
        <v>20</v>
      </c>
      <c r="F90" s="29">
        <v>4.609896</v>
      </c>
      <c r="G90" s="29">
        <v>-74.184721</v>
      </c>
      <c r="H90" s="27" t="s">
        <v>71</v>
      </c>
      <c r="I90" s="30" t="s">
        <v>34</v>
      </c>
      <c r="J90" s="26" t="s">
        <v>25</v>
      </c>
      <c r="K90" s="30">
        <v>52.0</v>
      </c>
      <c r="L90" s="30">
        <v>54.0</v>
      </c>
      <c r="M90" s="30">
        <v>51.0</v>
      </c>
      <c r="N90" s="30">
        <v>55.0</v>
      </c>
      <c r="O90" s="34">
        <v>54.0</v>
      </c>
      <c r="P90" s="30">
        <v>265.0</v>
      </c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A91" s="26">
        <v>2019.0</v>
      </c>
      <c r="B91" s="26">
        <v>1.11001098876E11</v>
      </c>
      <c r="C91" s="27" t="s">
        <v>208</v>
      </c>
      <c r="D91" s="28" t="s">
        <v>32</v>
      </c>
      <c r="E91" s="28" t="s">
        <v>20</v>
      </c>
      <c r="F91" s="29">
        <v>4.609896</v>
      </c>
      <c r="G91" s="29">
        <v>-74.184721</v>
      </c>
      <c r="H91" s="27" t="s">
        <v>71</v>
      </c>
      <c r="I91" s="30" t="s">
        <v>34</v>
      </c>
      <c r="J91" s="26" t="s">
        <v>31</v>
      </c>
      <c r="K91" s="30">
        <v>51.0</v>
      </c>
      <c r="L91" s="30">
        <v>51.0</v>
      </c>
      <c r="M91" s="30">
        <v>48.0</v>
      </c>
      <c r="N91" s="30">
        <v>53.0</v>
      </c>
      <c r="O91" s="30">
        <v>51.0</v>
      </c>
      <c r="P91" s="30">
        <v>254.0</v>
      </c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A92" s="26">
        <v>2020.0</v>
      </c>
      <c r="B92" s="26">
        <v>1.11001098876E11</v>
      </c>
      <c r="C92" s="27" t="s">
        <v>209</v>
      </c>
      <c r="D92" s="28" t="s">
        <v>32</v>
      </c>
      <c r="E92" s="28" t="s">
        <v>20</v>
      </c>
      <c r="F92" s="29">
        <v>4.609896</v>
      </c>
      <c r="G92" s="29">
        <v>-74.184721</v>
      </c>
      <c r="H92" s="27" t="s">
        <v>71</v>
      </c>
      <c r="I92" s="30" t="s">
        <v>34</v>
      </c>
      <c r="J92" s="26" t="s">
        <v>31</v>
      </c>
      <c r="K92" s="30">
        <v>52.0</v>
      </c>
      <c r="L92" s="30">
        <v>50.0</v>
      </c>
      <c r="M92" s="30">
        <v>50.0</v>
      </c>
      <c r="N92" s="30">
        <v>53.0</v>
      </c>
      <c r="O92" s="30">
        <v>49.0</v>
      </c>
      <c r="P92" s="30">
        <v>255.0</v>
      </c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A93" s="27">
        <v>2021.0</v>
      </c>
      <c r="B93" s="27">
        <v>1.11001098876E11</v>
      </c>
      <c r="C93" s="27" t="s">
        <v>210</v>
      </c>
      <c r="D93" s="28" t="s">
        <v>32</v>
      </c>
      <c r="E93" s="28" t="s">
        <v>20</v>
      </c>
      <c r="F93" s="29">
        <v>4.609896</v>
      </c>
      <c r="G93" s="29">
        <v>-74.184721</v>
      </c>
      <c r="H93" s="26" t="s">
        <v>71</v>
      </c>
      <c r="I93" s="30" t="s">
        <v>34</v>
      </c>
      <c r="J93" s="27" t="s">
        <v>31</v>
      </c>
      <c r="K93" s="30">
        <v>50.0</v>
      </c>
      <c r="L93" s="30">
        <v>50.0</v>
      </c>
      <c r="M93" s="30">
        <v>49.0</v>
      </c>
      <c r="N93" s="30">
        <v>54.0</v>
      </c>
      <c r="O93" s="30">
        <v>49.0</v>
      </c>
      <c r="P93" s="30">
        <v>253.0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A94" s="26">
        <v>2022.0</v>
      </c>
      <c r="B94" s="26">
        <v>1.11001098876E11</v>
      </c>
      <c r="C94" s="27" t="s">
        <v>211</v>
      </c>
      <c r="D94" s="28" t="s">
        <v>32</v>
      </c>
      <c r="E94" s="28" t="s">
        <v>20</v>
      </c>
      <c r="F94" s="29">
        <v>4.609896</v>
      </c>
      <c r="G94" s="29">
        <v>-74.184721</v>
      </c>
      <c r="H94" s="27" t="s">
        <v>71</v>
      </c>
      <c r="I94" s="30" t="s">
        <v>34</v>
      </c>
      <c r="J94" s="26" t="s">
        <v>31</v>
      </c>
      <c r="K94" s="30">
        <v>54.0</v>
      </c>
      <c r="L94" s="30">
        <v>52.0</v>
      </c>
      <c r="M94" s="30">
        <v>52.0</v>
      </c>
      <c r="N94" s="30">
        <v>56.0</v>
      </c>
      <c r="O94" s="30">
        <v>54.0</v>
      </c>
      <c r="P94" s="30">
        <v>269.0</v>
      </c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>
      <c r="A95" s="27">
        <v>2023.0</v>
      </c>
      <c r="B95" s="27">
        <v>1.11001098876E11</v>
      </c>
      <c r="C95" s="27" t="s">
        <v>212</v>
      </c>
      <c r="D95" s="28" t="s">
        <v>32</v>
      </c>
      <c r="E95" s="28" t="s">
        <v>20</v>
      </c>
      <c r="F95" s="29">
        <v>4.609896</v>
      </c>
      <c r="G95" s="29">
        <v>-74.184721</v>
      </c>
      <c r="H95" s="26" t="s">
        <v>71</v>
      </c>
      <c r="I95" s="30" t="s">
        <v>34</v>
      </c>
      <c r="J95" s="27" t="s">
        <v>31</v>
      </c>
      <c r="K95" s="30">
        <v>55.0</v>
      </c>
      <c r="L95" s="30">
        <v>53.0</v>
      </c>
      <c r="M95" s="30">
        <v>52.0</v>
      </c>
      <c r="N95" s="30">
        <v>57.0</v>
      </c>
      <c r="O95" s="30">
        <v>55.0</v>
      </c>
      <c r="P95" s="30">
        <v>273.0</v>
      </c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>
      <c r="A96" s="26">
        <v>2024.0</v>
      </c>
      <c r="B96" s="26">
        <v>1.11001098876E11</v>
      </c>
      <c r="C96" s="27" t="s">
        <v>213</v>
      </c>
      <c r="D96" s="33" t="s">
        <v>32</v>
      </c>
      <c r="E96" s="33" t="s">
        <v>20</v>
      </c>
      <c r="F96" s="29">
        <v>4.609896</v>
      </c>
      <c r="G96" s="29">
        <v>-74.184721</v>
      </c>
      <c r="H96" s="26" t="s">
        <v>71</v>
      </c>
      <c r="I96" s="30" t="s">
        <v>34</v>
      </c>
      <c r="J96" s="26" t="s">
        <v>25</v>
      </c>
      <c r="K96" s="27">
        <v>59.0</v>
      </c>
      <c r="L96" s="27">
        <v>55.0</v>
      </c>
      <c r="M96" s="27">
        <v>53.0</v>
      </c>
      <c r="N96" s="27">
        <v>59.0</v>
      </c>
      <c r="O96" s="27">
        <v>57.0</v>
      </c>
      <c r="P96" s="27">
        <v>282.0</v>
      </c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>
      <c r="A97" s="27">
        <v>2017.0</v>
      </c>
      <c r="B97" s="27">
        <v>1.11001098965E11</v>
      </c>
      <c r="C97" s="27" t="s">
        <v>214</v>
      </c>
      <c r="D97" s="28" t="s">
        <v>36</v>
      </c>
      <c r="E97" s="28" t="s">
        <v>37</v>
      </c>
      <c r="F97" s="30">
        <v>4.57972</v>
      </c>
      <c r="G97" s="30">
        <v>-74.1175</v>
      </c>
      <c r="H97" s="26" t="s">
        <v>72</v>
      </c>
      <c r="I97" s="30" t="s">
        <v>30</v>
      </c>
      <c r="J97" s="27" t="s">
        <v>25</v>
      </c>
      <c r="K97" s="30">
        <v>56.0</v>
      </c>
      <c r="L97" s="30">
        <v>54.0</v>
      </c>
      <c r="M97" s="30">
        <v>54.0</v>
      </c>
      <c r="N97" s="30">
        <v>58.0</v>
      </c>
      <c r="O97" s="30">
        <v>54.0</v>
      </c>
      <c r="P97" s="30">
        <v>277.0</v>
      </c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>
      <c r="A98" s="27">
        <v>2018.0</v>
      </c>
      <c r="B98" s="27">
        <v>1.11001098965E11</v>
      </c>
      <c r="C98" s="27" t="s">
        <v>215</v>
      </c>
      <c r="D98" s="28" t="s">
        <v>36</v>
      </c>
      <c r="E98" s="28" t="s">
        <v>37</v>
      </c>
      <c r="F98" s="30">
        <v>4.57972</v>
      </c>
      <c r="G98" s="30">
        <v>-74.1175</v>
      </c>
      <c r="H98" s="26" t="s">
        <v>72</v>
      </c>
      <c r="I98" s="30" t="s">
        <v>30</v>
      </c>
      <c r="J98" s="27" t="s">
        <v>25</v>
      </c>
      <c r="K98" s="30">
        <v>55.0</v>
      </c>
      <c r="L98" s="30">
        <v>52.0</v>
      </c>
      <c r="M98" s="30">
        <v>51.0</v>
      </c>
      <c r="N98" s="30">
        <v>57.0</v>
      </c>
      <c r="O98" s="30">
        <v>55.0</v>
      </c>
      <c r="P98" s="30">
        <v>270.0</v>
      </c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>
      <c r="A99" s="26">
        <v>2019.0</v>
      </c>
      <c r="B99" s="26">
        <v>1.11001098965E11</v>
      </c>
      <c r="C99" s="27" t="s">
        <v>216</v>
      </c>
      <c r="D99" s="28" t="s">
        <v>36</v>
      </c>
      <c r="E99" s="28" t="s">
        <v>37</v>
      </c>
      <c r="F99" s="30">
        <v>4.57972</v>
      </c>
      <c r="G99" s="30">
        <v>-74.1175</v>
      </c>
      <c r="H99" s="27" t="s">
        <v>72</v>
      </c>
      <c r="I99" s="30" t="s">
        <v>30</v>
      </c>
      <c r="J99" s="26" t="s">
        <v>25</v>
      </c>
      <c r="K99" s="30">
        <v>56.0</v>
      </c>
      <c r="L99" s="30">
        <v>52.0</v>
      </c>
      <c r="M99" s="30">
        <v>50.0</v>
      </c>
      <c r="N99" s="30">
        <v>56.0</v>
      </c>
      <c r="O99" s="30">
        <v>53.0</v>
      </c>
      <c r="P99" s="30">
        <v>267.0</v>
      </c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>
      <c r="A100" s="27">
        <v>2020.0</v>
      </c>
      <c r="B100" s="27">
        <v>1.11001098965E11</v>
      </c>
      <c r="C100" s="27" t="s">
        <v>217</v>
      </c>
      <c r="D100" s="28" t="s">
        <v>36</v>
      </c>
      <c r="E100" s="28" t="s">
        <v>37</v>
      </c>
      <c r="F100" s="30">
        <v>4.57972</v>
      </c>
      <c r="G100" s="30">
        <v>-74.1175</v>
      </c>
      <c r="H100" s="26" t="s">
        <v>72</v>
      </c>
      <c r="I100" s="30" t="s">
        <v>30</v>
      </c>
      <c r="J100" s="27" t="s">
        <v>25</v>
      </c>
      <c r="K100" s="30">
        <v>56.0</v>
      </c>
      <c r="L100" s="30">
        <v>52.0</v>
      </c>
      <c r="M100" s="30">
        <v>51.0</v>
      </c>
      <c r="N100" s="30">
        <v>56.0</v>
      </c>
      <c r="O100" s="30">
        <v>49.0</v>
      </c>
      <c r="P100" s="30">
        <v>267.0</v>
      </c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>
      <c r="A101" s="27">
        <v>2021.0</v>
      </c>
      <c r="B101" s="27">
        <v>1.11001098965E11</v>
      </c>
      <c r="C101" s="27" t="s">
        <v>218</v>
      </c>
      <c r="D101" s="28" t="s">
        <v>36</v>
      </c>
      <c r="E101" s="28" t="s">
        <v>37</v>
      </c>
      <c r="F101" s="30">
        <v>4.57972</v>
      </c>
      <c r="G101" s="30">
        <v>-74.1175</v>
      </c>
      <c r="H101" s="26" t="s">
        <v>72</v>
      </c>
      <c r="I101" s="30" t="s">
        <v>30</v>
      </c>
      <c r="J101" s="27" t="s">
        <v>31</v>
      </c>
      <c r="K101" s="30">
        <v>55.0</v>
      </c>
      <c r="L101" s="30">
        <v>49.0</v>
      </c>
      <c r="M101" s="30">
        <v>48.0</v>
      </c>
      <c r="N101" s="30">
        <v>55.0</v>
      </c>
      <c r="O101" s="30">
        <v>52.0</v>
      </c>
      <c r="P101" s="30">
        <v>258.0</v>
      </c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>
      <c r="A102" s="27">
        <v>2022.0</v>
      </c>
      <c r="B102" s="27">
        <v>1.11001098965E11</v>
      </c>
      <c r="C102" s="27" t="s">
        <v>219</v>
      </c>
      <c r="D102" s="28" t="s">
        <v>36</v>
      </c>
      <c r="E102" s="28" t="s">
        <v>37</v>
      </c>
      <c r="F102" s="30">
        <v>4.57972</v>
      </c>
      <c r="G102" s="30">
        <v>-74.1175</v>
      </c>
      <c r="H102" s="26" t="s">
        <v>72</v>
      </c>
      <c r="I102" s="30" t="s">
        <v>30</v>
      </c>
      <c r="J102" s="27" t="s">
        <v>31</v>
      </c>
      <c r="K102" s="30">
        <v>54.0</v>
      </c>
      <c r="L102" s="30">
        <v>52.0</v>
      </c>
      <c r="M102" s="30">
        <v>51.0</v>
      </c>
      <c r="N102" s="30">
        <v>57.0</v>
      </c>
      <c r="O102" s="30">
        <v>53.0</v>
      </c>
      <c r="P102" s="30">
        <v>267.0</v>
      </c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>
      <c r="A103" s="26">
        <v>2023.0</v>
      </c>
      <c r="B103" s="26">
        <v>1.11001098965E11</v>
      </c>
      <c r="C103" s="27" t="s">
        <v>220</v>
      </c>
      <c r="D103" s="28" t="s">
        <v>36</v>
      </c>
      <c r="E103" s="28" t="s">
        <v>37</v>
      </c>
      <c r="F103" s="30">
        <v>4.57972</v>
      </c>
      <c r="G103" s="30">
        <v>-74.1175</v>
      </c>
      <c r="H103" s="27" t="s">
        <v>72</v>
      </c>
      <c r="I103" s="30" t="s">
        <v>30</v>
      </c>
      <c r="J103" s="26" t="s">
        <v>31</v>
      </c>
      <c r="K103" s="30">
        <v>52.0</v>
      </c>
      <c r="L103" s="30">
        <v>51.0</v>
      </c>
      <c r="M103" s="30">
        <v>50.0</v>
      </c>
      <c r="N103" s="30">
        <v>53.0</v>
      </c>
      <c r="O103" s="30">
        <v>53.0</v>
      </c>
      <c r="P103" s="30">
        <v>259.0</v>
      </c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>
      <c r="A104" s="26">
        <v>2024.0</v>
      </c>
      <c r="B104" s="26">
        <v>1.11001098965E11</v>
      </c>
      <c r="C104" s="27" t="s">
        <v>221</v>
      </c>
      <c r="D104" s="33" t="s">
        <v>36</v>
      </c>
      <c r="E104" s="33" t="s">
        <v>37</v>
      </c>
      <c r="F104" s="30">
        <v>4.57972</v>
      </c>
      <c r="G104" s="30">
        <v>-74.1175</v>
      </c>
      <c r="H104" s="26" t="s">
        <v>72</v>
      </c>
      <c r="I104" s="30" t="s">
        <v>30</v>
      </c>
      <c r="J104" s="26" t="s">
        <v>31</v>
      </c>
      <c r="K104" s="27">
        <v>55.0</v>
      </c>
      <c r="L104" s="27">
        <v>51.0</v>
      </c>
      <c r="M104" s="27">
        <v>50.0</v>
      </c>
      <c r="N104" s="27">
        <v>56.0</v>
      </c>
      <c r="O104" s="27">
        <v>55.0</v>
      </c>
      <c r="P104" s="27">
        <v>264.0</v>
      </c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>
      <c r="A105" s="27">
        <v>2017.0</v>
      </c>
      <c r="B105" s="27">
        <v>1.11001100013E11</v>
      </c>
      <c r="C105" s="27" t="s">
        <v>222</v>
      </c>
      <c r="D105" s="28" t="s">
        <v>39</v>
      </c>
      <c r="E105" s="28" t="s">
        <v>40</v>
      </c>
      <c r="F105" s="29">
        <v>4.579524</v>
      </c>
      <c r="G105" s="29">
        <v>-74.1574289</v>
      </c>
      <c r="H105" s="26" t="s">
        <v>73</v>
      </c>
      <c r="I105" s="30" t="s">
        <v>30</v>
      </c>
      <c r="J105" s="27" t="s">
        <v>25</v>
      </c>
      <c r="K105" s="30">
        <v>60.0</v>
      </c>
      <c r="L105" s="30">
        <v>59.0</v>
      </c>
      <c r="M105" s="30">
        <v>58.0</v>
      </c>
      <c r="N105" s="30">
        <v>60.0</v>
      </c>
      <c r="O105" s="30">
        <v>55.0</v>
      </c>
      <c r="P105" s="30">
        <v>294.0</v>
      </c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>
      <c r="A106" s="27">
        <v>2018.0</v>
      </c>
      <c r="B106" s="27">
        <v>1.11001100013E11</v>
      </c>
      <c r="C106" s="27" t="s">
        <v>223</v>
      </c>
      <c r="D106" s="28" t="s">
        <v>39</v>
      </c>
      <c r="E106" s="28" t="s">
        <v>40</v>
      </c>
      <c r="F106" s="29">
        <v>4.579524</v>
      </c>
      <c r="G106" s="29">
        <v>-74.1574289</v>
      </c>
      <c r="H106" s="26" t="s">
        <v>73</v>
      </c>
      <c r="I106" s="30" t="s">
        <v>30</v>
      </c>
      <c r="J106" s="27" t="s">
        <v>74</v>
      </c>
      <c r="K106" s="30">
        <v>64.0</v>
      </c>
      <c r="L106" s="30">
        <v>60.0</v>
      </c>
      <c r="M106" s="30">
        <v>57.0</v>
      </c>
      <c r="N106" s="30">
        <v>61.0</v>
      </c>
      <c r="O106" s="30">
        <v>60.0</v>
      </c>
      <c r="P106" s="30">
        <v>302.0</v>
      </c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>
      <c r="A107" s="27">
        <v>2019.0</v>
      </c>
      <c r="B107" s="27">
        <v>1.11001100013E11</v>
      </c>
      <c r="C107" s="27" t="s">
        <v>224</v>
      </c>
      <c r="D107" s="28" t="s">
        <v>39</v>
      </c>
      <c r="E107" s="28" t="s">
        <v>40</v>
      </c>
      <c r="F107" s="29">
        <v>4.579524</v>
      </c>
      <c r="G107" s="29">
        <v>-74.1574289</v>
      </c>
      <c r="H107" s="26" t="s">
        <v>73</v>
      </c>
      <c r="I107" s="30" t="s">
        <v>30</v>
      </c>
      <c r="J107" s="27" t="s">
        <v>74</v>
      </c>
      <c r="K107" s="30">
        <v>60.0</v>
      </c>
      <c r="L107" s="30">
        <v>58.0</v>
      </c>
      <c r="M107" s="30">
        <v>55.0</v>
      </c>
      <c r="N107" s="30">
        <v>61.0</v>
      </c>
      <c r="O107" s="30">
        <v>57.0</v>
      </c>
      <c r="P107" s="30">
        <v>292.0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>
      <c r="A108" s="27">
        <v>2020.0</v>
      </c>
      <c r="B108" s="27">
        <v>1.11001100013E11</v>
      </c>
      <c r="C108" s="27" t="s">
        <v>225</v>
      </c>
      <c r="D108" s="28" t="s">
        <v>39</v>
      </c>
      <c r="E108" s="28" t="s">
        <v>40</v>
      </c>
      <c r="F108" s="29">
        <v>4.579524</v>
      </c>
      <c r="G108" s="29">
        <v>-74.1574289</v>
      </c>
      <c r="H108" s="26" t="s">
        <v>73</v>
      </c>
      <c r="I108" s="30" t="s">
        <v>30</v>
      </c>
      <c r="J108" s="27" t="s">
        <v>74</v>
      </c>
      <c r="K108" s="30">
        <v>63.0</v>
      </c>
      <c r="L108" s="30">
        <v>58.0</v>
      </c>
      <c r="M108" s="30">
        <v>57.0</v>
      </c>
      <c r="N108" s="30">
        <v>60.0</v>
      </c>
      <c r="O108" s="30">
        <v>56.0</v>
      </c>
      <c r="P108" s="30">
        <v>297.0</v>
      </c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>
      <c r="A109" s="26">
        <v>2021.0</v>
      </c>
      <c r="B109" s="26">
        <v>1.11001100013E11</v>
      </c>
      <c r="C109" s="27" t="s">
        <v>226</v>
      </c>
      <c r="D109" s="28" t="s">
        <v>39</v>
      </c>
      <c r="E109" s="28" t="s">
        <v>40</v>
      </c>
      <c r="F109" s="29">
        <v>4.579524</v>
      </c>
      <c r="G109" s="29">
        <v>-74.1574289</v>
      </c>
      <c r="H109" s="27" t="s">
        <v>73</v>
      </c>
      <c r="I109" s="30" t="s">
        <v>30</v>
      </c>
      <c r="J109" s="26" t="s">
        <v>74</v>
      </c>
      <c r="K109" s="30">
        <v>59.0</v>
      </c>
      <c r="L109" s="30">
        <v>56.0</v>
      </c>
      <c r="M109" s="30">
        <v>54.0</v>
      </c>
      <c r="N109" s="30">
        <v>59.0</v>
      </c>
      <c r="O109" s="30">
        <v>55.0</v>
      </c>
      <c r="P109" s="30">
        <v>284.0</v>
      </c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>
      <c r="A110" s="27">
        <v>2022.0</v>
      </c>
      <c r="B110" s="27">
        <v>1.11001100013E11</v>
      </c>
      <c r="C110" s="27" t="s">
        <v>227</v>
      </c>
      <c r="D110" s="28" t="s">
        <v>39</v>
      </c>
      <c r="E110" s="28" t="s">
        <v>40</v>
      </c>
      <c r="F110" s="29">
        <v>4.579524</v>
      </c>
      <c r="G110" s="29">
        <v>-74.1574289</v>
      </c>
      <c r="H110" s="26" t="s">
        <v>73</v>
      </c>
      <c r="I110" s="30" t="s">
        <v>30</v>
      </c>
      <c r="J110" s="27" t="s">
        <v>74</v>
      </c>
      <c r="K110" s="30">
        <v>62.0</v>
      </c>
      <c r="L110" s="30">
        <v>58.0</v>
      </c>
      <c r="M110" s="30">
        <v>57.0</v>
      </c>
      <c r="N110" s="30">
        <v>62.0</v>
      </c>
      <c r="O110" s="30">
        <v>59.0</v>
      </c>
      <c r="P110" s="30">
        <v>298.0</v>
      </c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>
      <c r="A111" s="26">
        <v>2023.0</v>
      </c>
      <c r="B111" s="26">
        <v>1.11001100013E11</v>
      </c>
      <c r="C111" s="27" t="s">
        <v>228</v>
      </c>
      <c r="D111" s="28" t="s">
        <v>39</v>
      </c>
      <c r="E111" s="28" t="s">
        <v>40</v>
      </c>
      <c r="F111" s="29">
        <v>4.579524</v>
      </c>
      <c r="G111" s="29">
        <v>-74.1574289</v>
      </c>
      <c r="H111" s="27" t="s">
        <v>73</v>
      </c>
      <c r="I111" s="30" t="s">
        <v>30</v>
      </c>
      <c r="J111" s="26" t="s">
        <v>74</v>
      </c>
      <c r="K111" s="30">
        <v>62.0</v>
      </c>
      <c r="L111" s="30">
        <v>58.0</v>
      </c>
      <c r="M111" s="30">
        <v>57.0</v>
      </c>
      <c r="N111" s="30">
        <v>62.0</v>
      </c>
      <c r="O111" s="30">
        <v>61.0</v>
      </c>
      <c r="P111" s="30">
        <v>299.0</v>
      </c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>
      <c r="A112" s="27">
        <v>2024.0</v>
      </c>
      <c r="B112" s="27">
        <v>1.11001100013E11</v>
      </c>
      <c r="C112" s="27" t="s">
        <v>229</v>
      </c>
      <c r="D112" s="33" t="s">
        <v>39</v>
      </c>
      <c r="E112" s="33" t="s">
        <v>40</v>
      </c>
      <c r="F112" s="29">
        <v>4.579524</v>
      </c>
      <c r="G112" s="29">
        <v>-74.1574289</v>
      </c>
      <c r="H112" s="27" t="s">
        <v>73</v>
      </c>
      <c r="I112" s="30" t="s">
        <v>30</v>
      </c>
      <c r="J112" s="27" t="s">
        <v>74</v>
      </c>
      <c r="K112" s="27">
        <v>60.0</v>
      </c>
      <c r="L112" s="27">
        <v>55.0</v>
      </c>
      <c r="M112" s="27">
        <v>53.0</v>
      </c>
      <c r="N112" s="27">
        <v>59.0</v>
      </c>
      <c r="O112" s="27">
        <v>58.0</v>
      </c>
      <c r="P112" s="27">
        <v>284.0</v>
      </c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>
      <c r="A113" s="26">
        <v>2021.0</v>
      </c>
      <c r="B113" s="26">
        <v>1.1100109885E11</v>
      </c>
      <c r="C113" s="27" t="s">
        <v>230</v>
      </c>
      <c r="D113" s="28" t="s">
        <v>47</v>
      </c>
      <c r="E113" s="28" t="s">
        <v>48</v>
      </c>
      <c r="F113" s="30">
        <v>4.441164902</v>
      </c>
      <c r="G113" s="30">
        <v>-74.151332728</v>
      </c>
      <c r="H113" s="27" t="s">
        <v>75</v>
      </c>
      <c r="I113" s="30" t="s">
        <v>50</v>
      </c>
      <c r="J113" s="26" t="s">
        <v>31</v>
      </c>
      <c r="K113" s="30">
        <v>53.0</v>
      </c>
      <c r="L113" s="30">
        <v>49.0</v>
      </c>
      <c r="M113" s="30">
        <v>48.0</v>
      </c>
      <c r="N113" s="30">
        <v>55.0</v>
      </c>
      <c r="O113" s="30">
        <v>50.0</v>
      </c>
      <c r="P113" s="30">
        <v>256.0</v>
      </c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>
      <c r="A114" s="27">
        <v>2022.0</v>
      </c>
      <c r="B114" s="27">
        <v>1.1100109885E11</v>
      </c>
      <c r="C114" s="27" t="s">
        <v>231</v>
      </c>
      <c r="D114" s="28" t="s">
        <v>47</v>
      </c>
      <c r="E114" s="28" t="s">
        <v>48</v>
      </c>
      <c r="F114" s="30">
        <v>4.441164902</v>
      </c>
      <c r="G114" s="30">
        <v>-74.151332728</v>
      </c>
      <c r="H114" s="26" t="s">
        <v>75</v>
      </c>
      <c r="I114" s="30" t="s">
        <v>50</v>
      </c>
      <c r="J114" s="27" t="s">
        <v>31</v>
      </c>
      <c r="K114" s="30">
        <v>55.0</v>
      </c>
      <c r="L114" s="30">
        <v>51.0</v>
      </c>
      <c r="M114" s="30">
        <v>51.0</v>
      </c>
      <c r="N114" s="30">
        <v>56.0</v>
      </c>
      <c r="O114" s="30">
        <v>53.0</v>
      </c>
      <c r="P114" s="30">
        <v>266.0</v>
      </c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>
      <c r="A115" s="27">
        <v>2023.0</v>
      </c>
      <c r="B115" s="27">
        <v>1.1100109885E11</v>
      </c>
      <c r="C115" s="27" t="s">
        <v>232</v>
      </c>
      <c r="D115" s="28" t="s">
        <v>47</v>
      </c>
      <c r="E115" s="28" t="s">
        <v>48</v>
      </c>
      <c r="F115" s="30">
        <v>4.441164902</v>
      </c>
      <c r="G115" s="30">
        <v>-74.151332728</v>
      </c>
      <c r="H115" s="26" t="s">
        <v>75</v>
      </c>
      <c r="I115" s="30" t="s">
        <v>50</v>
      </c>
      <c r="J115" s="27" t="s">
        <v>31</v>
      </c>
      <c r="K115" s="30">
        <v>53.0</v>
      </c>
      <c r="L115" s="30">
        <v>51.0</v>
      </c>
      <c r="M115" s="30">
        <v>51.0</v>
      </c>
      <c r="N115" s="30">
        <v>54.0</v>
      </c>
      <c r="O115" s="30">
        <v>54.0</v>
      </c>
      <c r="P115" s="30">
        <v>262.0</v>
      </c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>
      <c r="A116" s="26">
        <v>2024.0</v>
      </c>
      <c r="B116" s="26">
        <v>1.1100109885E11</v>
      </c>
      <c r="C116" s="27" t="s">
        <v>233</v>
      </c>
      <c r="D116" s="33" t="s">
        <v>47</v>
      </c>
      <c r="E116" s="33" t="s">
        <v>48</v>
      </c>
      <c r="F116" s="30">
        <v>4.441164902</v>
      </c>
      <c r="G116" s="30">
        <v>-74.151332728</v>
      </c>
      <c r="H116" s="26" t="s">
        <v>75</v>
      </c>
      <c r="I116" s="30" t="s">
        <v>50</v>
      </c>
      <c r="J116" s="26" t="s">
        <v>31</v>
      </c>
      <c r="K116" s="27">
        <v>53.0</v>
      </c>
      <c r="L116" s="27">
        <v>51.0</v>
      </c>
      <c r="M116" s="27">
        <v>49.0</v>
      </c>
      <c r="N116" s="27">
        <v>54.0</v>
      </c>
      <c r="O116" s="27">
        <v>54.0</v>
      </c>
      <c r="P116" s="27">
        <v>259.0</v>
      </c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>
      <c r="A117" s="27">
        <v>2021.0</v>
      </c>
      <c r="B117" s="27">
        <v>1.1100180066E11</v>
      </c>
      <c r="C117" s="27" t="s">
        <v>234</v>
      </c>
      <c r="D117" s="28">
        <v>5.0</v>
      </c>
      <c r="E117" s="28" t="s">
        <v>48</v>
      </c>
      <c r="F117" s="30">
        <v>4.441164902</v>
      </c>
      <c r="G117" s="30">
        <v>-74.151332728</v>
      </c>
      <c r="H117" s="26" t="s">
        <v>76</v>
      </c>
      <c r="I117" s="30" t="s">
        <v>22</v>
      </c>
      <c r="J117" s="27" t="s">
        <v>69</v>
      </c>
      <c r="K117" s="27">
        <v>50.0</v>
      </c>
      <c r="L117" s="27">
        <v>48.0</v>
      </c>
      <c r="M117" s="27">
        <v>46.0</v>
      </c>
      <c r="N117" s="27">
        <v>53.0</v>
      </c>
      <c r="O117" s="27">
        <v>50.0</v>
      </c>
      <c r="P117" s="27">
        <v>248.0</v>
      </c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>
      <c r="A118" s="26">
        <v>2022.0</v>
      </c>
      <c r="B118" s="26">
        <v>1.1100180066E11</v>
      </c>
      <c r="C118" s="27" t="s">
        <v>235</v>
      </c>
      <c r="D118" s="28">
        <v>5.0</v>
      </c>
      <c r="E118" s="28" t="s">
        <v>48</v>
      </c>
      <c r="F118" s="30">
        <v>4.441164902</v>
      </c>
      <c r="G118" s="30">
        <v>-74.151332728</v>
      </c>
      <c r="H118" s="27" t="s">
        <v>76</v>
      </c>
      <c r="I118" s="30" t="s">
        <v>22</v>
      </c>
      <c r="J118" s="26" t="s">
        <v>31</v>
      </c>
      <c r="K118" s="27">
        <v>52.0</v>
      </c>
      <c r="L118" s="27">
        <v>49.0</v>
      </c>
      <c r="M118" s="27">
        <v>48.0</v>
      </c>
      <c r="N118" s="27">
        <v>54.0</v>
      </c>
      <c r="O118" s="27">
        <v>51.0</v>
      </c>
      <c r="P118" s="27">
        <v>253.0</v>
      </c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>
      <c r="A119" s="27">
        <v>2023.0</v>
      </c>
      <c r="B119" s="27">
        <v>1.1100180066E11</v>
      </c>
      <c r="C119" s="27" t="s">
        <v>236</v>
      </c>
      <c r="D119" s="28">
        <v>5.0</v>
      </c>
      <c r="E119" s="28" t="s">
        <v>48</v>
      </c>
      <c r="F119" s="30">
        <v>4.441164902</v>
      </c>
      <c r="G119" s="30">
        <v>-74.151332728</v>
      </c>
      <c r="H119" s="26" t="s">
        <v>76</v>
      </c>
      <c r="I119" s="30" t="s">
        <v>22</v>
      </c>
      <c r="J119" s="27" t="s">
        <v>31</v>
      </c>
      <c r="K119" s="27">
        <v>51.0</v>
      </c>
      <c r="L119" s="27">
        <v>49.0</v>
      </c>
      <c r="M119" s="27">
        <v>53.0</v>
      </c>
      <c r="N119" s="27">
        <v>51.0</v>
      </c>
      <c r="O119" s="27">
        <v>51.0</v>
      </c>
      <c r="P119" s="27">
        <v>249.0</v>
      </c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>
      <c r="A120" s="26">
        <v>2024.0</v>
      </c>
      <c r="B120" s="26">
        <v>1.1100180066E11</v>
      </c>
      <c r="C120" s="27" t="s">
        <v>237</v>
      </c>
      <c r="D120" s="35">
        <v>5.0</v>
      </c>
      <c r="E120" s="35" t="s">
        <v>48</v>
      </c>
      <c r="F120" s="30">
        <v>4.441164902</v>
      </c>
      <c r="G120" s="30">
        <v>-74.151332728</v>
      </c>
      <c r="H120" s="26" t="s">
        <v>76</v>
      </c>
      <c r="I120" s="30" t="s">
        <v>22</v>
      </c>
      <c r="J120" s="26" t="s">
        <v>31</v>
      </c>
      <c r="K120" s="27">
        <v>56.0</v>
      </c>
      <c r="L120" s="27">
        <v>55.0</v>
      </c>
      <c r="M120" s="27">
        <v>54.0</v>
      </c>
      <c r="N120" s="27">
        <v>58.0</v>
      </c>
      <c r="O120" s="27">
        <v>56.0</v>
      </c>
      <c r="P120" s="27">
        <v>279.0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>
      <c r="A121" s="27">
        <v>2021.0</v>
      </c>
      <c r="B121" s="27">
        <v>1.11001800554E11</v>
      </c>
      <c r="C121" s="27" t="s">
        <v>238</v>
      </c>
      <c r="D121" s="28" t="s">
        <v>27</v>
      </c>
      <c r="E121" s="28" t="s">
        <v>28</v>
      </c>
      <c r="F121" s="30">
        <v>4.64361</v>
      </c>
      <c r="G121" s="30">
        <v>-74.15333</v>
      </c>
      <c r="H121" s="26" t="s">
        <v>77</v>
      </c>
      <c r="I121" s="30" t="s">
        <v>78</v>
      </c>
      <c r="J121" s="27" t="s">
        <v>25</v>
      </c>
      <c r="K121" s="30">
        <v>54.0</v>
      </c>
      <c r="L121" s="30">
        <v>52.0</v>
      </c>
      <c r="M121" s="30">
        <v>51.0</v>
      </c>
      <c r="N121" s="30">
        <v>60.0</v>
      </c>
      <c r="O121" s="30">
        <v>60.0</v>
      </c>
      <c r="P121" s="30">
        <v>274.0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>
      <c r="A122" s="27">
        <v>2022.0</v>
      </c>
      <c r="B122" s="27">
        <v>1.11001800554E11</v>
      </c>
      <c r="C122" s="27" t="s">
        <v>239</v>
      </c>
      <c r="D122" s="28" t="s">
        <v>27</v>
      </c>
      <c r="E122" s="28" t="s">
        <v>28</v>
      </c>
      <c r="F122" s="30">
        <v>4.64361</v>
      </c>
      <c r="G122" s="30">
        <v>-74.15333</v>
      </c>
      <c r="H122" s="26" t="s">
        <v>77</v>
      </c>
      <c r="I122" s="30" t="s">
        <v>78</v>
      </c>
      <c r="J122" s="27" t="s">
        <v>25</v>
      </c>
      <c r="K122" s="30">
        <v>58.0</v>
      </c>
      <c r="L122" s="30">
        <v>55.0</v>
      </c>
      <c r="M122" s="30">
        <v>55.0</v>
      </c>
      <c r="N122" s="30">
        <v>59.0</v>
      </c>
      <c r="O122" s="30">
        <v>58.0</v>
      </c>
      <c r="P122" s="30">
        <v>285.0</v>
      </c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>
      <c r="A123" s="26">
        <v>2023.0</v>
      </c>
      <c r="B123" s="26">
        <v>1.11001800554E11</v>
      </c>
      <c r="C123" s="27" t="s">
        <v>240</v>
      </c>
      <c r="D123" s="28" t="s">
        <v>27</v>
      </c>
      <c r="E123" s="28" t="s">
        <v>28</v>
      </c>
      <c r="F123" s="30">
        <v>4.64361</v>
      </c>
      <c r="G123" s="30">
        <v>-74.15333</v>
      </c>
      <c r="H123" s="27" t="s">
        <v>77</v>
      </c>
      <c r="I123" s="30" t="s">
        <v>78</v>
      </c>
      <c r="J123" s="26" t="s">
        <v>25</v>
      </c>
      <c r="K123" s="30">
        <v>57.0</v>
      </c>
      <c r="L123" s="30">
        <v>55.0</v>
      </c>
      <c r="M123" s="30">
        <v>55.0</v>
      </c>
      <c r="N123" s="30">
        <v>59.0</v>
      </c>
      <c r="O123" s="30">
        <v>60.0</v>
      </c>
      <c r="P123" s="30">
        <v>284.0</v>
      </c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>
      <c r="A124" s="26">
        <v>2024.0</v>
      </c>
      <c r="B124" s="26">
        <v>1.11001800554E11</v>
      </c>
      <c r="C124" s="27" t="s">
        <v>241</v>
      </c>
      <c r="D124" s="33" t="s">
        <v>27</v>
      </c>
      <c r="E124" s="33" t="s">
        <v>28</v>
      </c>
      <c r="F124" s="30">
        <v>4.64361</v>
      </c>
      <c r="G124" s="30">
        <v>-74.15333</v>
      </c>
      <c r="H124" s="26" t="s">
        <v>77</v>
      </c>
      <c r="I124" s="30" t="s">
        <v>78</v>
      </c>
      <c r="J124" s="26" t="s">
        <v>25</v>
      </c>
      <c r="K124" s="27">
        <v>59.0</v>
      </c>
      <c r="L124" s="27">
        <v>58.0</v>
      </c>
      <c r="M124" s="27">
        <v>57.0</v>
      </c>
      <c r="N124" s="27">
        <v>61.0</v>
      </c>
      <c r="O124" s="27">
        <v>59.0</v>
      </c>
      <c r="P124" s="27">
        <v>295.0</v>
      </c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>
      <c r="A125" s="27">
        <v>2017.0</v>
      </c>
      <c r="B125" s="27">
        <v>1.11001098922E11</v>
      </c>
      <c r="C125" s="27" t="s">
        <v>242</v>
      </c>
      <c r="D125" s="28" t="s">
        <v>42</v>
      </c>
      <c r="E125" s="28" t="s">
        <v>43</v>
      </c>
      <c r="F125" s="29">
        <v>4.717</v>
      </c>
      <c r="G125" s="29">
        <v>-74.15</v>
      </c>
      <c r="H125" s="26" t="s">
        <v>79</v>
      </c>
      <c r="I125" s="30" t="s">
        <v>45</v>
      </c>
      <c r="J125" s="27" t="s">
        <v>25</v>
      </c>
      <c r="K125" s="30">
        <v>54.0</v>
      </c>
      <c r="L125" s="30">
        <v>55.0</v>
      </c>
      <c r="M125" s="30">
        <v>54.0</v>
      </c>
      <c r="N125" s="30">
        <v>56.0</v>
      </c>
      <c r="O125" s="30">
        <v>53.0</v>
      </c>
      <c r="P125" s="30">
        <v>274.0</v>
      </c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>
      <c r="A126" s="26">
        <v>2018.0</v>
      </c>
      <c r="B126" s="26">
        <v>1.11001098922E11</v>
      </c>
      <c r="C126" s="27" t="s">
        <v>243</v>
      </c>
      <c r="D126" s="28" t="s">
        <v>42</v>
      </c>
      <c r="E126" s="28" t="s">
        <v>43</v>
      </c>
      <c r="F126" s="29">
        <v>4.717</v>
      </c>
      <c r="G126" s="29">
        <v>-74.15</v>
      </c>
      <c r="H126" s="27" t="s">
        <v>79</v>
      </c>
      <c r="I126" s="30" t="s">
        <v>45</v>
      </c>
      <c r="J126" s="26" t="s">
        <v>25</v>
      </c>
      <c r="K126" s="30">
        <v>56.0</v>
      </c>
      <c r="L126" s="30">
        <v>54.0</v>
      </c>
      <c r="M126" s="30">
        <v>54.0</v>
      </c>
      <c r="N126" s="30">
        <v>57.0</v>
      </c>
      <c r="O126" s="30">
        <v>56.0</v>
      </c>
      <c r="P126" s="30">
        <v>276.0</v>
      </c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>
      <c r="A127" s="26">
        <v>2014.0</v>
      </c>
      <c r="B127" s="26">
        <v>1.11001098817E11</v>
      </c>
      <c r="C127" s="27" t="s">
        <v>244</v>
      </c>
      <c r="D127" s="28" t="s">
        <v>63</v>
      </c>
      <c r="E127" s="28" t="s">
        <v>64</v>
      </c>
      <c r="F127" s="30">
        <v>7.7669</v>
      </c>
      <c r="G127" s="30">
        <v>-72.225</v>
      </c>
      <c r="H127" s="27" t="s">
        <v>80</v>
      </c>
      <c r="I127" s="30" t="s">
        <v>81</v>
      </c>
      <c r="J127" s="26" t="s">
        <v>31</v>
      </c>
      <c r="K127" s="30">
        <v>50.0</v>
      </c>
      <c r="L127" s="30">
        <v>53.0</v>
      </c>
      <c r="M127" s="30">
        <v>52.0</v>
      </c>
      <c r="N127" s="30">
        <v>51.0</v>
      </c>
      <c r="O127" s="30">
        <v>50.0</v>
      </c>
      <c r="P127" s="30">
        <v>258.0</v>
      </c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>
      <c r="A128" s="27">
        <v>2015.0</v>
      </c>
      <c r="B128" s="27">
        <v>1.11001098817E11</v>
      </c>
      <c r="C128" s="27" t="s">
        <v>245</v>
      </c>
      <c r="D128" s="28" t="s">
        <v>63</v>
      </c>
      <c r="E128" s="28" t="s">
        <v>64</v>
      </c>
      <c r="F128" s="30">
        <v>7.7669</v>
      </c>
      <c r="G128" s="30">
        <v>-72.225</v>
      </c>
      <c r="H128" s="26" t="s">
        <v>80</v>
      </c>
      <c r="I128" s="30" t="s">
        <v>81</v>
      </c>
      <c r="J128" s="27" t="s">
        <v>31</v>
      </c>
      <c r="K128" s="30">
        <v>55.0</v>
      </c>
      <c r="L128" s="30">
        <v>54.0</v>
      </c>
      <c r="M128" s="30">
        <v>53.0</v>
      </c>
      <c r="N128" s="30">
        <v>53.0</v>
      </c>
      <c r="O128" s="30">
        <v>50.0</v>
      </c>
      <c r="P128" s="30">
        <v>268.0</v>
      </c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>
      <c r="A129" s="27">
        <v>2016.0</v>
      </c>
      <c r="B129" s="27">
        <v>1.11001098817E11</v>
      </c>
      <c r="C129" s="27" t="s">
        <v>246</v>
      </c>
      <c r="D129" s="28" t="s">
        <v>63</v>
      </c>
      <c r="E129" s="28" t="s">
        <v>64</v>
      </c>
      <c r="F129" s="30">
        <v>7.7669</v>
      </c>
      <c r="G129" s="30">
        <v>-72.225</v>
      </c>
      <c r="H129" s="26" t="s">
        <v>80</v>
      </c>
      <c r="I129" s="30" t="s">
        <v>81</v>
      </c>
      <c r="J129" s="27" t="s">
        <v>31</v>
      </c>
      <c r="K129" s="30">
        <v>55.0</v>
      </c>
      <c r="L129" s="30">
        <v>55.0</v>
      </c>
      <c r="M129" s="30">
        <v>54.0</v>
      </c>
      <c r="N129" s="30">
        <v>56.0</v>
      </c>
      <c r="O129" s="30">
        <v>53.0</v>
      </c>
      <c r="P129" s="30">
        <v>276.0</v>
      </c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>
      <c r="A130" s="26">
        <v>2017.0</v>
      </c>
      <c r="B130" s="26">
        <v>1.11001098612E11</v>
      </c>
      <c r="C130" s="27" t="s">
        <v>247</v>
      </c>
      <c r="D130" s="28" t="s">
        <v>51</v>
      </c>
      <c r="E130" s="28" t="s">
        <v>52</v>
      </c>
      <c r="F130" s="30">
        <v>4.695458</v>
      </c>
      <c r="G130" s="30">
        <v>-74.031194</v>
      </c>
      <c r="H130" s="27" t="s">
        <v>82</v>
      </c>
      <c r="I130" s="30" t="s">
        <v>50</v>
      </c>
      <c r="J130" s="26" t="s">
        <v>31</v>
      </c>
      <c r="K130" s="30">
        <v>50.0</v>
      </c>
      <c r="L130" s="30">
        <v>51.0</v>
      </c>
      <c r="M130" s="30">
        <v>49.0</v>
      </c>
      <c r="N130" s="30">
        <v>53.0</v>
      </c>
      <c r="O130" s="30">
        <v>48.0</v>
      </c>
      <c r="P130" s="30">
        <v>252.0</v>
      </c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>
      <c r="A131" s="26">
        <v>2018.0</v>
      </c>
      <c r="B131" s="26">
        <v>1.11001098612E11</v>
      </c>
      <c r="C131" s="27" t="s">
        <v>248</v>
      </c>
      <c r="D131" s="28" t="s">
        <v>51</v>
      </c>
      <c r="E131" s="28" t="s">
        <v>52</v>
      </c>
      <c r="F131" s="30">
        <v>4.695458</v>
      </c>
      <c r="G131" s="30">
        <v>-74.031194</v>
      </c>
      <c r="H131" s="27" t="s">
        <v>82</v>
      </c>
      <c r="I131" s="30" t="s">
        <v>50</v>
      </c>
      <c r="J131" s="26" t="s">
        <v>31</v>
      </c>
      <c r="K131" s="30">
        <v>52.0</v>
      </c>
      <c r="L131" s="30">
        <v>51.0</v>
      </c>
      <c r="M131" s="30">
        <v>48.0</v>
      </c>
      <c r="N131" s="30">
        <v>53.0</v>
      </c>
      <c r="O131" s="30">
        <v>51.0</v>
      </c>
      <c r="P131" s="30">
        <v>254.0</v>
      </c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>
      <c r="A132" s="27">
        <v>2017.0</v>
      </c>
      <c r="B132" s="27">
        <v>1.1100109885E11</v>
      </c>
      <c r="C132" s="27" t="s">
        <v>249</v>
      </c>
      <c r="D132" s="28" t="s">
        <v>47</v>
      </c>
      <c r="E132" s="28" t="s">
        <v>48</v>
      </c>
      <c r="F132" s="30">
        <v>4.441164902</v>
      </c>
      <c r="G132" s="30">
        <v>-74.151332728</v>
      </c>
      <c r="H132" s="26" t="s">
        <v>83</v>
      </c>
      <c r="I132" s="30" t="s">
        <v>50</v>
      </c>
      <c r="J132" s="27" t="s">
        <v>31</v>
      </c>
      <c r="K132" s="30">
        <v>52.0</v>
      </c>
      <c r="L132" s="30">
        <v>53.0</v>
      </c>
      <c r="M132" s="30">
        <v>52.0</v>
      </c>
      <c r="N132" s="30">
        <v>55.0</v>
      </c>
      <c r="O132" s="30">
        <v>48.0</v>
      </c>
      <c r="P132" s="30">
        <v>262.0</v>
      </c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>
      <c r="A133" s="27">
        <v>2018.0</v>
      </c>
      <c r="B133" s="27">
        <v>1.1100109885E11</v>
      </c>
      <c r="C133" s="27" t="s">
        <v>250</v>
      </c>
      <c r="D133" s="28" t="s">
        <v>47</v>
      </c>
      <c r="E133" s="28" t="s">
        <v>48</v>
      </c>
      <c r="F133" s="30">
        <v>4.441164902</v>
      </c>
      <c r="G133" s="30">
        <v>-74.151332728</v>
      </c>
      <c r="H133" s="26" t="s">
        <v>83</v>
      </c>
      <c r="I133" s="30" t="s">
        <v>50</v>
      </c>
      <c r="J133" s="27" t="s">
        <v>31</v>
      </c>
      <c r="K133" s="30">
        <v>50.0</v>
      </c>
      <c r="L133" s="30">
        <v>50.0</v>
      </c>
      <c r="M133" s="30">
        <v>47.0</v>
      </c>
      <c r="N133" s="30">
        <v>52.0</v>
      </c>
      <c r="O133" s="30">
        <v>49.0</v>
      </c>
      <c r="P133" s="30">
        <v>249.0</v>
      </c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>
      <c r="A134" s="27">
        <v>2019.0</v>
      </c>
      <c r="B134" s="27">
        <v>1.1100109885E11</v>
      </c>
      <c r="C134" s="27" t="s">
        <v>251</v>
      </c>
      <c r="D134" s="28" t="s">
        <v>47</v>
      </c>
      <c r="E134" s="28" t="s">
        <v>48</v>
      </c>
      <c r="F134" s="30">
        <v>4.441164902</v>
      </c>
      <c r="G134" s="30">
        <v>-74.151332728</v>
      </c>
      <c r="H134" s="26" t="s">
        <v>83</v>
      </c>
      <c r="I134" s="30" t="s">
        <v>50</v>
      </c>
      <c r="J134" s="27" t="s">
        <v>31</v>
      </c>
      <c r="K134" s="30">
        <v>55.0</v>
      </c>
      <c r="L134" s="30">
        <v>50.0</v>
      </c>
      <c r="M134" s="30">
        <v>47.0</v>
      </c>
      <c r="N134" s="30">
        <v>55.0</v>
      </c>
      <c r="O134" s="30">
        <v>50.0</v>
      </c>
      <c r="P134" s="30">
        <v>258.0</v>
      </c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>
      <c r="A135" s="27">
        <v>2020.0</v>
      </c>
      <c r="B135" s="27">
        <v>1.1100109885E11</v>
      </c>
      <c r="C135" s="27" t="s">
        <v>252</v>
      </c>
      <c r="D135" s="28" t="s">
        <v>47</v>
      </c>
      <c r="E135" s="28" t="s">
        <v>48</v>
      </c>
      <c r="F135" s="30">
        <v>4.441164902</v>
      </c>
      <c r="G135" s="30">
        <v>-74.151332728</v>
      </c>
      <c r="H135" s="26" t="s">
        <v>83</v>
      </c>
      <c r="I135" s="30" t="s">
        <v>50</v>
      </c>
      <c r="J135" s="27" t="s">
        <v>31</v>
      </c>
      <c r="K135" s="30">
        <v>54.0</v>
      </c>
      <c r="L135" s="30">
        <v>49.0</v>
      </c>
      <c r="M135" s="30">
        <v>52.0</v>
      </c>
      <c r="N135" s="30">
        <v>55.0</v>
      </c>
      <c r="O135" s="30">
        <v>47.0</v>
      </c>
      <c r="P135" s="30">
        <v>261.0</v>
      </c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>
      <c r="A136" s="26">
        <v>2020.0</v>
      </c>
      <c r="B136" s="26">
        <v>1.11001800414E11</v>
      </c>
      <c r="C136" s="27" t="s">
        <v>253</v>
      </c>
      <c r="D136" s="28">
        <v>19.0</v>
      </c>
      <c r="E136" s="28" t="s">
        <v>40</v>
      </c>
      <c r="F136" s="29">
        <v>4.579524</v>
      </c>
      <c r="G136" s="29">
        <v>-74.1574289</v>
      </c>
      <c r="H136" s="27" t="s">
        <v>84</v>
      </c>
      <c r="I136" s="30" t="s">
        <v>78</v>
      </c>
      <c r="J136" s="26" t="s">
        <v>31</v>
      </c>
      <c r="K136" s="30">
        <v>55.0</v>
      </c>
      <c r="L136" s="30">
        <v>49.0</v>
      </c>
      <c r="M136" s="30">
        <v>51.0</v>
      </c>
      <c r="N136" s="30">
        <v>54.0</v>
      </c>
      <c r="O136" s="30">
        <v>50.0</v>
      </c>
      <c r="P136" s="30">
        <v>260.0</v>
      </c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A137" s="27">
        <v>2021.0</v>
      </c>
      <c r="B137" s="27">
        <v>1.11001800414E11</v>
      </c>
      <c r="C137" s="27" t="s">
        <v>254</v>
      </c>
      <c r="D137" s="28">
        <v>19.0</v>
      </c>
      <c r="E137" s="28" t="s">
        <v>40</v>
      </c>
      <c r="F137" s="29">
        <v>4.579524</v>
      </c>
      <c r="G137" s="29">
        <v>-74.1574289</v>
      </c>
      <c r="H137" s="26" t="s">
        <v>84</v>
      </c>
      <c r="I137" s="30" t="s">
        <v>78</v>
      </c>
      <c r="J137" s="27" t="s">
        <v>31</v>
      </c>
      <c r="K137" s="30">
        <v>51.0</v>
      </c>
      <c r="L137" s="30">
        <v>50.0</v>
      </c>
      <c r="M137" s="30">
        <v>50.0</v>
      </c>
      <c r="N137" s="30">
        <v>55.0</v>
      </c>
      <c r="O137" s="30">
        <v>53.0</v>
      </c>
      <c r="P137" s="30">
        <v>257.0</v>
      </c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>
      <c r="A138" s="27">
        <v>2022.0</v>
      </c>
      <c r="B138" s="27">
        <v>1.11001800414E11</v>
      </c>
      <c r="C138" s="27" t="s">
        <v>255</v>
      </c>
      <c r="D138" s="28">
        <v>19.0</v>
      </c>
      <c r="E138" s="28" t="s">
        <v>40</v>
      </c>
      <c r="F138" s="29">
        <v>4.579524</v>
      </c>
      <c r="G138" s="29">
        <v>-74.1574289</v>
      </c>
      <c r="H138" s="26" t="s">
        <v>84</v>
      </c>
      <c r="I138" s="30" t="s">
        <v>78</v>
      </c>
      <c r="J138" s="27" t="s">
        <v>31</v>
      </c>
      <c r="K138" s="30">
        <v>52.0</v>
      </c>
      <c r="L138" s="30">
        <v>49.0</v>
      </c>
      <c r="M138" s="30">
        <v>49.0</v>
      </c>
      <c r="N138" s="30">
        <v>55.0</v>
      </c>
      <c r="O138" s="30">
        <v>55.0</v>
      </c>
      <c r="P138" s="30">
        <v>257.0</v>
      </c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>
      <c r="A139" s="26">
        <v>2023.0</v>
      </c>
      <c r="B139" s="26">
        <v>1.11001800414E11</v>
      </c>
      <c r="C139" s="27" t="s">
        <v>256</v>
      </c>
      <c r="D139" s="28">
        <v>19.0</v>
      </c>
      <c r="E139" s="28" t="s">
        <v>40</v>
      </c>
      <c r="F139" s="29">
        <v>4.579524</v>
      </c>
      <c r="G139" s="29">
        <v>-74.1574289</v>
      </c>
      <c r="H139" s="27" t="s">
        <v>84</v>
      </c>
      <c r="I139" s="30" t="s">
        <v>78</v>
      </c>
      <c r="J139" s="26" t="s">
        <v>31</v>
      </c>
      <c r="K139" s="30">
        <v>54.0</v>
      </c>
      <c r="L139" s="30">
        <v>52.0</v>
      </c>
      <c r="M139" s="30">
        <v>53.0</v>
      </c>
      <c r="N139" s="30">
        <v>55.0</v>
      </c>
      <c r="O139" s="30">
        <v>55.0</v>
      </c>
      <c r="P139" s="30">
        <v>268.0</v>
      </c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>
      <c r="A140" s="26">
        <v>2024.0</v>
      </c>
      <c r="B140" s="26">
        <v>1.11001800414E11</v>
      </c>
      <c r="C140" s="27" t="s">
        <v>257</v>
      </c>
      <c r="D140" s="32">
        <v>19.0</v>
      </c>
      <c r="E140" s="32" t="s">
        <v>40</v>
      </c>
      <c r="F140" s="29">
        <v>4.579524</v>
      </c>
      <c r="G140" s="29">
        <v>-74.1574289</v>
      </c>
      <c r="H140" s="26" t="s">
        <v>84</v>
      </c>
      <c r="I140" s="30" t="s">
        <v>78</v>
      </c>
      <c r="J140" s="26" t="s">
        <v>25</v>
      </c>
      <c r="K140" s="27">
        <v>57.0</v>
      </c>
      <c r="L140" s="27">
        <v>54.0</v>
      </c>
      <c r="M140" s="27">
        <v>53.0</v>
      </c>
      <c r="N140" s="27">
        <v>56.0</v>
      </c>
      <c r="O140" s="27">
        <v>56.0</v>
      </c>
      <c r="P140" s="27">
        <v>275.0</v>
      </c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>
      <c r="A141" s="26">
        <v>2021.0</v>
      </c>
      <c r="B141" s="26">
        <v>1.11001800635E11</v>
      </c>
      <c r="C141" s="27" t="s">
        <v>258</v>
      </c>
      <c r="D141" s="28">
        <v>19.0</v>
      </c>
      <c r="E141" s="28" t="s">
        <v>40</v>
      </c>
      <c r="F141" s="29">
        <v>4.579524</v>
      </c>
      <c r="G141" s="29">
        <v>-74.1574289</v>
      </c>
      <c r="H141" s="27" t="s">
        <v>85</v>
      </c>
      <c r="I141" s="30" t="s">
        <v>22</v>
      </c>
      <c r="J141" s="26" t="s">
        <v>31</v>
      </c>
      <c r="K141" s="27">
        <v>50.0</v>
      </c>
      <c r="L141" s="27">
        <v>51.0</v>
      </c>
      <c r="M141" s="27">
        <v>49.0</v>
      </c>
      <c r="N141" s="27">
        <v>55.0</v>
      </c>
      <c r="O141" s="27">
        <v>49.0</v>
      </c>
      <c r="P141" s="27">
        <v>256.0</v>
      </c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>
      <c r="A142" s="27">
        <v>2022.0</v>
      </c>
      <c r="B142" s="27">
        <v>1.11001800635E11</v>
      </c>
      <c r="C142" s="27" t="s">
        <v>259</v>
      </c>
      <c r="D142" s="28">
        <v>19.0</v>
      </c>
      <c r="E142" s="28" t="s">
        <v>40</v>
      </c>
      <c r="F142" s="29">
        <v>4.579524</v>
      </c>
      <c r="G142" s="29">
        <v>-74.1574289</v>
      </c>
      <c r="H142" s="26" t="s">
        <v>85</v>
      </c>
      <c r="I142" s="30" t="s">
        <v>22</v>
      </c>
      <c r="J142" s="27" t="s">
        <v>69</v>
      </c>
      <c r="K142" s="27">
        <v>50.0</v>
      </c>
      <c r="L142" s="27">
        <v>48.0</v>
      </c>
      <c r="M142" s="27">
        <v>46.0</v>
      </c>
      <c r="N142" s="27">
        <v>52.0</v>
      </c>
      <c r="O142" s="27">
        <v>47.0</v>
      </c>
      <c r="P142" s="27">
        <v>247.0</v>
      </c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>
      <c r="A143" s="27">
        <v>2023.0</v>
      </c>
      <c r="B143" s="27">
        <v>1.11001800635E11</v>
      </c>
      <c r="C143" s="27" t="s">
        <v>260</v>
      </c>
      <c r="D143" s="28">
        <v>19.0</v>
      </c>
      <c r="E143" s="28" t="s">
        <v>40</v>
      </c>
      <c r="F143" s="29">
        <v>4.579524</v>
      </c>
      <c r="G143" s="29">
        <v>-74.1574289</v>
      </c>
      <c r="H143" s="26" t="s">
        <v>85</v>
      </c>
      <c r="I143" s="30" t="s">
        <v>22</v>
      </c>
      <c r="J143" s="27" t="s">
        <v>31</v>
      </c>
      <c r="K143" s="27">
        <v>50.0</v>
      </c>
      <c r="L143" s="27">
        <v>48.0</v>
      </c>
      <c r="M143" s="27">
        <v>46.0</v>
      </c>
      <c r="N143" s="27">
        <v>52.0</v>
      </c>
      <c r="O143" s="27">
        <v>47.0</v>
      </c>
      <c r="P143" s="27">
        <v>263.0</v>
      </c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>
      <c r="A144" s="27">
        <v>2024.0</v>
      </c>
      <c r="B144" s="27">
        <v>1.11001800635E11</v>
      </c>
      <c r="C144" s="27" t="s">
        <v>261</v>
      </c>
      <c r="D144" s="32">
        <v>19.0</v>
      </c>
      <c r="E144" s="32" t="s">
        <v>40</v>
      </c>
      <c r="F144" s="29">
        <v>4.579524</v>
      </c>
      <c r="G144" s="29">
        <v>-74.1574289</v>
      </c>
      <c r="H144" s="27" t="s">
        <v>85</v>
      </c>
      <c r="I144" s="30" t="s">
        <v>22</v>
      </c>
      <c r="J144" s="27" t="s">
        <v>31</v>
      </c>
      <c r="K144" s="27">
        <v>54.0</v>
      </c>
      <c r="L144" s="27">
        <v>51.0</v>
      </c>
      <c r="M144" s="27">
        <v>51.0</v>
      </c>
      <c r="N144" s="27">
        <v>56.0</v>
      </c>
      <c r="O144" s="27">
        <v>53.0</v>
      </c>
      <c r="P144" s="27">
        <v>264.0</v>
      </c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>
      <c r="A145" s="26">
        <v>2017.0</v>
      </c>
      <c r="B145" s="26">
        <v>1.11001104051E11</v>
      </c>
      <c r="C145" s="27" t="s">
        <v>262</v>
      </c>
      <c r="D145" s="28" t="s">
        <v>32</v>
      </c>
      <c r="E145" s="28" t="s">
        <v>20</v>
      </c>
      <c r="F145" s="29">
        <v>4.609896</v>
      </c>
      <c r="G145" s="29">
        <v>-74.184721</v>
      </c>
      <c r="H145" s="27" t="s">
        <v>87</v>
      </c>
      <c r="I145" s="30" t="s">
        <v>45</v>
      </c>
      <c r="J145" s="26" t="s">
        <v>25</v>
      </c>
      <c r="K145" s="30">
        <v>53.0</v>
      </c>
      <c r="L145" s="30">
        <v>55.0</v>
      </c>
      <c r="M145" s="30">
        <v>54.0</v>
      </c>
      <c r="N145" s="30">
        <v>56.0</v>
      </c>
      <c r="O145" s="30">
        <v>50.0</v>
      </c>
      <c r="P145" s="30">
        <v>271.0</v>
      </c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>
      <c r="A146" s="27">
        <v>2018.0</v>
      </c>
      <c r="B146" s="27">
        <v>1.11001104051E11</v>
      </c>
      <c r="C146" s="27" t="s">
        <v>263</v>
      </c>
      <c r="D146" s="28" t="s">
        <v>32</v>
      </c>
      <c r="E146" s="28" t="s">
        <v>20</v>
      </c>
      <c r="F146" s="29">
        <v>4.609896</v>
      </c>
      <c r="G146" s="29">
        <v>-74.184721</v>
      </c>
      <c r="H146" s="26" t="s">
        <v>87</v>
      </c>
      <c r="I146" s="30" t="s">
        <v>45</v>
      </c>
      <c r="J146" s="27" t="s">
        <v>25</v>
      </c>
      <c r="K146" s="30">
        <v>55.0</v>
      </c>
      <c r="L146" s="30">
        <v>54.0</v>
      </c>
      <c r="M146" s="30">
        <v>52.0</v>
      </c>
      <c r="N146" s="30">
        <v>55.0</v>
      </c>
      <c r="O146" s="30">
        <v>52.0</v>
      </c>
      <c r="P146" s="30">
        <v>270.0</v>
      </c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>
      <c r="A147" s="26">
        <v>2017.0</v>
      </c>
      <c r="B147" s="26">
        <v>1.11001100021E11</v>
      </c>
      <c r="C147" s="27" t="s">
        <v>264</v>
      </c>
      <c r="D147" s="28">
        <v>19.0</v>
      </c>
      <c r="E147" s="28" t="s">
        <v>40</v>
      </c>
      <c r="F147" s="29">
        <v>4.579524</v>
      </c>
      <c r="G147" s="29">
        <v>-74.1574289</v>
      </c>
      <c r="H147" s="27" t="s">
        <v>88</v>
      </c>
      <c r="I147" s="30" t="s">
        <v>58</v>
      </c>
      <c r="J147" s="26" t="s">
        <v>25</v>
      </c>
      <c r="K147" s="30">
        <v>55.0</v>
      </c>
      <c r="L147" s="30">
        <v>57.0</v>
      </c>
      <c r="M147" s="30">
        <v>57.0</v>
      </c>
      <c r="N147" s="30">
        <v>57.0</v>
      </c>
      <c r="O147" s="30">
        <v>54.0</v>
      </c>
      <c r="P147" s="30">
        <v>282.0</v>
      </c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>
      <c r="A148" s="26">
        <v>2018.0</v>
      </c>
      <c r="B148" s="26">
        <v>1.11001100021E11</v>
      </c>
      <c r="C148" s="27" t="s">
        <v>265</v>
      </c>
      <c r="D148" s="28">
        <v>19.0</v>
      </c>
      <c r="E148" s="28" t="s">
        <v>40</v>
      </c>
      <c r="F148" s="29">
        <v>4.579524</v>
      </c>
      <c r="G148" s="29">
        <v>-74.1574289</v>
      </c>
      <c r="H148" s="27" t="s">
        <v>88</v>
      </c>
      <c r="I148" s="30" t="s">
        <v>58</v>
      </c>
      <c r="J148" s="26" t="s">
        <v>25</v>
      </c>
      <c r="K148" s="30">
        <v>55.0</v>
      </c>
      <c r="L148" s="30">
        <v>55.0</v>
      </c>
      <c r="M148" s="30">
        <v>54.0</v>
      </c>
      <c r="N148" s="30">
        <v>55.0</v>
      </c>
      <c r="O148" s="30">
        <v>55.0</v>
      </c>
      <c r="P148" s="30">
        <v>275.0</v>
      </c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>
      <c r="A149" s="27">
        <v>2019.0</v>
      </c>
      <c r="B149" s="27">
        <v>1.11001100021E11</v>
      </c>
      <c r="C149" s="27" t="s">
        <v>266</v>
      </c>
      <c r="D149" s="28">
        <v>19.0</v>
      </c>
      <c r="E149" s="28" t="s">
        <v>40</v>
      </c>
      <c r="F149" s="29">
        <v>4.579524</v>
      </c>
      <c r="G149" s="29">
        <v>-74.1574289</v>
      </c>
      <c r="H149" s="26" t="s">
        <v>88</v>
      </c>
      <c r="I149" s="30" t="s">
        <v>58</v>
      </c>
      <c r="J149" s="27" t="s">
        <v>25</v>
      </c>
      <c r="K149" s="30">
        <v>57.0</v>
      </c>
      <c r="L149" s="30">
        <v>53.0</v>
      </c>
      <c r="M149" s="30">
        <v>53.0</v>
      </c>
      <c r="N149" s="30">
        <v>57.0</v>
      </c>
      <c r="O149" s="30">
        <v>55.0</v>
      </c>
      <c r="P149" s="30">
        <v>276.0</v>
      </c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>
      <c r="A150" s="27">
        <v>2020.0</v>
      </c>
      <c r="B150" s="27">
        <v>1.11001100021E11</v>
      </c>
      <c r="C150" s="27" t="s">
        <v>267</v>
      </c>
      <c r="D150" s="28">
        <v>19.0</v>
      </c>
      <c r="E150" s="28" t="s">
        <v>40</v>
      </c>
      <c r="F150" s="29">
        <v>4.579524</v>
      </c>
      <c r="G150" s="29">
        <v>-74.1574289</v>
      </c>
      <c r="H150" s="26" t="s">
        <v>88</v>
      </c>
      <c r="I150" s="30" t="s">
        <v>58</v>
      </c>
      <c r="J150" s="27" t="s">
        <v>31</v>
      </c>
      <c r="K150" s="30">
        <v>54.0</v>
      </c>
      <c r="L150" s="30">
        <v>52.0</v>
      </c>
      <c r="M150" s="30">
        <v>52.0</v>
      </c>
      <c r="N150" s="30">
        <v>55.0</v>
      </c>
      <c r="O150" s="30">
        <v>50.0</v>
      </c>
      <c r="P150" s="30">
        <v>264.0</v>
      </c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>
      <c r="A151" s="27">
        <v>2021.0</v>
      </c>
      <c r="B151" s="27">
        <v>1.11001100021E11</v>
      </c>
      <c r="C151" s="27" t="s">
        <v>268</v>
      </c>
      <c r="D151" s="28">
        <v>19.0</v>
      </c>
      <c r="E151" s="28" t="s">
        <v>40</v>
      </c>
      <c r="F151" s="29">
        <v>4.579524</v>
      </c>
      <c r="G151" s="29">
        <v>-74.1574289</v>
      </c>
      <c r="H151" s="26" t="s">
        <v>88</v>
      </c>
      <c r="I151" s="30" t="s">
        <v>58</v>
      </c>
      <c r="J151" s="27" t="s">
        <v>25</v>
      </c>
      <c r="K151" s="30">
        <v>59.0</v>
      </c>
      <c r="L151" s="30">
        <v>56.0</v>
      </c>
      <c r="M151" s="30">
        <v>55.0</v>
      </c>
      <c r="N151" s="30">
        <v>59.0</v>
      </c>
      <c r="O151" s="30">
        <v>57.0</v>
      </c>
      <c r="P151" s="30">
        <v>287.0</v>
      </c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>
      <c r="A152" s="26">
        <v>2022.0</v>
      </c>
      <c r="B152" s="26">
        <v>1.11001100021E11</v>
      </c>
      <c r="C152" s="27" t="s">
        <v>269</v>
      </c>
      <c r="D152" s="28">
        <v>19.0</v>
      </c>
      <c r="E152" s="28" t="s">
        <v>40</v>
      </c>
      <c r="F152" s="29">
        <v>4.579524</v>
      </c>
      <c r="G152" s="29">
        <v>-74.1574289</v>
      </c>
      <c r="H152" s="27" t="s">
        <v>88</v>
      </c>
      <c r="I152" s="30" t="s">
        <v>58</v>
      </c>
      <c r="J152" s="26" t="s">
        <v>25</v>
      </c>
      <c r="K152" s="30">
        <v>59.0</v>
      </c>
      <c r="L152" s="30">
        <v>56.0</v>
      </c>
      <c r="M152" s="30">
        <v>54.0</v>
      </c>
      <c r="N152" s="30">
        <v>59.0</v>
      </c>
      <c r="O152" s="30">
        <v>58.0</v>
      </c>
      <c r="P152" s="30">
        <v>285.0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>
      <c r="A153" s="27">
        <v>2023.0</v>
      </c>
      <c r="B153" s="27">
        <v>1.11001100021E11</v>
      </c>
      <c r="C153" s="27" t="s">
        <v>270</v>
      </c>
      <c r="D153" s="28">
        <v>19.0</v>
      </c>
      <c r="E153" s="28" t="s">
        <v>40</v>
      </c>
      <c r="F153" s="29">
        <v>4.579524</v>
      </c>
      <c r="G153" s="29">
        <v>-74.1574289</v>
      </c>
      <c r="H153" s="26" t="s">
        <v>88</v>
      </c>
      <c r="I153" s="30" t="s">
        <v>58</v>
      </c>
      <c r="J153" s="27" t="s">
        <v>25</v>
      </c>
      <c r="K153" s="30">
        <v>57.0</v>
      </c>
      <c r="L153" s="30">
        <v>54.0</v>
      </c>
      <c r="M153" s="30">
        <v>53.0</v>
      </c>
      <c r="N153" s="30">
        <v>57.0</v>
      </c>
      <c r="O153" s="30">
        <v>56.0</v>
      </c>
      <c r="P153" s="30">
        <v>278.0</v>
      </c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>
      <c r="A154" s="27">
        <v>2024.0</v>
      </c>
      <c r="B154" s="27">
        <v>1.11001100021E11</v>
      </c>
      <c r="C154" s="27" t="s">
        <v>271</v>
      </c>
      <c r="D154" s="32">
        <v>19.0</v>
      </c>
      <c r="E154" s="32" t="s">
        <v>40</v>
      </c>
      <c r="F154" s="29">
        <v>4.579524</v>
      </c>
      <c r="G154" s="29">
        <v>-74.1574289</v>
      </c>
      <c r="H154" s="27" t="s">
        <v>88</v>
      </c>
      <c r="I154" s="30" t="s">
        <v>58</v>
      </c>
      <c r="J154" s="27" t="s">
        <v>25</v>
      </c>
      <c r="K154" s="27">
        <v>59.0</v>
      </c>
      <c r="L154" s="27">
        <v>56.0</v>
      </c>
      <c r="M154" s="27">
        <v>55.0</v>
      </c>
      <c r="N154" s="27">
        <v>59.0</v>
      </c>
      <c r="O154" s="27">
        <v>56.0</v>
      </c>
      <c r="P154" s="27">
        <v>285.0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>
      <c r="A155" s="27">
        <v>2014.0</v>
      </c>
      <c r="B155" s="27">
        <v>1.11001100056E11</v>
      </c>
      <c r="C155" s="27" t="s">
        <v>272</v>
      </c>
      <c r="D155" s="28">
        <v>8.0</v>
      </c>
      <c r="E155" s="28" t="s">
        <v>28</v>
      </c>
      <c r="F155" s="30">
        <v>4.64361</v>
      </c>
      <c r="G155" s="30">
        <v>-74.15333</v>
      </c>
      <c r="H155" s="26" t="s">
        <v>89</v>
      </c>
      <c r="I155" s="30" t="s">
        <v>22</v>
      </c>
      <c r="J155" s="27" t="s">
        <v>25</v>
      </c>
      <c r="K155" s="27">
        <v>55.0</v>
      </c>
      <c r="L155" s="27">
        <v>56.0</v>
      </c>
      <c r="M155" s="27">
        <v>55.0</v>
      </c>
      <c r="N155" s="27">
        <v>55.0</v>
      </c>
      <c r="O155" s="27">
        <v>56.0</v>
      </c>
      <c r="P155" s="27">
        <v>276.0</v>
      </c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>
      <c r="A156" s="27">
        <v>2015.0</v>
      </c>
      <c r="B156" s="27">
        <v>1.11001100056E11</v>
      </c>
      <c r="C156" s="27" t="s">
        <v>273</v>
      </c>
      <c r="D156" s="28">
        <v>8.0</v>
      </c>
      <c r="E156" s="28" t="s">
        <v>28</v>
      </c>
      <c r="F156" s="30">
        <v>4.64361</v>
      </c>
      <c r="G156" s="30">
        <v>-74.15333</v>
      </c>
      <c r="H156" s="26" t="s">
        <v>89</v>
      </c>
      <c r="I156" s="30" t="s">
        <v>22</v>
      </c>
      <c r="J156" s="27" t="s">
        <v>25</v>
      </c>
      <c r="K156" s="27">
        <v>56.0</v>
      </c>
      <c r="L156" s="27">
        <v>56.0</v>
      </c>
      <c r="M156" s="27">
        <v>55.0</v>
      </c>
      <c r="N156" s="27">
        <v>54.0</v>
      </c>
      <c r="O156" s="27">
        <v>55.0</v>
      </c>
      <c r="P156" s="27">
        <v>275.0</v>
      </c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>
      <c r="A157" s="27">
        <v>2016.0</v>
      </c>
      <c r="B157" s="27">
        <v>1.11001100056E11</v>
      </c>
      <c r="C157" s="27" t="s">
        <v>274</v>
      </c>
      <c r="D157" s="28">
        <v>8.0</v>
      </c>
      <c r="E157" s="28" t="s">
        <v>28</v>
      </c>
      <c r="F157" s="30">
        <v>4.64361</v>
      </c>
      <c r="G157" s="30">
        <v>-74.15333</v>
      </c>
      <c r="H157" s="26" t="s">
        <v>89</v>
      </c>
      <c r="I157" s="30" t="s">
        <v>22</v>
      </c>
      <c r="J157" s="27" t="s">
        <v>25</v>
      </c>
      <c r="K157" s="27">
        <v>58.0</v>
      </c>
      <c r="L157" s="27">
        <v>60.0</v>
      </c>
      <c r="M157" s="27">
        <v>56.0</v>
      </c>
      <c r="N157" s="27">
        <v>58.0</v>
      </c>
      <c r="O157" s="27">
        <v>58.0</v>
      </c>
      <c r="P157" s="27">
        <v>290.0</v>
      </c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>
      <c r="A158" s="26">
        <v>2017.0</v>
      </c>
      <c r="B158" s="26">
        <v>1.11001100056E11</v>
      </c>
      <c r="C158" s="27" t="s">
        <v>275</v>
      </c>
      <c r="D158" s="28">
        <v>8.0</v>
      </c>
      <c r="E158" s="28" t="s">
        <v>28</v>
      </c>
      <c r="F158" s="30">
        <v>4.64361</v>
      </c>
      <c r="G158" s="30">
        <v>-74.15333</v>
      </c>
      <c r="H158" s="27" t="s">
        <v>89</v>
      </c>
      <c r="I158" s="30" t="s">
        <v>22</v>
      </c>
      <c r="J158" s="26" t="s">
        <v>25</v>
      </c>
      <c r="K158" s="27">
        <v>59.0</v>
      </c>
      <c r="L158" s="27">
        <v>60.0</v>
      </c>
      <c r="M158" s="27">
        <v>56.0</v>
      </c>
      <c r="N158" s="27">
        <v>59.0</v>
      </c>
      <c r="O158" s="27">
        <v>59.0</v>
      </c>
      <c r="P158" s="27">
        <v>293.0</v>
      </c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>
      <c r="A159" s="26">
        <v>2018.0</v>
      </c>
      <c r="B159" s="26">
        <v>1.11001100056E11</v>
      </c>
      <c r="C159" s="27" t="s">
        <v>276</v>
      </c>
      <c r="D159" s="28">
        <v>8.0</v>
      </c>
      <c r="E159" s="28" t="s">
        <v>28</v>
      </c>
      <c r="F159" s="30">
        <v>4.64361</v>
      </c>
      <c r="G159" s="30">
        <v>-74.15333</v>
      </c>
      <c r="H159" s="27" t="s">
        <v>89</v>
      </c>
      <c r="I159" s="30" t="s">
        <v>22</v>
      </c>
      <c r="J159" s="26" t="s">
        <v>25</v>
      </c>
      <c r="K159" s="27">
        <v>60.0</v>
      </c>
      <c r="L159" s="27">
        <v>59.0</v>
      </c>
      <c r="M159" s="27">
        <v>56.0</v>
      </c>
      <c r="N159" s="27">
        <v>59.0</v>
      </c>
      <c r="O159" s="27">
        <v>62.0</v>
      </c>
      <c r="P159" s="27">
        <v>296.0</v>
      </c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>
      <c r="A160" s="26">
        <v>2019.0</v>
      </c>
      <c r="B160" s="26">
        <v>1.11001100056E11</v>
      </c>
      <c r="C160" s="27" t="s">
        <v>277</v>
      </c>
      <c r="D160" s="28">
        <v>8.0</v>
      </c>
      <c r="E160" s="28" t="s">
        <v>28</v>
      </c>
      <c r="F160" s="30">
        <v>4.64361</v>
      </c>
      <c r="G160" s="30">
        <v>-74.15333</v>
      </c>
      <c r="H160" s="27" t="s">
        <v>89</v>
      </c>
      <c r="I160" s="30" t="s">
        <v>22</v>
      </c>
      <c r="J160" s="26" t="s">
        <v>25</v>
      </c>
      <c r="K160" s="27">
        <v>59.0</v>
      </c>
      <c r="L160" s="27">
        <v>56.0</v>
      </c>
      <c r="M160" s="27">
        <v>52.0</v>
      </c>
      <c r="N160" s="27">
        <v>59.0</v>
      </c>
      <c r="O160" s="27">
        <v>59.0</v>
      </c>
      <c r="P160" s="27">
        <v>284.0</v>
      </c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>
      <c r="A161" s="27">
        <v>2020.0</v>
      </c>
      <c r="B161" s="27">
        <v>1.11001100056E11</v>
      </c>
      <c r="C161" s="27" t="s">
        <v>278</v>
      </c>
      <c r="D161" s="28">
        <v>8.0</v>
      </c>
      <c r="E161" s="28" t="s">
        <v>28</v>
      </c>
      <c r="F161" s="30">
        <v>4.64361</v>
      </c>
      <c r="G161" s="30">
        <v>-74.15333</v>
      </c>
      <c r="H161" s="26" t="s">
        <v>89</v>
      </c>
      <c r="I161" s="30" t="s">
        <v>22</v>
      </c>
      <c r="J161" s="27" t="s">
        <v>25</v>
      </c>
      <c r="K161" s="27">
        <v>60.0</v>
      </c>
      <c r="L161" s="27">
        <v>55.0</v>
      </c>
      <c r="M161" s="27">
        <v>53.0</v>
      </c>
      <c r="N161" s="27">
        <v>56.0</v>
      </c>
      <c r="O161" s="27">
        <v>55.0</v>
      </c>
      <c r="P161" s="27">
        <v>279.0</v>
      </c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>
      <c r="A162" s="27">
        <v>2021.0</v>
      </c>
      <c r="B162" s="27">
        <v>1.11001100056E11</v>
      </c>
      <c r="C162" s="27" t="s">
        <v>279</v>
      </c>
      <c r="D162" s="28">
        <v>8.0</v>
      </c>
      <c r="E162" s="28" t="s">
        <v>28</v>
      </c>
      <c r="F162" s="30">
        <v>4.64361</v>
      </c>
      <c r="G162" s="30">
        <v>-74.15333</v>
      </c>
      <c r="H162" s="26" t="s">
        <v>89</v>
      </c>
      <c r="I162" s="30" t="s">
        <v>22</v>
      </c>
      <c r="J162" s="27" t="s">
        <v>25</v>
      </c>
      <c r="K162" s="27">
        <v>59.0</v>
      </c>
      <c r="L162" s="27">
        <v>55.0</v>
      </c>
      <c r="M162" s="27">
        <v>52.0</v>
      </c>
      <c r="N162" s="27">
        <v>58.0</v>
      </c>
      <c r="O162" s="27">
        <v>59.0</v>
      </c>
      <c r="P162" s="27">
        <v>282.0</v>
      </c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>
      <c r="A163" s="27">
        <v>2022.0</v>
      </c>
      <c r="B163" s="27">
        <v>1.11001100056E11</v>
      </c>
      <c r="C163" s="27" t="s">
        <v>280</v>
      </c>
      <c r="D163" s="28">
        <v>8.0</v>
      </c>
      <c r="E163" s="28" t="s">
        <v>28</v>
      </c>
      <c r="F163" s="30">
        <v>4.64361</v>
      </c>
      <c r="G163" s="30">
        <v>-74.15333</v>
      </c>
      <c r="H163" s="26" t="s">
        <v>89</v>
      </c>
      <c r="I163" s="30" t="s">
        <v>22</v>
      </c>
      <c r="J163" s="27" t="s">
        <v>25</v>
      </c>
      <c r="K163" s="27">
        <v>60.0</v>
      </c>
      <c r="L163" s="27">
        <v>58.0</v>
      </c>
      <c r="M163" s="27">
        <v>53.0</v>
      </c>
      <c r="N163" s="27">
        <v>60.0</v>
      </c>
      <c r="O163" s="27">
        <v>60.0</v>
      </c>
      <c r="P163" s="27">
        <v>290.0</v>
      </c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>
      <c r="A164" s="26">
        <v>2023.0</v>
      </c>
      <c r="B164" s="26">
        <v>1.11001100056E11</v>
      </c>
      <c r="C164" s="27" t="s">
        <v>281</v>
      </c>
      <c r="D164" s="28">
        <v>8.0</v>
      </c>
      <c r="E164" s="28" t="s">
        <v>28</v>
      </c>
      <c r="F164" s="30">
        <v>4.64361</v>
      </c>
      <c r="G164" s="30">
        <v>-74.15333</v>
      </c>
      <c r="H164" s="27" t="s">
        <v>89</v>
      </c>
      <c r="I164" s="30" t="s">
        <v>22</v>
      </c>
      <c r="J164" s="26" t="s">
        <v>25</v>
      </c>
      <c r="K164" s="27">
        <v>60.0</v>
      </c>
      <c r="L164" s="27">
        <v>58.0</v>
      </c>
      <c r="M164" s="27">
        <v>53.0</v>
      </c>
      <c r="N164" s="27">
        <v>60.0</v>
      </c>
      <c r="O164" s="27">
        <v>60.0</v>
      </c>
      <c r="P164" s="27">
        <v>298.0</v>
      </c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>
      <c r="A165" s="26">
        <v>2024.0</v>
      </c>
      <c r="B165" s="26">
        <v>1.11001100056E11</v>
      </c>
      <c r="C165" s="27" t="s">
        <v>282</v>
      </c>
      <c r="D165" s="32">
        <v>8.0</v>
      </c>
      <c r="E165" s="32" t="s">
        <v>28</v>
      </c>
      <c r="F165" s="30">
        <v>4.64361</v>
      </c>
      <c r="G165" s="30">
        <v>-74.15333</v>
      </c>
      <c r="H165" s="26" t="s">
        <v>89</v>
      </c>
      <c r="I165" s="30" t="s">
        <v>22</v>
      </c>
      <c r="J165" s="26" t="s">
        <v>74</v>
      </c>
      <c r="K165" s="27">
        <v>59.0</v>
      </c>
      <c r="L165" s="27">
        <v>55.0</v>
      </c>
      <c r="M165" s="27">
        <v>54.0</v>
      </c>
      <c r="N165" s="27">
        <v>59.0</v>
      </c>
      <c r="O165" s="27">
        <v>56.0</v>
      </c>
      <c r="P165" s="27">
        <v>295.0</v>
      </c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>
      <c r="A166" s="26">
        <v>2020.0</v>
      </c>
      <c r="B166" s="26">
        <v>1.11001800384E11</v>
      </c>
      <c r="C166" s="27" t="s">
        <v>283</v>
      </c>
      <c r="D166" s="28" t="s">
        <v>32</v>
      </c>
      <c r="E166" s="28" t="s">
        <v>20</v>
      </c>
      <c r="F166" s="29">
        <v>4.609896</v>
      </c>
      <c r="G166" s="29">
        <v>-74.184721</v>
      </c>
      <c r="H166" s="27" t="s">
        <v>90</v>
      </c>
      <c r="I166" s="30" t="s">
        <v>22</v>
      </c>
      <c r="J166" s="26" t="s">
        <v>31</v>
      </c>
      <c r="K166" s="27">
        <v>55.0</v>
      </c>
      <c r="L166" s="27">
        <v>51.0</v>
      </c>
      <c r="M166" s="27">
        <v>50.0</v>
      </c>
      <c r="N166" s="27">
        <v>56.0</v>
      </c>
      <c r="O166" s="27">
        <v>48.0</v>
      </c>
      <c r="P166" s="27">
        <v>263.0</v>
      </c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>
      <c r="A167" s="26">
        <v>2021.0</v>
      </c>
      <c r="B167" s="26">
        <v>1.11001800384E11</v>
      </c>
      <c r="C167" s="27" t="s">
        <v>284</v>
      </c>
      <c r="D167" s="28" t="s">
        <v>32</v>
      </c>
      <c r="E167" s="28" t="s">
        <v>20</v>
      </c>
      <c r="F167" s="29">
        <v>4.609896</v>
      </c>
      <c r="G167" s="29">
        <v>-74.184721</v>
      </c>
      <c r="H167" s="27" t="s">
        <v>90</v>
      </c>
      <c r="I167" s="30" t="s">
        <v>22</v>
      </c>
      <c r="J167" s="26" t="s">
        <v>31</v>
      </c>
      <c r="K167" s="27">
        <v>52.0</v>
      </c>
      <c r="L167" s="27">
        <v>51.0</v>
      </c>
      <c r="M167" s="27">
        <v>50.0</v>
      </c>
      <c r="N167" s="27">
        <v>56.0</v>
      </c>
      <c r="O167" s="27">
        <v>52.0</v>
      </c>
      <c r="P167" s="27">
        <v>262.0</v>
      </c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>
      <c r="A168" s="26">
        <v>2022.0</v>
      </c>
      <c r="B168" s="26">
        <v>1.11001800384E11</v>
      </c>
      <c r="C168" s="27" t="s">
        <v>285</v>
      </c>
      <c r="D168" s="28" t="s">
        <v>32</v>
      </c>
      <c r="E168" s="28" t="s">
        <v>20</v>
      </c>
      <c r="F168" s="29">
        <v>4.609896</v>
      </c>
      <c r="G168" s="29">
        <v>-74.184721</v>
      </c>
      <c r="H168" s="27" t="s">
        <v>90</v>
      </c>
      <c r="I168" s="30" t="s">
        <v>22</v>
      </c>
      <c r="J168" s="26" t="s">
        <v>31</v>
      </c>
      <c r="K168" s="27">
        <v>56.0</v>
      </c>
      <c r="L168" s="27">
        <v>53.0</v>
      </c>
      <c r="M168" s="27">
        <v>50.0</v>
      </c>
      <c r="N168" s="27">
        <v>57.0</v>
      </c>
      <c r="O168" s="27">
        <v>55.0</v>
      </c>
      <c r="P168" s="27">
        <v>268.0</v>
      </c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>
      <c r="A169" s="27">
        <v>2023.0</v>
      </c>
      <c r="B169" s="27">
        <v>1.11001800384E11</v>
      </c>
      <c r="C169" s="27" t="s">
        <v>286</v>
      </c>
      <c r="D169" s="28" t="s">
        <v>32</v>
      </c>
      <c r="E169" s="28" t="s">
        <v>20</v>
      </c>
      <c r="F169" s="29">
        <v>4.609896</v>
      </c>
      <c r="G169" s="29">
        <v>-74.184721</v>
      </c>
      <c r="H169" s="26" t="s">
        <v>90</v>
      </c>
      <c r="I169" s="30" t="s">
        <v>22</v>
      </c>
      <c r="J169" s="27" t="s">
        <v>25</v>
      </c>
      <c r="K169" s="27">
        <v>56.0</v>
      </c>
      <c r="L169" s="27">
        <v>53.0</v>
      </c>
      <c r="M169" s="27">
        <v>50.0</v>
      </c>
      <c r="N169" s="27">
        <v>57.0</v>
      </c>
      <c r="O169" s="27">
        <v>55.0</v>
      </c>
      <c r="P169" s="27">
        <v>268.0</v>
      </c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>
      <c r="A170" s="26">
        <v>2024.0</v>
      </c>
      <c r="B170" s="26">
        <v>1.11001800384E11</v>
      </c>
      <c r="C170" s="27" t="s">
        <v>287</v>
      </c>
      <c r="D170" s="32" t="s">
        <v>32</v>
      </c>
      <c r="E170" s="32" t="s">
        <v>20</v>
      </c>
      <c r="F170" s="29">
        <v>4.609896</v>
      </c>
      <c r="G170" s="29">
        <v>-74.184721</v>
      </c>
      <c r="H170" s="26" t="s">
        <v>90</v>
      </c>
      <c r="I170" s="30" t="s">
        <v>22</v>
      </c>
      <c r="J170" s="26" t="s">
        <v>25</v>
      </c>
      <c r="K170" s="27">
        <v>55.0</v>
      </c>
      <c r="L170" s="27">
        <v>52.0</v>
      </c>
      <c r="M170" s="27">
        <v>54.0</v>
      </c>
      <c r="N170" s="27">
        <v>57.0</v>
      </c>
      <c r="O170" s="27">
        <v>52.0</v>
      </c>
      <c r="P170" s="27">
        <v>272.0</v>
      </c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>
      <c r="A171" s="26">
        <v>2021.0</v>
      </c>
      <c r="B171" s="26">
        <v>1.11001800562E11</v>
      </c>
      <c r="C171" s="27" t="s">
        <v>288</v>
      </c>
      <c r="D171" s="28" t="s">
        <v>47</v>
      </c>
      <c r="E171" s="28" t="s">
        <v>48</v>
      </c>
      <c r="F171" s="30">
        <v>4.441164902</v>
      </c>
      <c r="G171" s="30">
        <v>-74.151332728</v>
      </c>
      <c r="H171" s="27" t="s">
        <v>91</v>
      </c>
      <c r="I171" s="30" t="s">
        <v>92</v>
      </c>
      <c r="J171" s="26" t="s">
        <v>25</v>
      </c>
      <c r="K171" s="30">
        <v>59.0</v>
      </c>
      <c r="L171" s="30">
        <v>56.0</v>
      </c>
      <c r="M171" s="30">
        <v>55.0</v>
      </c>
      <c r="N171" s="30">
        <v>59.0</v>
      </c>
      <c r="O171" s="30">
        <v>57.0</v>
      </c>
      <c r="P171" s="30">
        <v>287.0</v>
      </c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>
      <c r="A172" s="27">
        <v>2022.0</v>
      </c>
      <c r="B172" s="27">
        <v>1.11001800562E11</v>
      </c>
      <c r="C172" s="27" t="s">
        <v>289</v>
      </c>
      <c r="D172" s="28" t="s">
        <v>47</v>
      </c>
      <c r="E172" s="28" t="s">
        <v>48</v>
      </c>
      <c r="F172" s="30">
        <v>4.441164902</v>
      </c>
      <c r="G172" s="30">
        <v>-74.151332728</v>
      </c>
      <c r="H172" s="26" t="s">
        <v>91</v>
      </c>
      <c r="I172" s="30" t="s">
        <v>92</v>
      </c>
      <c r="J172" s="27" t="s">
        <v>31</v>
      </c>
      <c r="K172" s="30">
        <v>54.0</v>
      </c>
      <c r="L172" s="30">
        <v>50.0</v>
      </c>
      <c r="M172" s="30">
        <v>47.0</v>
      </c>
      <c r="N172" s="30">
        <v>55.0</v>
      </c>
      <c r="O172" s="30">
        <v>51.0</v>
      </c>
      <c r="P172" s="30">
        <v>258.0</v>
      </c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>
      <c r="A173" s="26">
        <v>2023.0</v>
      </c>
      <c r="B173" s="26">
        <v>1.11001800562E11</v>
      </c>
      <c r="C173" s="27" t="s">
        <v>290</v>
      </c>
      <c r="D173" s="28" t="s">
        <v>47</v>
      </c>
      <c r="E173" s="28" t="s">
        <v>48</v>
      </c>
      <c r="F173" s="30">
        <v>4.441164902</v>
      </c>
      <c r="G173" s="30">
        <v>-74.151332728</v>
      </c>
      <c r="H173" s="27" t="s">
        <v>91</v>
      </c>
      <c r="I173" s="30" t="s">
        <v>92</v>
      </c>
      <c r="J173" s="26" t="s">
        <v>31</v>
      </c>
      <c r="K173" s="30">
        <v>54.0</v>
      </c>
      <c r="L173" s="30">
        <v>55.0</v>
      </c>
      <c r="M173" s="30">
        <v>53.0</v>
      </c>
      <c r="N173" s="30">
        <v>55.0</v>
      </c>
      <c r="O173" s="30">
        <v>51.0</v>
      </c>
      <c r="P173" s="30">
        <v>271.0</v>
      </c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>
      <c r="A174" s="27">
        <v>2024.0</v>
      </c>
      <c r="B174" s="27">
        <v>1.11001800562E11</v>
      </c>
      <c r="C174" s="27" t="s">
        <v>291</v>
      </c>
      <c r="D174" s="32" t="s">
        <v>47</v>
      </c>
      <c r="E174" s="32" t="s">
        <v>48</v>
      </c>
      <c r="F174" s="30">
        <v>4.441164902</v>
      </c>
      <c r="G174" s="30">
        <v>-74.151332728</v>
      </c>
      <c r="H174" s="27" t="s">
        <v>91</v>
      </c>
      <c r="I174" s="30" t="s">
        <v>92</v>
      </c>
      <c r="J174" s="27" t="s">
        <v>31</v>
      </c>
      <c r="K174" s="27">
        <v>56.0</v>
      </c>
      <c r="L174" s="27">
        <v>54.0</v>
      </c>
      <c r="M174" s="27">
        <v>53.0</v>
      </c>
      <c r="N174" s="27">
        <v>56.0</v>
      </c>
      <c r="O174" s="27"/>
      <c r="P174" s="27">
        <v>272.0</v>
      </c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>
      <c r="A175" s="26">
        <v>2017.0</v>
      </c>
      <c r="B175" s="26">
        <v>1.11001102008E11</v>
      </c>
      <c r="C175" s="27" t="s">
        <v>292</v>
      </c>
      <c r="D175" s="28" t="s">
        <v>47</v>
      </c>
      <c r="E175" s="28" t="s">
        <v>48</v>
      </c>
      <c r="F175" s="30">
        <v>4.441164902</v>
      </c>
      <c r="G175" s="30">
        <v>-74.151332728</v>
      </c>
      <c r="H175" s="27" t="s">
        <v>93</v>
      </c>
      <c r="I175" s="30" t="s">
        <v>92</v>
      </c>
      <c r="J175" s="26" t="s">
        <v>25</v>
      </c>
      <c r="K175" s="30">
        <v>58.0</v>
      </c>
      <c r="L175" s="30">
        <v>58.0</v>
      </c>
      <c r="M175" s="30">
        <v>58.0</v>
      </c>
      <c r="N175" s="30">
        <v>60.0</v>
      </c>
      <c r="O175" s="30">
        <v>53.0</v>
      </c>
      <c r="P175" s="30">
        <v>289.0</v>
      </c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>
      <c r="A176" s="27">
        <v>2018.0</v>
      </c>
      <c r="B176" s="27">
        <v>1.11001102008E11</v>
      </c>
      <c r="C176" s="27" t="s">
        <v>293</v>
      </c>
      <c r="D176" s="28" t="s">
        <v>47</v>
      </c>
      <c r="E176" s="28" t="s">
        <v>48</v>
      </c>
      <c r="F176" s="30">
        <v>4.441164902</v>
      </c>
      <c r="G176" s="30">
        <v>-74.151332728</v>
      </c>
      <c r="H176" s="26" t="s">
        <v>93</v>
      </c>
      <c r="I176" s="30" t="s">
        <v>92</v>
      </c>
      <c r="J176" s="27" t="s">
        <v>25</v>
      </c>
      <c r="K176" s="30">
        <v>56.0</v>
      </c>
      <c r="L176" s="30">
        <v>56.0</v>
      </c>
      <c r="M176" s="30">
        <v>57.0</v>
      </c>
      <c r="N176" s="30">
        <v>58.0</v>
      </c>
      <c r="O176" s="30">
        <v>55.0</v>
      </c>
      <c r="P176" s="30">
        <v>283.0</v>
      </c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>
      <c r="A177" s="27">
        <v>2019.0</v>
      </c>
      <c r="B177" s="27">
        <v>1.11001102008E11</v>
      </c>
      <c r="C177" s="27" t="s">
        <v>294</v>
      </c>
      <c r="D177" s="28" t="s">
        <v>47</v>
      </c>
      <c r="E177" s="28" t="s">
        <v>48</v>
      </c>
      <c r="F177" s="30">
        <v>4.441164902</v>
      </c>
      <c r="G177" s="30">
        <v>-74.151332728</v>
      </c>
      <c r="H177" s="26" t="s">
        <v>93</v>
      </c>
      <c r="I177" s="30" t="s">
        <v>92</v>
      </c>
      <c r="J177" s="27" t="s">
        <v>25</v>
      </c>
      <c r="K177" s="30">
        <v>59.0</v>
      </c>
      <c r="L177" s="30">
        <v>55.0</v>
      </c>
      <c r="M177" s="30">
        <v>54.0</v>
      </c>
      <c r="N177" s="30">
        <v>59.0</v>
      </c>
      <c r="O177" s="30">
        <v>56.0</v>
      </c>
      <c r="P177" s="30">
        <v>283.0</v>
      </c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>
      <c r="A178" s="26">
        <v>2020.0</v>
      </c>
      <c r="B178" s="26">
        <v>1.11001102008E11</v>
      </c>
      <c r="C178" s="27" t="s">
        <v>295</v>
      </c>
      <c r="D178" s="28" t="s">
        <v>47</v>
      </c>
      <c r="E178" s="28" t="s">
        <v>48</v>
      </c>
      <c r="F178" s="30">
        <v>4.441164902</v>
      </c>
      <c r="G178" s="30">
        <v>-74.151332728</v>
      </c>
      <c r="H178" s="27" t="s">
        <v>93</v>
      </c>
      <c r="I178" s="30" t="s">
        <v>92</v>
      </c>
      <c r="J178" s="26" t="s">
        <v>25</v>
      </c>
      <c r="K178" s="30">
        <v>59.0</v>
      </c>
      <c r="L178" s="30">
        <v>57.0</v>
      </c>
      <c r="M178" s="30">
        <v>56.0</v>
      </c>
      <c r="N178" s="30">
        <v>58.0</v>
      </c>
      <c r="O178" s="30">
        <v>53.0</v>
      </c>
      <c r="P178" s="30">
        <v>286.0</v>
      </c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>
      <c r="A179" s="27">
        <v>2021.0</v>
      </c>
      <c r="B179" s="27">
        <v>1.11001102008E11</v>
      </c>
      <c r="C179" s="27" t="s">
        <v>296</v>
      </c>
      <c r="D179" s="28" t="s">
        <v>47</v>
      </c>
      <c r="E179" s="28" t="s">
        <v>48</v>
      </c>
      <c r="F179" s="30">
        <v>4.441164902</v>
      </c>
      <c r="G179" s="30">
        <v>-74.151332728</v>
      </c>
      <c r="H179" s="26" t="s">
        <v>93</v>
      </c>
      <c r="I179" s="30" t="s">
        <v>92</v>
      </c>
      <c r="J179" s="27" t="s">
        <v>25</v>
      </c>
      <c r="K179" s="30">
        <v>58.0</v>
      </c>
      <c r="L179" s="30">
        <v>55.0</v>
      </c>
      <c r="M179" s="30">
        <v>52.0</v>
      </c>
      <c r="N179" s="30">
        <v>58.0</v>
      </c>
      <c r="O179" s="30">
        <v>54.0</v>
      </c>
      <c r="P179" s="30">
        <v>277.0</v>
      </c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>
      <c r="A180" s="26">
        <v>2022.0</v>
      </c>
      <c r="B180" s="26">
        <v>1.11001102008E11</v>
      </c>
      <c r="C180" s="27" t="s">
        <v>297</v>
      </c>
      <c r="D180" s="28" t="s">
        <v>47</v>
      </c>
      <c r="E180" s="28" t="s">
        <v>48</v>
      </c>
      <c r="F180" s="30">
        <v>4.441164902</v>
      </c>
      <c r="G180" s="30">
        <v>-74.151332728</v>
      </c>
      <c r="H180" s="27" t="s">
        <v>93</v>
      </c>
      <c r="I180" s="30" t="s">
        <v>92</v>
      </c>
      <c r="J180" s="26" t="s">
        <v>25</v>
      </c>
      <c r="K180" s="30">
        <v>58.0</v>
      </c>
      <c r="L180" s="30">
        <v>54.0</v>
      </c>
      <c r="M180" s="30">
        <v>52.0</v>
      </c>
      <c r="N180" s="30">
        <v>56.0</v>
      </c>
      <c r="O180" s="30">
        <v>53.0</v>
      </c>
      <c r="P180" s="30">
        <v>274.0</v>
      </c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>
      <c r="A181" s="27">
        <v>2023.0</v>
      </c>
      <c r="B181" s="27">
        <v>1.11001102008E11</v>
      </c>
      <c r="C181" s="27" t="s">
        <v>298</v>
      </c>
      <c r="D181" s="28" t="s">
        <v>47</v>
      </c>
      <c r="E181" s="28" t="s">
        <v>48</v>
      </c>
      <c r="F181" s="30">
        <v>4.441164902</v>
      </c>
      <c r="G181" s="30">
        <v>-74.151332728</v>
      </c>
      <c r="H181" s="26" t="s">
        <v>93</v>
      </c>
      <c r="I181" s="30" t="s">
        <v>92</v>
      </c>
      <c r="J181" s="27" t="s">
        <v>25</v>
      </c>
      <c r="K181" s="30">
        <v>59.0</v>
      </c>
      <c r="L181" s="30">
        <v>56.0</v>
      </c>
      <c r="M181" s="30">
        <v>53.0</v>
      </c>
      <c r="N181" s="30">
        <v>58.0</v>
      </c>
      <c r="O181" s="30">
        <v>53.0</v>
      </c>
      <c r="P181" s="30">
        <v>281.0</v>
      </c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>
      <c r="A182" s="26">
        <v>2024.0</v>
      </c>
      <c r="B182" s="26">
        <v>1.11001102008E11</v>
      </c>
      <c r="C182" s="27" t="s">
        <v>299</v>
      </c>
      <c r="D182" s="32" t="s">
        <v>47</v>
      </c>
      <c r="E182" s="32" t="s">
        <v>48</v>
      </c>
      <c r="F182" s="30">
        <v>4.441164902</v>
      </c>
      <c r="G182" s="30">
        <v>-74.151332728</v>
      </c>
      <c r="H182" s="26" t="s">
        <v>93</v>
      </c>
      <c r="I182" s="30" t="s">
        <v>92</v>
      </c>
      <c r="J182" s="26" t="s">
        <v>25</v>
      </c>
      <c r="K182" s="27">
        <v>59.0</v>
      </c>
      <c r="L182" s="27">
        <v>54.0</v>
      </c>
      <c r="M182" s="27">
        <v>52.0</v>
      </c>
      <c r="N182" s="27">
        <v>57.0</v>
      </c>
      <c r="O182" s="27">
        <v>54.0</v>
      </c>
      <c r="P182" s="27">
        <v>277.0</v>
      </c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>
      <c r="A183" s="26">
        <v>2019.0</v>
      </c>
      <c r="B183" s="26">
        <v>1.11001098612E11</v>
      </c>
      <c r="C183" s="27" t="s">
        <v>300</v>
      </c>
      <c r="D183" s="28" t="s">
        <v>51</v>
      </c>
      <c r="E183" s="28" t="s">
        <v>52</v>
      </c>
      <c r="F183" s="30">
        <v>4.695458</v>
      </c>
      <c r="G183" s="30">
        <v>-74.031194</v>
      </c>
      <c r="H183" s="27" t="s">
        <v>94</v>
      </c>
      <c r="I183" s="30" t="s">
        <v>50</v>
      </c>
      <c r="J183" s="26" t="s">
        <v>69</v>
      </c>
      <c r="K183" s="30">
        <v>51.0</v>
      </c>
      <c r="L183" s="30">
        <v>48.0</v>
      </c>
      <c r="M183" s="30">
        <v>45.0</v>
      </c>
      <c r="N183" s="30">
        <v>53.0</v>
      </c>
      <c r="O183" s="30">
        <v>47.0</v>
      </c>
      <c r="P183" s="30">
        <v>246.0</v>
      </c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>
      <c r="A184" s="27">
        <v>2020.0</v>
      </c>
      <c r="B184" s="27">
        <v>1.11001098612E11</v>
      </c>
      <c r="C184" s="27" t="s">
        <v>301</v>
      </c>
      <c r="D184" s="28" t="s">
        <v>51</v>
      </c>
      <c r="E184" s="28" t="s">
        <v>52</v>
      </c>
      <c r="F184" s="30">
        <v>4.695458</v>
      </c>
      <c r="G184" s="30">
        <v>-74.031194</v>
      </c>
      <c r="H184" s="26" t="s">
        <v>94</v>
      </c>
      <c r="I184" s="30" t="s">
        <v>50</v>
      </c>
      <c r="J184" s="27" t="s">
        <v>69</v>
      </c>
      <c r="K184" s="30">
        <v>52.0</v>
      </c>
      <c r="L184" s="30">
        <v>49.0</v>
      </c>
      <c r="M184" s="30">
        <v>47.0</v>
      </c>
      <c r="N184" s="30">
        <v>52.0</v>
      </c>
      <c r="O184" s="30">
        <v>47.0</v>
      </c>
      <c r="P184" s="30">
        <v>248.0</v>
      </c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>
      <c r="A185" s="26">
        <v>2021.0</v>
      </c>
      <c r="B185" s="26">
        <v>1.11001098612E11</v>
      </c>
      <c r="C185" s="27" t="s">
        <v>302</v>
      </c>
      <c r="D185" s="28" t="s">
        <v>51</v>
      </c>
      <c r="E185" s="28" t="s">
        <v>52</v>
      </c>
      <c r="F185" s="30">
        <v>4.695458</v>
      </c>
      <c r="G185" s="30">
        <v>-74.031194</v>
      </c>
      <c r="H185" s="27" t="s">
        <v>94</v>
      </c>
      <c r="I185" s="30" t="s">
        <v>50</v>
      </c>
      <c r="J185" s="26" t="s">
        <v>69</v>
      </c>
      <c r="K185" s="30">
        <v>50.0</v>
      </c>
      <c r="L185" s="30">
        <v>49.0</v>
      </c>
      <c r="M185" s="30">
        <v>47.0</v>
      </c>
      <c r="N185" s="30">
        <v>52.0</v>
      </c>
      <c r="O185" s="30">
        <v>50.0</v>
      </c>
      <c r="P185" s="30">
        <v>248.0</v>
      </c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>
      <c r="A186" s="26">
        <v>2022.0</v>
      </c>
      <c r="B186" s="26">
        <v>1.11001098612E11</v>
      </c>
      <c r="C186" s="27" t="s">
        <v>303</v>
      </c>
      <c r="D186" s="28" t="s">
        <v>51</v>
      </c>
      <c r="E186" s="28" t="s">
        <v>52</v>
      </c>
      <c r="F186" s="30">
        <v>4.695458</v>
      </c>
      <c r="G186" s="30">
        <v>-74.031194</v>
      </c>
      <c r="H186" s="27" t="s">
        <v>94</v>
      </c>
      <c r="I186" s="30" t="s">
        <v>50</v>
      </c>
      <c r="J186" s="26" t="s">
        <v>31</v>
      </c>
      <c r="K186" s="30">
        <v>51.0</v>
      </c>
      <c r="L186" s="30">
        <v>48.0</v>
      </c>
      <c r="M186" s="30">
        <v>46.0</v>
      </c>
      <c r="N186" s="30">
        <v>53.0</v>
      </c>
      <c r="O186" s="30">
        <v>49.0</v>
      </c>
      <c r="P186" s="30">
        <v>248.0</v>
      </c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>
      <c r="A187" s="26">
        <v>2023.0</v>
      </c>
      <c r="B187" s="26">
        <v>1.11001098612E11</v>
      </c>
      <c r="C187" s="27" t="s">
        <v>304</v>
      </c>
      <c r="D187" s="28" t="s">
        <v>51</v>
      </c>
      <c r="E187" s="28" t="s">
        <v>52</v>
      </c>
      <c r="F187" s="30">
        <v>4.695458</v>
      </c>
      <c r="G187" s="30">
        <v>-74.031194</v>
      </c>
      <c r="H187" s="27" t="s">
        <v>94</v>
      </c>
      <c r="I187" s="30" t="s">
        <v>50</v>
      </c>
      <c r="J187" s="26" t="s">
        <v>31</v>
      </c>
      <c r="K187" s="30">
        <v>50.0</v>
      </c>
      <c r="L187" s="30">
        <v>49.0</v>
      </c>
      <c r="M187" s="30">
        <v>48.0</v>
      </c>
      <c r="N187" s="30">
        <v>55.0</v>
      </c>
      <c r="O187" s="30">
        <v>52.0</v>
      </c>
      <c r="P187" s="30">
        <v>252.0</v>
      </c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>
      <c r="A188" s="27">
        <v>2024.0</v>
      </c>
      <c r="B188" s="27">
        <v>1.11001098612E11</v>
      </c>
      <c r="C188" s="27" t="s">
        <v>305</v>
      </c>
      <c r="D188" s="32" t="s">
        <v>51</v>
      </c>
      <c r="E188" s="32" t="s">
        <v>52</v>
      </c>
      <c r="F188" s="30">
        <v>4.695458</v>
      </c>
      <c r="G188" s="30">
        <v>-74.031194</v>
      </c>
      <c r="H188" s="27" t="s">
        <v>94</v>
      </c>
      <c r="I188" s="30" t="s">
        <v>50</v>
      </c>
      <c r="J188" s="27" t="s">
        <v>31</v>
      </c>
      <c r="K188" s="27">
        <v>50.0</v>
      </c>
      <c r="L188" s="27">
        <v>47.0</v>
      </c>
      <c r="M188" s="27">
        <v>53.0</v>
      </c>
      <c r="N188" s="27">
        <v>53.0</v>
      </c>
      <c r="O188" s="27">
        <v>50.0</v>
      </c>
      <c r="P188" s="27">
        <v>245.0</v>
      </c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>
      <c r="A189" s="26">
        <v>2020.0</v>
      </c>
      <c r="B189" s="26">
        <v>1.11001800431E11</v>
      </c>
      <c r="C189" s="27" t="s">
        <v>306</v>
      </c>
      <c r="D189" s="28" t="s">
        <v>27</v>
      </c>
      <c r="E189" s="28" t="s">
        <v>28</v>
      </c>
      <c r="F189" s="30">
        <v>4.64361</v>
      </c>
      <c r="G189" s="30">
        <v>-74.15333</v>
      </c>
      <c r="H189" s="27" t="s">
        <v>95</v>
      </c>
      <c r="I189" s="30" t="s">
        <v>22</v>
      </c>
      <c r="J189" s="26" t="s">
        <v>31</v>
      </c>
      <c r="K189" s="27">
        <v>56.0</v>
      </c>
      <c r="L189" s="27">
        <v>51.0</v>
      </c>
      <c r="M189" s="27">
        <v>55.0</v>
      </c>
      <c r="N189" s="27">
        <v>57.0</v>
      </c>
      <c r="O189" s="27">
        <v>50.0</v>
      </c>
      <c r="P189" s="27">
        <v>273.0</v>
      </c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>
      <c r="A190" s="27">
        <v>2021.0</v>
      </c>
      <c r="B190" s="27">
        <v>1.11001800431E11</v>
      </c>
      <c r="C190" s="27" t="s">
        <v>307</v>
      </c>
      <c r="D190" s="28" t="s">
        <v>27</v>
      </c>
      <c r="E190" s="28" t="s">
        <v>28</v>
      </c>
      <c r="F190" s="30">
        <v>4.64361</v>
      </c>
      <c r="G190" s="30">
        <v>-74.15333</v>
      </c>
      <c r="H190" s="26" t="s">
        <v>95</v>
      </c>
      <c r="I190" s="30" t="s">
        <v>22</v>
      </c>
      <c r="J190" s="27" t="s">
        <v>31</v>
      </c>
      <c r="K190" s="27">
        <v>54.0</v>
      </c>
      <c r="L190" s="27">
        <v>52.0</v>
      </c>
      <c r="M190" s="27">
        <v>49.0</v>
      </c>
      <c r="N190" s="27">
        <v>54.0</v>
      </c>
      <c r="O190" s="27">
        <v>50.0</v>
      </c>
      <c r="P190" s="27">
        <v>261.0</v>
      </c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>
      <c r="A191" s="26">
        <v>2022.0</v>
      </c>
      <c r="B191" s="26">
        <v>1.11001800431E11</v>
      </c>
      <c r="C191" s="27" t="s">
        <v>308</v>
      </c>
      <c r="D191" s="28" t="s">
        <v>27</v>
      </c>
      <c r="E191" s="28" t="s">
        <v>28</v>
      </c>
      <c r="F191" s="30">
        <v>4.64361</v>
      </c>
      <c r="G191" s="30">
        <v>-74.15333</v>
      </c>
      <c r="H191" s="27" t="s">
        <v>95</v>
      </c>
      <c r="I191" s="30" t="s">
        <v>22</v>
      </c>
      <c r="J191" s="26" t="s">
        <v>25</v>
      </c>
      <c r="K191" s="27">
        <v>58.0</v>
      </c>
      <c r="L191" s="27">
        <v>55.0</v>
      </c>
      <c r="M191" s="27">
        <v>56.0</v>
      </c>
      <c r="N191" s="27">
        <v>60.0</v>
      </c>
      <c r="O191" s="27">
        <v>54.0</v>
      </c>
      <c r="P191" s="27">
        <v>282.0</v>
      </c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>
      <c r="A192" s="26">
        <v>2023.0</v>
      </c>
      <c r="B192" s="26">
        <v>1.11001800431E11</v>
      </c>
      <c r="C192" s="27" t="s">
        <v>309</v>
      </c>
      <c r="D192" s="28" t="s">
        <v>27</v>
      </c>
      <c r="E192" s="28" t="s">
        <v>28</v>
      </c>
      <c r="F192" s="30">
        <v>4.64361</v>
      </c>
      <c r="G192" s="30">
        <v>-74.15333</v>
      </c>
      <c r="H192" s="27" t="s">
        <v>95</v>
      </c>
      <c r="I192" s="30" t="s">
        <v>22</v>
      </c>
      <c r="J192" s="26" t="s">
        <v>25</v>
      </c>
      <c r="K192" s="27">
        <v>58.0</v>
      </c>
      <c r="L192" s="27">
        <v>55.0</v>
      </c>
      <c r="M192" s="27">
        <v>56.0</v>
      </c>
      <c r="N192" s="27">
        <v>60.0</v>
      </c>
      <c r="O192" s="27">
        <v>54.0</v>
      </c>
      <c r="P192" s="27">
        <v>288.0</v>
      </c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>
      <c r="A193" s="26">
        <v>2024.0</v>
      </c>
      <c r="B193" s="26">
        <v>1.11001800431E11</v>
      </c>
      <c r="C193" s="27" t="s">
        <v>310</v>
      </c>
      <c r="D193" s="32" t="s">
        <v>27</v>
      </c>
      <c r="E193" s="32" t="s">
        <v>28</v>
      </c>
      <c r="F193" s="30">
        <v>4.64361</v>
      </c>
      <c r="G193" s="30">
        <v>-74.15333</v>
      </c>
      <c r="H193" s="26" t="s">
        <v>95</v>
      </c>
      <c r="I193" s="30" t="s">
        <v>22</v>
      </c>
      <c r="J193" s="26" t="s">
        <v>25</v>
      </c>
      <c r="K193" s="27">
        <v>57.0</v>
      </c>
      <c r="L193" s="27">
        <v>55.0</v>
      </c>
      <c r="M193" s="27">
        <v>57.0</v>
      </c>
      <c r="N193" s="27">
        <v>60.0</v>
      </c>
      <c r="O193" s="27">
        <v>58.0</v>
      </c>
      <c r="P193" s="27">
        <v>285.0</v>
      </c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>
      <c r="A194" s="27">
        <v>2019.0</v>
      </c>
      <c r="B194" s="27">
        <v>1.11001098922E11</v>
      </c>
      <c r="C194" s="27" t="s">
        <v>311</v>
      </c>
      <c r="D194" s="28" t="s">
        <v>42</v>
      </c>
      <c r="E194" s="28" t="s">
        <v>43</v>
      </c>
      <c r="F194" s="29">
        <v>4.717</v>
      </c>
      <c r="G194" s="29">
        <v>-74.15</v>
      </c>
      <c r="H194" s="26" t="s">
        <v>96</v>
      </c>
      <c r="I194" s="30" t="s">
        <v>45</v>
      </c>
      <c r="J194" s="27" t="s">
        <v>31</v>
      </c>
      <c r="K194" s="30">
        <v>54.0</v>
      </c>
      <c r="L194" s="30">
        <v>53.0</v>
      </c>
      <c r="M194" s="30">
        <v>51.0</v>
      </c>
      <c r="N194" s="30">
        <v>56.0</v>
      </c>
      <c r="O194" s="30">
        <v>50.0</v>
      </c>
      <c r="P194" s="30">
        <v>265.0</v>
      </c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>
      <c r="A195" s="27">
        <v>2020.0</v>
      </c>
      <c r="B195" s="27">
        <v>1.11001098922E11</v>
      </c>
      <c r="C195" s="27" t="s">
        <v>312</v>
      </c>
      <c r="D195" s="28" t="s">
        <v>42</v>
      </c>
      <c r="E195" s="28" t="s">
        <v>43</v>
      </c>
      <c r="F195" s="29">
        <v>4.717</v>
      </c>
      <c r="G195" s="29">
        <v>-74.15</v>
      </c>
      <c r="H195" s="26" t="s">
        <v>96</v>
      </c>
      <c r="I195" s="30" t="s">
        <v>45</v>
      </c>
      <c r="J195" s="27" t="s">
        <v>31</v>
      </c>
      <c r="K195" s="30">
        <v>54.0</v>
      </c>
      <c r="L195" s="30">
        <v>52.0</v>
      </c>
      <c r="M195" s="30">
        <v>51.0</v>
      </c>
      <c r="N195" s="30">
        <v>55.0</v>
      </c>
      <c r="O195" s="30">
        <v>48.0</v>
      </c>
      <c r="P195" s="30">
        <v>263.0</v>
      </c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>
      <c r="A196" s="26">
        <v>2021.0</v>
      </c>
      <c r="B196" s="26">
        <v>1.11001098922E11</v>
      </c>
      <c r="C196" s="27" t="s">
        <v>313</v>
      </c>
      <c r="D196" s="28" t="s">
        <v>42</v>
      </c>
      <c r="E196" s="28" t="s">
        <v>43</v>
      </c>
      <c r="F196" s="29">
        <v>4.717</v>
      </c>
      <c r="G196" s="29">
        <v>-74.15</v>
      </c>
      <c r="H196" s="27" t="s">
        <v>96</v>
      </c>
      <c r="I196" s="30" t="s">
        <v>45</v>
      </c>
      <c r="J196" s="26" t="s">
        <v>31</v>
      </c>
      <c r="K196" s="30">
        <v>54.0</v>
      </c>
      <c r="L196" s="30">
        <v>51.0</v>
      </c>
      <c r="M196" s="30">
        <v>51.0</v>
      </c>
      <c r="N196" s="30">
        <v>57.0</v>
      </c>
      <c r="O196" s="30">
        <v>50.0</v>
      </c>
      <c r="P196" s="30">
        <v>265.0</v>
      </c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>
      <c r="A197" s="26">
        <v>2022.0</v>
      </c>
      <c r="B197" s="26">
        <v>1.11001098922E11</v>
      </c>
      <c r="C197" s="27" t="s">
        <v>314</v>
      </c>
      <c r="D197" s="28" t="s">
        <v>42</v>
      </c>
      <c r="E197" s="28" t="s">
        <v>43</v>
      </c>
      <c r="F197" s="29">
        <v>4.717</v>
      </c>
      <c r="G197" s="29">
        <v>-74.15</v>
      </c>
      <c r="H197" s="27" t="s">
        <v>96</v>
      </c>
      <c r="I197" s="30" t="s">
        <v>45</v>
      </c>
      <c r="J197" s="26" t="s">
        <v>31</v>
      </c>
      <c r="K197" s="30">
        <v>52.0</v>
      </c>
      <c r="L197" s="30">
        <v>51.0</v>
      </c>
      <c r="M197" s="30">
        <v>50.0</v>
      </c>
      <c r="N197" s="30">
        <v>55.0</v>
      </c>
      <c r="O197" s="30">
        <v>50.0</v>
      </c>
      <c r="P197" s="30">
        <v>260.0</v>
      </c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>
      <c r="A198" s="27">
        <v>2023.0</v>
      </c>
      <c r="B198" s="27">
        <v>1.11001098922E11</v>
      </c>
      <c r="C198" s="27" t="s">
        <v>315</v>
      </c>
      <c r="D198" s="28" t="s">
        <v>42</v>
      </c>
      <c r="E198" s="28" t="s">
        <v>43</v>
      </c>
      <c r="F198" s="29">
        <v>4.717</v>
      </c>
      <c r="G198" s="29">
        <v>-74.15</v>
      </c>
      <c r="H198" s="26" t="s">
        <v>96</v>
      </c>
      <c r="I198" s="30" t="s">
        <v>45</v>
      </c>
      <c r="J198" s="27" t="s">
        <v>31</v>
      </c>
      <c r="K198" s="30">
        <v>51.0</v>
      </c>
      <c r="L198" s="30">
        <v>51.0</v>
      </c>
      <c r="M198" s="30">
        <v>49.0</v>
      </c>
      <c r="N198" s="30">
        <v>54.0</v>
      </c>
      <c r="O198" s="30">
        <v>50.0</v>
      </c>
      <c r="P198" s="30">
        <v>255.0</v>
      </c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>
      <c r="A199" s="27">
        <v>2024.0</v>
      </c>
      <c r="B199" s="27">
        <v>1.11001098922E11</v>
      </c>
      <c r="C199" s="27" t="s">
        <v>316</v>
      </c>
      <c r="D199" s="32" t="s">
        <v>42</v>
      </c>
      <c r="E199" s="32" t="s">
        <v>43</v>
      </c>
      <c r="F199" s="29">
        <v>4.717</v>
      </c>
      <c r="G199" s="29">
        <v>-74.15</v>
      </c>
      <c r="H199" s="27" t="s">
        <v>96</v>
      </c>
      <c r="I199" s="30" t="s">
        <v>45</v>
      </c>
      <c r="J199" s="27" t="s">
        <v>31</v>
      </c>
      <c r="K199" s="27">
        <v>54.0</v>
      </c>
      <c r="L199" s="27">
        <v>52.0</v>
      </c>
      <c r="M199" s="27">
        <v>52.0</v>
      </c>
      <c r="N199" s="27">
        <v>58.0</v>
      </c>
      <c r="O199" s="27">
        <v>54.0</v>
      </c>
      <c r="P199" s="27">
        <v>270.0</v>
      </c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>
      <c r="A200" s="26">
        <v>2021.0</v>
      </c>
      <c r="B200" s="26">
        <v>1.11001800694E11</v>
      </c>
      <c r="C200" s="27" t="s">
        <v>317</v>
      </c>
      <c r="D200" s="28" t="s">
        <v>32</v>
      </c>
      <c r="E200" s="28" t="s">
        <v>20</v>
      </c>
      <c r="F200" s="29">
        <v>4.609896</v>
      </c>
      <c r="G200" s="29">
        <v>-74.184721</v>
      </c>
      <c r="H200" s="27" t="s">
        <v>97</v>
      </c>
      <c r="I200" s="30" t="s">
        <v>22</v>
      </c>
      <c r="J200" s="26" t="s">
        <v>31</v>
      </c>
      <c r="K200" s="27">
        <v>52.0</v>
      </c>
      <c r="L200" s="27">
        <v>50.0</v>
      </c>
      <c r="M200" s="27">
        <v>50.0</v>
      </c>
      <c r="N200" s="27">
        <v>57.0</v>
      </c>
      <c r="O200" s="27">
        <v>49.0</v>
      </c>
      <c r="P200" s="27">
        <v>261.0</v>
      </c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>
      <c r="A201" s="27">
        <v>2022.0</v>
      </c>
      <c r="B201" s="27">
        <v>1.11001800694E11</v>
      </c>
      <c r="C201" s="27" t="s">
        <v>318</v>
      </c>
      <c r="D201" s="28" t="s">
        <v>32</v>
      </c>
      <c r="E201" s="28" t="s">
        <v>20</v>
      </c>
      <c r="F201" s="29">
        <v>4.609896</v>
      </c>
      <c r="G201" s="29">
        <v>-74.184721</v>
      </c>
      <c r="H201" s="26" t="s">
        <v>97</v>
      </c>
      <c r="I201" s="30" t="s">
        <v>22</v>
      </c>
      <c r="J201" s="27" t="s">
        <v>31</v>
      </c>
      <c r="K201" s="27">
        <v>54.0</v>
      </c>
      <c r="L201" s="27">
        <v>50.0</v>
      </c>
      <c r="M201" s="27">
        <v>50.0</v>
      </c>
      <c r="N201" s="27">
        <v>56.0</v>
      </c>
      <c r="O201" s="27">
        <v>53.0</v>
      </c>
      <c r="P201" s="27">
        <v>262.0</v>
      </c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>
      <c r="A202" s="27">
        <v>2023.0</v>
      </c>
      <c r="B202" s="27">
        <v>1.11001800694E11</v>
      </c>
      <c r="C202" s="27" t="s">
        <v>319</v>
      </c>
      <c r="D202" s="28" t="s">
        <v>32</v>
      </c>
      <c r="E202" s="28" t="s">
        <v>20</v>
      </c>
      <c r="F202" s="29">
        <v>4.609896</v>
      </c>
      <c r="G202" s="29">
        <v>-74.184721</v>
      </c>
      <c r="H202" s="26" t="s">
        <v>97</v>
      </c>
      <c r="I202" s="30" t="s">
        <v>22</v>
      </c>
      <c r="J202" s="27" t="s">
        <v>31</v>
      </c>
      <c r="K202" s="27">
        <v>54.0</v>
      </c>
      <c r="L202" s="27">
        <v>50.0</v>
      </c>
      <c r="M202" s="27">
        <v>50.0</v>
      </c>
      <c r="N202" s="27">
        <v>56.0</v>
      </c>
      <c r="O202" s="27">
        <v>53.0</v>
      </c>
      <c r="P202" s="27">
        <v>269.0</v>
      </c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>
      <c r="A203" s="27">
        <v>2024.0</v>
      </c>
      <c r="B203" s="27">
        <v>1.11001800694E11</v>
      </c>
      <c r="C203" s="27" t="s">
        <v>320</v>
      </c>
      <c r="D203" s="32" t="s">
        <v>32</v>
      </c>
      <c r="E203" s="32" t="s">
        <v>20</v>
      </c>
      <c r="F203" s="29">
        <v>4.609896</v>
      </c>
      <c r="G203" s="29">
        <v>-74.184721</v>
      </c>
      <c r="H203" s="27" t="s">
        <v>97</v>
      </c>
      <c r="I203" s="30" t="s">
        <v>22</v>
      </c>
      <c r="J203" s="27" t="s">
        <v>25</v>
      </c>
      <c r="K203" s="27">
        <v>58.0</v>
      </c>
      <c r="L203" s="27">
        <v>53.0</v>
      </c>
      <c r="M203" s="27">
        <v>51.0</v>
      </c>
      <c r="N203" s="27">
        <v>57.0</v>
      </c>
      <c r="O203" s="27">
        <v>51.0</v>
      </c>
      <c r="P203" s="27">
        <v>284.0</v>
      </c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>
      <c r="A204" s="27">
        <v>2017.0</v>
      </c>
      <c r="B204" s="27">
        <v>1.11001098884E11</v>
      </c>
      <c r="C204" s="27" t="s">
        <v>321</v>
      </c>
      <c r="D204" s="28" t="s">
        <v>32</v>
      </c>
      <c r="E204" s="28" t="s">
        <v>20</v>
      </c>
      <c r="F204" s="29">
        <v>4.609896</v>
      </c>
      <c r="G204" s="29">
        <v>-74.184721</v>
      </c>
      <c r="H204" s="26" t="s">
        <v>98</v>
      </c>
      <c r="I204" s="30" t="s">
        <v>34</v>
      </c>
      <c r="J204" s="27" t="s">
        <v>25</v>
      </c>
      <c r="K204" s="30">
        <v>56.0</v>
      </c>
      <c r="L204" s="30">
        <v>55.0</v>
      </c>
      <c r="M204" s="30">
        <v>54.0</v>
      </c>
      <c r="N204" s="30">
        <v>57.0</v>
      </c>
      <c r="O204" s="30">
        <v>54.0</v>
      </c>
      <c r="P204" s="30">
        <v>277.0</v>
      </c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>
      <c r="A205" s="26">
        <v>2018.0</v>
      </c>
      <c r="B205" s="26">
        <v>1.11001098884E11</v>
      </c>
      <c r="C205" s="27" t="s">
        <v>322</v>
      </c>
      <c r="D205" s="28" t="s">
        <v>32</v>
      </c>
      <c r="E205" s="28" t="s">
        <v>20</v>
      </c>
      <c r="F205" s="29">
        <v>4.609896</v>
      </c>
      <c r="G205" s="29">
        <v>-74.184721</v>
      </c>
      <c r="H205" s="27" t="s">
        <v>98</v>
      </c>
      <c r="I205" s="30" t="s">
        <v>34</v>
      </c>
      <c r="J205" s="26" t="s">
        <v>25</v>
      </c>
      <c r="K205" s="30">
        <v>54.0</v>
      </c>
      <c r="L205" s="30">
        <v>54.0</v>
      </c>
      <c r="M205" s="30">
        <v>51.0</v>
      </c>
      <c r="N205" s="30">
        <v>57.0</v>
      </c>
      <c r="O205" s="30">
        <v>54.0</v>
      </c>
      <c r="P205" s="30">
        <v>270.0</v>
      </c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>
      <c r="A206" s="26">
        <v>2019.0</v>
      </c>
      <c r="B206" s="26">
        <v>1.11001098884E11</v>
      </c>
      <c r="C206" s="27" t="s">
        <v>323</v>
      </c>
      <c r="D206" s="28" t="s">
        <v>32</v>
      </c>
      <c r="E206" s="28" t="s">
        <v>20</v>
      </c>
      <c r="F206" s="29">
        <v>4.609896</v>
      </c>
      <c r="G206" s="29">
        <v>-74.184721</v>
      </c>
      <c r="H206" s="27" t="s">
        <v>98</v>
      </c>
      <c r="I206" s="30" t="s">
        <v>34</v>
      </c>
      <c r="J206" s="26" t="s">
        <v>25</v>
      </c>
      <c r="K206" s="30">
        <v>56.0</v>
      </c>
      <c r="L206" s="30">
        <v>51.0</v>
      </c>
      <c r="M206" s="30">
        <v>48.0</v>
      </c>
      <c r="N206" s="30">
        <v>55.0</v>
      </c>
      <c r="O206" s="30">
        <v>54.0</v>
      </c>
      <c r="P206" s="30">
        <v>264.0</v>
      </c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>
      <c r="A207" s="26">
        <v>2020.0</v>
      </c>
      <c r="B207" s="26">
        <v>1.11001098884E11</v>
      </c>
      <c r="C207" s="27" t="s">
        <v>324</v>
      </c>
      <c r="D207" s="28" t="s">
        <v>32</v>
      </c>
      <c r="E207" s="28" t="s">
        <v>20</v>
      </c>
      <c r="F207" s="29">
        <v>4.609896</v>
      </c>
      <c r="G207" s="29">
        <v>-74.184721</v>
      </c>
      <c r="H207" s="27" t="s">
        <v>98</v>
      </c>
      <c r="I207" s="30" t="s">
        <v>34</v>
      </c>
      <c r="J207" s="26" t="s">
        <v>31</v>
      </c>
      <c r="K207" s="30">
        <v>56.0</v>
      </c>
      <c r="L207" s="30">
        <v>50.0</v>
      </c>
      <c r="M207" s="30">
        <v>50.0</v>
      </c>
      <c r="N207" s="30">
        <v>54.0</v>
      </c>
      <c r="O207" s="30">
        <v>49.0</v>
      </c>
      <c r="P207" s="30">
        <v>261.0</v>
      </c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>
      <c r="A208" s="27">
        <v>2021.0</v>
      </c>
      <c r="B208" s="27">
        <v>1.11001098884E11</v>
      </c>
      <c r="C208" s="27" t="s">
        <v>325</v>
      </c>
      <c r="D208" s="28" t="s">
        <v>32</v>
      </c>
      <c r="E208" s="28" t="s">
        <v>20</v>
      </c>
      <c r="F208" s="29">
        <v>4.609896</v>
      </c>
      <c r="G208" s="29">
        <v>-74.184721</v>
      </c>
      <c r="H208" s="26" t="s">
        <v>98</v>
      </c>
      <c r="I208" s="30" t="s">
        <v>34</v>
      </c>
      <c r="J208" s="27" t="s">
        <v>31</v>
      </c>
      <c r="K208" s="30">
        <v>54.0</v>
      </c>
      <c r="L208" s="30">
        <v>51.0</v>
      </c>
      <c r="M208" s="30">
        <v>47.0</v>
      </c>
      <c r="N208" s="30">
        <v>55.0</v>
      </c>
      <c r="O208" s="30">
        <v>52.0</v>
      </c>
      <c r="P208" s="30">
        <v>259.0</v>
      </c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>
      <c r="A209" s="26">
        <v>2022.0</v>
      </c>
      <c r="B209" s="26">
        <v>1.11001098884E11</v>
      </c>
      <c r="C209" s="27" t="s">
        <v>326</v>
      </c>
      <c r="D209" s="28" t="s">
        <v>32</v>
      </c>
      <c r="E209" s="28" t="s">
        <v>20</v>
      </c>
      <c r="F209" s="29">
        <v>4.609896</v>
      </c>
      <c r="G209" s="29">
        <v>-74.184721</v>
      </c>
      <c r="H209" s="27" t="s">
        <v>98</v>
      </c>
      <c r="I209" s="30" t="s">
        <v>34</v>
      </c>
      <c r="J209" s="26" t="s">
        <v>31</v>
      </c>
      <c r="K209" s="30">
        <v>54.0</v>
      </c>
      <c r="L209" s="30">
        <v>51.0</v>
      </c>
      <c r="M209" s="30">
        <v>50.0</v>
      </c>
      <c r="N209" s="30">
        <v>55.0</v>
      </c>
      <c r="O209" s="30">
        <v>53.0</v>
      </c>
      <c r="P209" s="30">
        <v>264.0</v>
      </c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>
      <c r="A210" s="26">
        <v>2023.0</v>
      </c>
      <c r="B210" s="26">
        <v>1.11001098884E11</v>
      </c>
      <c r="C210" s="27" t="s">
        <v>327</v>
      </c>
      <c r="D210" s="28" t="s">
        <v>32</v>
      </c>
      <c r="E210" s="28" t="s">
        <v>20</v>
      </c>
      <c r="F210" s="29">
        <v>4.609896</v>
      </c>
      <c r="G210" s="29">
        <v>-74.184721</v>
      </c>
      <c r="H210" s="27" t="s">
        <v>98</v>
      </c>
      <c r="I210" s="30" t="s">
        <v>34</v>
      </c>
      <c r="J210" s="26" t="s">
        <v>31</v>
      </c>
      <c r="K210" s="30">
        <v>51.0</v>
      </c>
      <c r="L210" s="30">
        <v>49.0</v>
      </c>
      <c r="M210" s="30">
        <v>48.0</v>
      </c>
      <c r="N210" s="30">
        <v>53.0</v>
      </c>
      <c r="O210" s="30">
        <v>53.0</v>
      </c>
      <c r="P210" s="30">
        <v>253.0</v>
      </c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>
      <c r="A211" s="27">
        <v>2024.0</v>
      </c>
      <c r="B211" s="27">
        <v>1.11001098884E11</v>
      </c>
      <c r="C211" s="27" t="s">
        <v>328</v>
      </c>
      <c r="D211" s="32" t="s">
        <v>32</v>
      </c>
      <c r="E211" s="32" t="s">
        <v>20</v>
      </c>
      <c r="F211" s="29">
        <v>4.609896</v>
      </c>
      <c r="G211" s="29">
        <v>-74.184721</v>
      </c>
      <c r="H211" s="27" t="s">
        <v>98</v>
      </c>
      <c r="I211" s="30" t="s">
        <v>34</v>
      </c>
      <c r="J211" s="27" t="s">
        <v>31</v>
      </c>
      <c r="K211" s="27">
        <v>54.0</v>
      </c>
      <c r="L211" s="27">
        <v>52.0</v>
      </c>
      <c r="M211" s="27">
        <v>50.0</v>
      </c>
      <c r="N211" s="27">
        <v>55.0</v>
      </c>
      <c r="O211" s="27">
        <v>53.0</v>
      </c>
      <c r="P211" s="27">
        <v>264.0</v>
      </c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>
      <c r="A212" s="27">
        <v>2017.0</v>
      </c>
      <c r="B212" s="27">
        <v>1.11001100081E11</v>
      </c>
      <c r="C212" s="27" t="s">
        <v>329</v>
      </c>
      <c r="D212" s="28" t="s">
        <v>47</v>
      </c>
      <c r="E212" s="28" t="s">
        <v>48</v>
      </c>
      <c r="F212" s="30">
        <v>4.441164902</v>
      </c>
      <c r="G212" s="30">
        <v>-74.151332728</v>
      </c>
      <c r="H212" s="26" t="s">
        <v>99</v>
      </c>
      <c r="I212" s="30" t="s">
        <v>22</v>
      </c>
      <c r="J212" s="27" t="s">
        <v>25</v>
      </c>
      <c r="K212" s="27">
        <v>57.0</v>
      </c>
      <c r="L212" s="27">
        <v>56.0</v>
      </c>
      <c r="M212" s="27">
        <v>54.0</v>
      </c>
      <c r="N212" s="27">
        <v>57.0</v>
      </c>
      <c r="O212" s="27">
        <v>56.0</v>
      </c>
      <c r="P212" s="27">
        <v>280.0</v>
      </c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>
      <c r="A213" s="26">
        <v>2018.0</v>
      </c>
      <c r="B213" s="26">
        <v>1.11001100081E11</v>
      </c>
      <c r="C213" s="27" t="s">
        <v>330</v>
      </c>
      <c r="D213" s="28" t="s">
        <v>47</v>
      </c>
      <c r="E213" s="28" t="s">
        <v>48</v>
      </c>
      <c r="F213" s="30">
        <v>4.441164902</v>
      </c>
      <c r="G213" s="30">
        <v>-74.151332728</v>
      </c>
      <c r="H213" s="27" t="s">
        <v>99</v>
      </c>
      <c r="I213" s="30" t="s">
        <v>22</v>
      </c>
      <c r="J213" s="26" t="s">
        <v>25</v>
      </c>
      <c r="K213" s="27">
        <v>57.0</v>
      </c>
      <c r="L213" s="27">
        <v>56.0</v>
      </c>
      <c r="M213" s="27">
        <v>54.0</v>
      </c>
      <c r="N213" s="27">
        <v>56.0</v>
      </c>
      <c r="O213" s="27">
        <v>56.0</v>
      </c>
      <c r="P213" s="27">
        <v>279.0</v>
      </c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>
      <c r="A214" s="27">
        <v>2019.0</v>
      </c>
      <c r="B214" s="27">
        <v>1.11001100081E11</v>
      </c>
      <c r="C214" s="27" t="s">
        <v>331</v>
      </c>
      <c r="D214" s="28" t="s">
        <v>47</v>
      </c>
      <c r="E214" s="28" t="s">
        <v>48</v>
      </c>
      <c r="F214" s="30">
        <v>4.441164902</v>
      </c>
      <c r="G214" s="30">
        <v>-74.151332728</v>
      </c>
      <c r="H214" s="26" t="s">
        <v>99</v>
      </c>
      <c r="I214" s="30" t="s">
        <v>22</v>
      </c>
      <c r="J214" s="27" t="s">
        <v>25</v>
      </c>
      <c r="K214" s="27">
        <v>60.0</v>
      </c>
      <c r="L214" s="27">
        <v>57.0</v>
      </c>
      <c r="M214" s="27">
        <v>53.0</v>
      </c>
      <c r="N214" s="27">
        <v>59.0</v>
      </c>
      <c r="O214" s="27">
        <v>57.0</v>
      </c>
      <c r="P214" s="27">
        <v>286.0</v>
      </c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>
      <c r="A215" s="26">
        <v>2020.0</v>
      </c>
      <c r="B215" s="26">
        <v>1.11001100081E11</v>
      </c>
      <c r="C215" s="27" t="s">
        <v>332</v>
      </c>
      <c r="D215" s="28" t="s">
        <v>47</v>
      </c>
      <c r="E215" s="28" t="s">
        <v>48</v>
      </c>
      <c r="F215" s="30">
        <v>4.441164902</v>
      </c>
      <c r="G215" s="30">
        <v>-74.151332728</v>
      </c>
      <c r="H215" s="27" t="s">
        <v>99</v>
      </c>
      <c r="I215" s="30" t="s">
        <v>22</v>
      </c>
      <c r="J215" s="26" t="s">
        <v>25</v>
      </c>
      <c r="K215" s="27">
        <v>59.0</v>
      </c>
      <c r="L215" s="27">
        <v>55.0</v>
      </c>
      <c r="M215" s="27">
        <v>54.0</v>
      </c>
      <c r="N215" s="27">
        <v>57.0</v>
      </c>
      <c r="O215" s="27">
        <v>51.0</v>
      </c>
      <c r="P215" s="27">
        <v>279.0</v>
      </c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>
      <c r="A216" s="26">
        <v>2021.0</v>
      </c>
      <c r="B216" s="26">
        <v>1.11001100081E11</v>
      </c>
      <c r="C216" s="27" t="s">
        <v>333</v>
      </c>
      <c r="D216" s="28" t="s">
        <v>47</v>
      </c>
      <c r="E216" s="28" t="s">
        <v>48</v>
      </c>
      <c r="F216" s="30">
        <v>4.441164902</v>
      </c>
      <c r="G216" s="30">
        <v>-74.151332728</v>
      </c>
      <c r="H216" s="27" t="s">
        <v>99</v>
      </c>
      <c r="I216" s="30" t="s">
        <v>22</v>
      </c>
      <c r="J216" s="26" t="s">
        <v>25</v>
      </c>
      <c r="K216" s="27">
        <v>54.0</v>
      </c>
      <c r="L216" s="27">
        <v>52.0</v>
      </c>
      <c r="M216" s="27">
        <v>50.0</v>
      </c>
      <c r="N216" s="27">
        <v>56.0</v>
      </c>
      <c r="O216" s="27">
        <v>54.0</v>
      </c>
      <c r="P216" s="27">
        <v>265.0</v>
      </c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>
      <c r="A217" s="27">
        <v>2022.0</v>
      </c>
      <c r="B217" s="27">
        <v>1.11001100081E11</v>
      </c>
      <c r="C217" s="27" t="s">
        <v>334</v>
      </c>
      <c r="D217" s="28" t="s">
        <v>47</v>
      </c>
      <c r="E217" s="28" t="s">
        <v>48</v>
      </c>
      <c r="F217" s="30">
        <v>4.441164902</v>
      </c>
      <c r="G217" s="30">
        <v>-74.151332728</v>
      </c>
      <c r="H217" s="26" t="s">
        <v>99</v>
      </c>
      <c r="I217" s="30" t="s">
        <v>22</v>
      </c>
      <c r="J217" s="27" t="s">
        <v>25</v>
      </c>
      <c r="K217" s="27">
        <v>58.0</v>
      </c>
      <c r="L217" s="27">
        <v>56.0</v>
      </c>
      <c r="M217" s="27">
        <v>55.0</v>
      </c>
      <c r="N217" s="27">
        <v>60.0</v>
      </c>
      <c r="O217" s="27">
        <v>57.0</v>
      </c>
      <c r="P217" s="27">
        <v>288.0</v>
      </c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>
      <c r="A218" s="26">
        <v>2023.0</v>
      </c>
      <c r="B218" s="26">
        <v>1.11001100081E11</v>
      </c>
      <c r="C218" s="27" t="s">
        <v>335</v>
      </c>
      <c r="D218" s="28" t="s">
        <v>47</v>
      </c>
      <c r="E218" s="28" t="s">
        <v>48</v>
      </c>
      <c r="F218" s="30">
        <v>4.441164902</v>
      </c>
      <c r="G218" s="30">
        <v>-74.151332728</v>
      </c>
      <c r="H218" s="27" t="s">
        <v>99</v>
      </c>
      <c r="I218" s="30" t="s">
        <v>22</v>
      </c>
      <c r="J218" s="26" t="s">
        <v>25</v>
      </c>
      <c r="K218" s="27">
        <v>58.0</v>
      </c>
      <c r="L218" s="27">
        <v>56.0</v>
      </c>
      <c r="M218" s="27">
        <v>55.0</v>
      </c>
      <c r="N218" s="27">
        <v>60.0</v>
      </c>
      <c r="O218" s="27">
        <v>57.0</v>
      </c>
      <c r="P218" s="27">
        <v>281.0</v>
      </c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>
      <c r="A219" s="26">
        <v>2024.0</v>
      </c>
      <c r="B219" s="26">
        <v>1.11001100081E11</v>
      </c>
      <c r="C219" s="27" t="s">
        <v>336</v>
      </c>
      <c r="D219" s="32" t="s">
        <v>47</v>
      </c>
      <c r="E219" s="32" t="s">
        <v>48</v>
      </c>
      <c r="F219" s="30">
        <v>4.441164902</v>
      </c>
      <c r="G219" s="30">
        <v>-74.151332728</v>
      </c>
      <c r="H219" s="26" t="s">
        <v>99</v>
      </c>
      <c r="I219" s="30" t="s">
        <v>22</v>
      </c>
      <c r="J219" s="26" t="s">
        <v>25</v>
      </c>
      <c r="K219" s="27">
        <v>59.0</v>
      </c>
      <c r="L219" s="27">
        <v>55.0</v>
      </c>
      <c r="M219" s="27">
        <v>54.0</v>
      </c>
      <c r="N219" s="27">
        <v>59.0</v>
      </c>
      <c r="O219" s="27">
        <v>58.0</v>
      </c>
      <c r="P219" s="27">
        <v>283.0</v>
      </c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>
      <c r="A220" s="27">
        <v>2017.0</v>
      </c>
      <c r="B220" s="27">
        <v>1.11001098817E11</v>
      </c>
      <c r="C220" s="27" t="s">
        <v>337</v>
      </c>
      <c r="D220" s="28" t="s">
        <v>63</v>
      </c>
      <c r="E220" s="28" t="s">
        <v>64</v>
      </c>
      <c r="F220" s="30">
        <v>7.7669</v>
      </c>
      <c r="G220" s="30">
        <v>-72.225</v>
      </c>
      <c r="H220" s="26" t="s">
        <v>100</v>
      </c>
      <c r="I220" s="30" t="s">
        <v>81</v>
      </c>
      <c r="J220" s="27" t="s">
        <v>25</v>
      </c>
      <c r="K220" s="30">
        <v>53.0</v>
      </c>
      <c r="L220" s="30">
        <v>55.0</v>
      </c>
      <c r="M220" s="30">
        <v>55.0</v>
      </c>
      <c r="N220" s="30">
        <v>56.0</v>
      </c>
      <c r="O220" s="30">
        <v>50.0</v>
      </c>
      <c r="P220" s="30">
        <v>273.0</v>
      </c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>
      <c r="A221" s="27">
        <v>2018.0</v>
      </c>
      <c r="B221" s="27">
        <v>1.11001098817E11</v>
      </c>
      <c r="C221" s="27" t="s">
        <v>338</v>
      </c>
      <c r="D221" s="28" t="s">
        <v>63</v>
      </c>
      <c r="E221" s="28" t="s">
        <v>64</v>
      </c>
      <c r="F221" s="30">
        <v>7.7669</v>
      </c>
      <c r="G221" s="30">
        <v>-72.225</v>
      </c>
      <c r="H221" s="26" t="s">
        <v>100</v>
      </c>
      <c r="I221" s="30" t="s">
        <v>81</v>
      </c>
      <c r="J221" s="27" t="s">
        <v>25</v>
      </c>
      <c r="K221" s="30">
        <v>52.0</v>
      </c>
      <c r="L221" s="30">
        <v>52.0</v>
      </c>
      <c r="M221" s="30">
        <v>52.0</v>
      </c>
      <c r="N221" s="30">
        <v>57.0</v>
      </c>
      <c r="O221" s="30">
        <v>53.0</v>
      </c>
      <c r="P221" s="30">
        <v>267.0</v>
      </c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>
      <c r="A222" s="26">
        <v>2019.0</v>
      </c>
      <c r="B222" s="26">
        <v>1.11001098817E11</v>
      </c>
      <c r="C222" s="27" t="s">
        <v>339</v>
      </c>
      <c r="D222" s="28" t="s">
        <v>63</v>
      </c>
      <c r="E222" s="28" t="s">
        <v>64</v>
      </c>
      <c r="F222" s="30">
        <v>7.7669</v>
      </c>
      <c r="G222" s="30">
        <v>-72.225</v>
      </c>
      <c r="H222" s="27" t="s">
        <v>100</v>
      </c>
      <c r="I222" s="30" t="s">
        <v>81</v>
      </c>
      <c r="J222" s="26" t="s">
        <v>31</v>
      </c>
      <c r="K222" s="30">
        <v>54.0</v>
      </c>
      <c r="L222" s="30">
        <v>50.0</v>
      </c>
      <c r="M222" s="30">
        <v>48.0</v>
      </c>
      <c r="N222" s="30">
        <v>54.0</v>
      </c>
      <c r="O222" s="30">
        <v>50.0</v>
      </c>
      <c r="P222" s="30">
        <v>264.0</v>
      </c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>
      <c r="A223" s="26">
        <v>2020.0</v>
      </c>
      <c r="B223" s="26">
        <v>1.11001098817E11</v>
      </c>
      <c r="C223" s="27" t="s">
        <v>340</v>
      </c>
      <c r="D223" s="28" t="s">
        <v>63</v>
      </c>
      <c r="E223" s="28" t="s">
        <v>64</v>
      </c>
      <c r="F223" s="30">
        <v>7.7669</v>
      </c>
      <c r="G223" s="30">
        <v>-72.225</v>
      </c>
      <c r="H223" s="27" t="s">
        <v>100</v>
      </c>
      <c r="I223" s="30" t="s">
        <v>81</v>
      </c>
      <c r="J223" s="26" t="s">
        <v>31</v>
      </c>
      <c r="K223" s="30">
        <v>53.0</v>
      </c>
      <c r="L223" s="30">
        <v>50.0</v>
      </c>
      <c r="M223" s="30">
        <v>51.0</v>
      </c>
      <c r="N223" s="30">
        <v>55.0</v>
      </c>
      <c r="O223" s="30">
        <v>47.0</v>
      </c>
      <c r="P223" s="30">
        <v>259.0</v>
      </c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>
      <c r="A224" s="26">
        <v>2021.0</v>
      </c>
      <c r="B224" s="26">
        <v>1.11001098817E11</v>
      </c>
      <c r="C224" s="27" t="s">
        <v>341</v>
      </c>
      <c r="D224" s="28" t="s">
        <v>63</v>
      </c>
      <c r="E224" s="28" t="s">
        <v>64</v>
      </c>
      <c r="F224" s="30">
        <v>7.7669</v>
      </c>
      <c r="G224" s="30">
        <v>-72.225</v>
      </c>
      <c r="H224" s="27" t="s">
        <v>100</v>
      </c>
      <c r="I224" s="30" t="s">
        <v>81</v>
      </c>
      <c r="J224" s="26" t="s">
        <v>31</v>
      </c>
      <c r="K224" s="30">
        <v>52.0</v>
      </c>
      <c r="L224" s="30">
        <v>48.0</v>
      </c>
      <c r="M224" s="30">
        <v>48.0</v>
      </c>
      <c r="N224" s="30">
        <v>55.0</v>
      </c>
      <c r="O224" s="30">
        <v>50.0</v>
      </c>
      <c r="P224" s="30">
        <v>253.0</v>
      </c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>
      <c r="A225" s="26">
        <v>2022.0</v>
      </c>
      <c r="B225" s="26">
        <v>1.11001098817E11</v>
      </c>
      <c r="C225" s="27" t="s">
        <v>342</v>
      </c>
      <c r="D225" s="28" t="s">
        <v>63</v>
      </c>
      <c r="E225" s="28" t="s">
        <v>64</v>
      </c>
      <c r="F225" s="30">
        <v>7.7669</v>
      </c>
      <c r="G225" s="30">
        <v>-72.225</v>
      </c>
      <c r="H225" s="27" t="s">
        <v>100</v>
      </c>
      <c r="I225" s="30" t="s">
        <v>81</v>
      </c>
      <c r="J225" s="26" t="s">
        <v>31</v>
      </c>
      <c r="K225" s="30">
        <v>55.0</v>
      </c>
      <c r="L225" s="30">
        <v>52.0</v>
      </c>
      <c r="M225" s="30">
        <v>52.0</v>
      </c>
      <c r="N225" s="30">
        <v>56.0</v>
      </c>
      <c r="O225" s="30">
        <v>52.0</v>
      </c>
      <c r="P225" s="30">
        <v>265.0</v>
      </c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>
      <c r="A226" s="27">
        <v>2023.0</v>
      </c>
      <c r="B226" s="27">
        <v>1.11001098817E11</v>
      </c>
      <c r="C226" s="27" t="s">
        <v>343</v>
      </c>
      <c r="D226" s="28" t="s">
        <v>63</v>
      </c>
      <c r="E226" s="28" t="s">
        <v>64</v>
      </c>
      <c r="F226" s="30">
        <v>7.7669</v>
      </c>
      <c r="G226" s="30">
        <v>-72.225</v>
      </c>
      <c r="H226" s="26" t="s">
        <v>100</v>
      </c>
      <c r="I226" s="30" t="s">
        <v>81</v>
      </c>
      <c r="J226" s="27" t="s">
        <v>31</v>
      </c>
      <c r="K226" s="30">
        <v>51.0</v>
      </c>
      <c r="L226" s="30">
        <v>49.0</v>
      </c>
      <c r="M226" s="30">
        <v>49.0</v>
      </c>
      <c r="N226" s="30">
        <v>54.0</v>
      </c>
      <c r="O226" s="30">
        <v>51.0</v>
      </c>
      <c r="P226" s="30">
        <v>254.0</v>
      </c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>
      <c r="A227" s="26">
        <v>2024.0</v>
      </c>
      <c r="B227" s="26">
        <v>1.11001098817E11</v>
      </c>
      <c r="C227" s="27" t="s">
        <v>344</v>
      </c>
      <c r="D227" s="32" t="s">
        <v>63</v>
      </c>
      <c r="E227" s="32" t="s">
        <v>64</v>
      </c>
      <c r="F227" s="30">
        <v>7.7669</v>
      </c>
      <c r="G227" s="30">
        <v>-72.225</v>
      </c>
      <c r="H227" s="26" t="s">
        <v>100</v>
      </c>
      <c r="I227" s="30" t="s">
        <v>81</v>
      </c>
      <c r="J227" s="26" t="s">
        <v>31</v>
      </c>
      <c r="K227" s="27">
        <v>53.0</v>
      </c>
      <c r="L227" s="27">
        <v>52.0</v>
      </c>
      <c r="M227" s="27">
        <v>50.0</v>
      </c>
      <c r="N227" s="27">
        <v>54.0</v>
      </c>
      <c r="O227" s="27">
        <v>51.0</v>
      </c>
      <c r="P227" s="27">
        <v>261.0</v>
      </c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>
      <c r="A228" s="27">
        <v>2021.0</v>
      </c>
      <c r="B228" s="27">
        <v>1.11001800678E11</v>
      </c>
      <c r="C228" s="27" t="s">
        <v>345</v>
      </c>
      <c r="D228" s="28" t="s">
        <v>32</v>
      </c>
      <c r="E228" s="28" t="s">
        <v>20</v>
      </c>
      <c r="F228" s="29">
        <v>4.609896</v>
      </c>
      <c r="G228" s="29">
        <v>-74.184721</v>
      </c>
      <c r="H228" s="26" t="s">
        <v>101</v>
      </c>
      <c r="I228" s="30" t="s">
        <v>22</v>
      </c>
      <c r="J228" s="27" t="s">
        <v>31</v>
      </c>
      <c r="K228" s="27">
        <v>51.0</v>
      </c>
      <c r="L228" s="27">
        <v>50.0</v>
      </c>
      <c r="M228" s="27">
        <v>49.0</v>
      </c>
      <c r="N228" s="27">
        <v>54.0</v>
      </c>
      <c r="O228" s="27">
        <v>50.0</v>
      </c>
      <c r="P228" s="27">
        <v>255.0</v>
      </c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>
      <c r="A229" s="26">
        <v>2022.0</v>
      </c>
      <c r="B229" s="26">
        <v>1.11001800678E11</v>
      </c>
      <c r="C229" s="27" t="s">
        <v>346</v>
      </c>
      <c r="D229" s="28" t="s">
        <v>32</v>
      </c>
      <c r="E229" s="28" t="s">
        <v>20</v>
      </c>
      <c r="F229" s="29">
        <v>4.609896</v>
      </c>
      <c r="G229" s="29">
        <v>-74.184721</v>
      </c>
      <c r="H229" s="27" t="s">
        <v>101</v>
      </c>
      <c r="I229" s="30" t="s">
        <v>22</v>
      </c>
      <c r="J229" s="26" t="s">
        <v>31</v>
      </c>
      <c r="K229" s="27">
        <v>56.0</v>
      </c>
      <c r="L229" s="27">
        <v>53.0</v>
      </c>
      <c r="M229" s="27">
        <v>52.0</v>
      </c>
      <c r="N229" s="27">
        <v>58.0</v>
      </c>
      <c r="O229" s="27">
        <v>53.0</v>
      </c>
      <c r="P229" s="27">
        <v>275.0</v>
      </c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>
      <c r="A230" s="26">
        <v>2023.0</v>
      </c>
      <c r="B230" s="26">
        <v>1.11001800678E11</v>
      </c>
      <c r="C230" s="27" t="s">
        <v>347</v>
      </c>
      <c r="D230" s="28" t="s">
        <v>32</v>
      </c>
      <c r="E230" s="28" t="s">
        <v>20</v>
      </c>
      <c r="F230" s="29">
        <v>4.609896</v>
      </c>
      <c r="G230" s="29">
        <v>-74.184721</v>
      </c>
      <c r="H230" s="27" t="s">
        <v>101</v>
      </c>
      <c r="I230" s="30" t="s">
        <v>22</v>
      </c>
      <c r="J230" s="26" t="s">
        <v>25</v>
      </c>
      <c r="K230" s="27">
        <v>56.0</v>
      </c>
      <c r="L230" s="27">
        <v>53.0</v>
      </c>
      <c r="M230" s="27">
        <v>52.0</v>
      </c>
      <c r="N230" s="27">
        <v>58.0</v>
      </c>
      <c r="O230" s="27">
        <v>53.0</v>
      </c>
      <c r="P230" s="27">
        <v>272.0</v>
      </c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>
      <c r="A231" s="26">
        <v>2024.0</v>
      </c>
      <c r="B231" s="26">
        <v>1.11001800678E11</v>
      </c>
      <c r="C231" s="27" t="s">
        <v>348</v>
      </c>
      <c r="D231" s="32" t="s">
        <v>32</v>
      </c>
      <c r="E231" s="32" t="s">
        <v>20</v>
      </c>
      <c r="F231" s="29">
        <v>4.609896</v>
      </c>
      <c r="G231" s="29">
        <v>-74.184721</v>
      </c>
      <c r="H231" s="26" t="s">
        <v>101</v>
      </c>
      <c r="I231" s="30" t="s">
        <v>22</v>
      </c>
      <c r="J231" s="26" t="s">
        <v>25</v>
      </c>
      <c r="K231" s="27">
        <v>58.0</v>
      </c>
      <c r="L231" s="27">
        <v>53.0</v>
      </c>
      <c r="M231" s="27">
        <v>51.0</v>
      </c>
      <c r="N231" s="27">
        <v>57.0</v>
      </c>
      <c r="O231" s="27">
        <v>51.0</v>
      </c>
      <c r="P231" s="27">
        <v>272.0</v>
      </c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>
      <c r="A232" s="26">
        <v>2020.0</v>
      </c>
      <c r="B232" s="26">
        <v>1.11001800422E11</v>
      </c>
      <c r="C232" s="27" t="s">
        <v>349</v>
      </c>
      <c r="D232" s="28" t="s">
        <v>39</v>
      </c>
      <c r="E232" s="28" t="s">
        <v>40</v>
      </c>
      <c r="F232" s="29">
        <v>4.579524</v>
      </c>
      <c r="G232" s="29">
        <v>-74.1574289</v>
      </c>
      <c r="H232" s="27" t="s">
        <v>102</v>
      </c>
      <c r="I232" s="30" t="s">
        <v>92</v>
      </c>
      <c r="J232" s="26" t="s">
        <v>25</v>
      </c>
      <c r="K232" s="30">
        <v>55.0</v>
      </c>
      <c r="L232" s="30">
        <v>52.0</v>
      </c>
      <c r="M232" s="30">
        <v>52.0</v>
      </c>
      <c r="N232" s="30">
        <v>55.0</v>
      </c>
      <c r="O232" s="30">
        <v>50.0</v>
      </c>
      <c r="P232" s="30">
        <v>267.0</v>
      </c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>
      <c r="A233" s="27">
        <v>2021.0</v>
      </c>
      <c r="B233" s="27">
        <v>1.11001800422E11</v>
      </c>
      <c r="C233" s="27" t="s">
        <v>350</v>
      </c>
      <c r="D233" s="28" t="s">
        <v>39</v>
      </c>
      <c r="E233" s="28" t="s">
        <v>40</v>
      </c>
      <c r="F233" s="29">
        <v>4.579524</v>
      </c>
      <c r="G233" s="29">
        <v>-74.1574289</v>
      </c>
      <c r="H233" s="26" t="s">
        <v>102</v>
      </c>
      <c r="I233" s="30" t="s">
        <v>92</v>
      </c>
      <c r="J233" s="27" t="s">
        <v>25</v>
      </c>
      <c r="K233" s="30">
        <v>55.0</v>
      </c>
      <c r="L233" s="30">
        <v>54.0</v>
      </c>
      <c r="M233" s="30">
        <v>52.0</v>
      </c>
      <c r="N233" s="30">
        <v>56.0</v>
      </c>
      <c r="O233" s="30">
        <v>56.0</v>
      </c>
      <c r="P233" s="30">
        <v>272.0</v>
      </c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>
      <c r="A234" s="26">
        <v>2022.0</v>
      </c>
      <c r="B234" s="26">
        <v>1.11001800422E11</v>
      </c>
      <c r="C234" s="27" t="s">
        <v>351</v>
      </c>
      <c r="D234" s="28" t="s">
        <v>39</v>
      </c>
      <c r="E234" s="28" t="s">
        <v>40</v>
      </c>
      <c r="F234" s="29">
        <v>4.579524</v>
      </c>
      <c r="G234" s="29">
        <v>-74.1574289</v>
      </c>
      <c r="H234" s="27" t="s">
        <v>102</v>
      </c>
      <c r="I234" s="30" t="s">
        <v>92</v>
      </c>
      <c r="J234" s="26" t="s">
        <v>25</v>
      </c>
      <c r="K234" s="30">
        <v>56.0</v>
      </c>
      <c r="L234" s="30">
        <v>53.0</v>
      </c>
      <c r="M234" s="30">
        <v>53.0</v>
      </c>
      <c r="N234" s="30">
        <v>57.0</v>
      </c>
      <c r="O234" s="30">
        <v>55.0</v>
      </c>
      <c r="P234" s="30">
        <v>273.0</v>
      </c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>
      <c r="A235" s="26">
        <v>2023.0</v>
      </c>
      <c r="B235" s="26">
        <v>1.11001800422E11</v>
      </c>
      <c r="C235" s="27" t="s">
        <v>352</v>
      </c>
      <c r="D235" s="28" t="s">
        <v>39</v>
      </c>
      <c r="E235" s="28" t="s">
        <v>40</v>
      </c>
      <c r="F235" s="29">
        <v>4.579524</v>
      </c>
      <c r="G235" s="29">
        <v>-74.1574289</v>
      </c>
      <c r="H235" s="27" t="s">
        <v>102</v>
      </c>
      <c r="I235" s="30" t="s">
        <v>92</v>
      </c>
      <c r="J235" s="26" t="s">
        <v>25</v>
      </c>
      <c r="K235" s="30">
        <v>57.0</v>
      </c>
      <c r="L235" s="30">
        <v>55.0</v>
      </c>
      <c r="M235" s="30">
        <v>53.0</v>
      </c>
      <c r="N235" s="30">
        <v>56.0</v>
      </c>
      <c r="O235" s="30">
        <v>55.0</v>
      </c>
      <c r="P235" s="30">
        <v>277.0</v>
      </c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>
      <c r="A236" s="27">
        <v>2024.0</v>
      </c>
      <c r="B236" s="27">
        <v>1.11001800422E11</v>
      </c>
      <c r="C236" s="27" t="s">
        <v>353</v>
      </c>
      <c r="D236" s="32" t="s">
        <v>39</v>
      </c>
      <c r="E236" s="32" t="s">
        <v>40</v>
      </c>
      <c r="F236" s="29">
        <v>4.579524</v>
      </c>
      <c r="G236" s="29">
        <v>-74.1574289</v>
      </c>
      <c r="H236" s="27" t="s">
        <v>102</v>
      </c>
      <c r="I236" s="30" t="s">
        <v>92</v>
      </c>
      <c r="J236" s="27" t="s">
        <v>25</v>
      </c>
      <c r="K236" s="27">
        <v>57.0</v>
      </c>
      <c r="L236" s="27">
        <v>55.0</v>
      </c>
      <c r="M236" s="27">
        <v>54.0</v>
      </c>
      <c r="N236" s="27">
        <v>58.0</v>
      </c>
      <c r="O236" s="27">
        <v>58.0</v>
      </c>
      <c r="P236" s="27">
        <v>281.0</v>
      </c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>
      <c r="A237" s="27">
        <v>2019.0</v>
      </c>
      <c r="B237" s="27">
        <v>1.11001104051E11</v>
      </c>
      <c r="C237" s="27" t="s">
        <v>354</v>
      </c>
      <c r="D237" s="28" t="s">
        <v>32</v>
      </c>
      <c r="E237" s="28" t="s">
        <v>20</v>
      </c>
      <c r="F237" s="29">
        <v>4.609896</v>
      </c>
      <c r="G237" s="29">
        <v>-74.184721</v>
      </c>
      <c r="H237" s="26" t="s">
        <v>103</v>
      </c>
      <c r="I237" s="30" t="s">
        <v>45</v>
      </c>
      <c r="J237" s="27" t="s">
        <v>31</v>
      </c>
      <c r="K237" s="30">
        <v>51.0</v>
      </c>
      <c r="L237" s="30">
        <v>50.0</v>
      </c>
      <c r="M237" s="30">
        <v>46.0</v>
      </c>
      <c r="N237" s="30">
        <v>53.0</v>
      </c>
      <c r="O237" s="30">
        <v>47.0</v>
      </c>
      <c r="P237" s="30">
        <v>248.0</v>
      </c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>
      <c r="A238" s="27">
        <v>2020.0</v>
      </c>
      <c r="B238" s="27">
        <v>1.11001104051E11</v>
      </c>
      <c r="C238" s="27" t="s">
        <v>355</v>
      </c>
      <c r="D238" s="28" t="s">
        <v>32</v>
      </c>
      <c r="E238" s="28" t="s">
        <v>20</v>
      </c>
      <c r="F238" s="29">
        <v>4.609896</v>
      </c>
      <c r="G238" s="29">
        <v>-74.184721</v>
      </c>
      <c r="H238" s="26" t="s">
        <v>103</v>
      </c>
      <c r="I238" s="30" t="s">
        <v>45</v>
      </c>
      <c r="J238" s="27" t="s">
        <v>31</v>
      </c>
      <c r="K238" s="30">
        <v>54.0</v>
      </c>
      <c r="L238" s="30">
        <v>50.0</v>
      </c>
      <c r="M238" s="30">
        <v>50.0</v>
      </c>
      <c r="N238" s="30">
        <v>55.0</v>
      </c>
      <c r="O238" s="30">
        <v>46.0</v>
      </c>
      <c r="P238" s="30">
        <v>260.0</v>
      </c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>
      <c r="A239" s="27">
        <v>2021.0</v>
      </c>
      <c r="B239" s="27">
        <v>1.11001104051E11</v>
      </c>
      <c r="C239" s="27" t="s">
        <v>356</v>
      </c>
      <c r="D239" s="28" t="s">
        <v>32</v>
      </c>
      <c r="E239" s="28" t="s">
        <v>20</v>
      </c>
      <c r="F239" s="29">
        <v>4.609896</v>
      </c>
      <c r="G239" s="29">
        <v>-74.184721</v>
      </c>
      <c r="H239" s="26" t="s">
        <v>103</v>
      </c>
      <c r="I239" s="30" t="s">
        <v>45</v>
      </c>
      <c r="J239" s="27" t="s">
        <v>31</v>
      </c>
      <c r="K239" s="30">
        <v>52.0</v>
      </c>
      <c r="L239" s="30">
        <v>51.0</v>
      </c>
      <c r="M239" s="30">
        <v>49.0</v>
      </c>
      <c r="N239" s="30">
        <v>56.0</v>
      </c>
      <c r="O239" s="30">
        <v>49.0</v>
      </c>
      <c r="P239" s="30">
        <v>258.0</v>
      </c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>
      <c r="A240" s="26">
        <v>2022.0</v>
      </c>
      <c r="B240" s="26">
        <v>1.11001104051E11</v>
      </c>
      <c r="C240" s="27" t="s">
        <v>357</v>
      </c>
      <c r="D240" s="28" t="s">
        <v>32</v>
      </c>
      <c r="E240" s="28" t="s">
        <v>20</v>
      </c>
      <c r="F240" s="29">
        <v>4.609896</v>
      </c>
      <c r="G240" s="29">
        <v>-74.184721</v>
      </c>
      <c r="H240" s="27" t="s">
        <v>103</v>
      </c>
      <c r="I240" s="30" t="s">
        <v>45</v>
      </c>
      <c r="J240" s="26" t="s">
        <v>31</v>
      </c>
      <c r="K240" s="30">
        <v>55.0</v>
      </c>
      <c r="L240" s="30">
        <v>53.0</v>
      </c>
      <c r="M240" s="30">
        <v>53.0</v>
      </c>
      <c r="N240" s="30">
        <v>56.0</v>
      </c>
      <c r="O240" s="30">
        <v>51.0</v>
      </c>
      <c r="P240" s="30">
        <v>270.0</v>
      </c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>
      <c r="A241" s="26">
        <v>2023.0</v>
      </c>
      <c r="B241" s="26">
        <v>1.11001104051E11</v>
      </c>
      <c r="C241" s="27" t="s">
        <v>358</v>
      </c>
      <c r="D241" s="28" t="s">
        <v>32</v>
      </c>
      <c r="E241" s="28" t="s">
        <v>20</v>
      </c>
      <c r="F241" s="29">
        <v>4.609896</v>
      </c>
      <c r="G241" s="29">
        <v>-74.184721</v>
      </c>
      <c r="H241" s="27" t="s">
        <v>103</v>
      </c>
      <c r="I241" s="30" t="s">
        <v>45</v>
      </c>
      <c r="J241" s="26" t="s">
        <v>31</v>
      </c>
      <c r="K241" s="30">
        <v>56.0</v>
      </c>
      <c r="L241" s="30">
        <v>53.0</v>
      </c>
      <c r="M241" s="30">
        <v>51.0</v>
      </c>
      <c r="N241" s="30">
        <v>55.0</v>
      </c>
      <c r="O241" s="30">
        <v>51.0</v>
      </c>
      <c r="P241" s="30">
        <v>268.0</v>
      </c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>
      <c r="A242" s="27">
        <v>2024.0</v>
      </c>
      <c r="B242" s="27">
        <v>1.11001104051E11</v>
      </c>
      <c r="C242" s="27" t="s">
        <v>359</v>
      </c>
      <c r="D242" s="32" t="s">
        <v>32</v>
      </c>
      <c r="E242" s="32" t="s">
        <v>20</v>
      </c>
      <c r="F242" s="29">
        <v>4.609896</v>
      </c>
      <c r="G242" s="29">
        <v>-74.184721</v>
      </c>
      <c r="H242" s="27" t="s">
        <v>103</v>
      </c>
      <c r="I242" s="30" t="s">
        <v>45</v>
      </c>
      <c r="J242" s="27" t="s">
        <v>25</v>
      </c>
      <c r="K242" s="27">
        <v>59.0</v>
      </c>
      <c r="L242" s="27">
        <v>55.0</v>
      </c>
      <c r="M242" s="27">
        <v>53.0</v>
      </c>
      <c r="N242" s="27">
        <v>58.0</v>
      </c>
      <c r="O242" s="27">
        <v>52.0</v>
      </c>
      <c r="P242" s="27">
        <v>281.0</v>
      </c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>
      <c r="A243" s="26">
        <v>2017.0</v>
      </c>
      <c r="B243" s="26">
        <v>1.11001098841E11</v>
      </c>
      <c r="C243" s="27" t="s">
        <v>360</v>
      </c>
      <c r="D243" s="28" t="s">
        <v>47</v>
      </c>
      <c r="E243" s="28" t="s">
        <v>48</v>
      </c>
      <c r="F243" s="30">
        <v>4.441164902</v>
      </c>
      <c r="G243" s="30">
        <v>-74.151332728</v>
      </c>
      <c r="H243" s="27" t="s">
        <v>104</v>
      </c>
      <c r="I243" s="30" t="s">
        <v>50</v>
      </c>
      <c r="J243" s="26" t="s">
        <v>25</v>
      </c>
      <c r="K243" s="30">
        <v>53.0</v>
      </c>
      <c r="L243" s="30">
        <v>54.0</v>
      </c>
      <c r="M243" s="30">
        <v>52.0</v>
      </c>
      <c r="N243" s="30">
        <v>56.0</v>
      </c>
      <c r="O243" s="30">
        <v>50.0</v>
      </c>
      <c r="P243" s="30">
        <v>267.0</v>
      </c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>
      <c r="A244" s="27">
        <v>2018.0</v>
      </c>
      <c r="B244" s="27">
        <v>1.11001098841E11</v>
      </c>
      <c r="C244" s="27" t="s">
        <v>361</v>
      </c>
      <c r="D244" s="28" t="s">
        <v>47</v>
      </c>
      <c r="E244" s="28" t="s">
        <v>48</v>
      </c>
      <c r="F244" s="30">
        <v>4.441164902</v>
      </c>
      <c r="G244" s="30">
        <v>-74.151332728</v>
      </c>
      <c r="H244" s="26" t="s">
        <v>104</v>
      </c>
      <c r="I244" s="30" t="s">
        <v>50</v>
      </c>
      <c r="J244" s="27" t="s">
        <v>25</v>
      </c>
      <c r="K244" s="30">
        <v>53.0</v>
      </c>
      <c r="L244" s="30">
        <v>53.0</v>
      </c>
      <c r="M244" s="30">
        <v>51.0</v>
      </c>
      <c r="N244" s="30">
        <v>55.0</v>
      </c>
      <c r="O244" s="30">
        <v>52.0</v>
      </c>
      <c r="P244" s="30">
        <v>264.0</v>
      </c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>
      <c r="A245" s="26">
        <v>2019.0</v>
      </c>
      <c r="B245" s="26">
        <v>1.11001098841E11</v>
      </c>
      <c r="C245" s="27" t="s">
        <v>362</v>
      </c>
      <c r="D245" s="28" t="s">
        <v>47</v>
      </c>
      <c r="E245" s="28" t="s">
        <v>48</v>
      </c>
      <c r="F245" s="30">
        <v>4.441164902</v>
      </c>
      <c r="G245" s="30">
        <v>-74.151332728</v>
      </c>
      <c r="H245" s="27" t="s">
        <v>104</v>
      </c>
      <c r="I245" s="30" t="s">
        <v>50</v>
      </c>
      <c r="J245" s="26" t="s">
        <v>31</v>
      </c>
      <c r="K245" s="30">
        <v>57.0</v>
      </c>
      <c r="L245" s="30">
        <v>53.0</v>
      </c>
      <c r="M245" s="30">
        <v>51.0</v>
      </c>
      <c r="N245" s="30">
        <v>56.0</v>
      </c>
      <c r="O245" s="30">
        <v>50.0</v>
      </c>
      <c r="P245" s="30">
        <v>269.0</v>
      </c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>
      <c r="A246" s="27">
        <v>2020.0</v>
      </c>
      <c r="B246" s="27">
        <v>1.11001098841E11</v>
      </c>
      <c r="C246" s="27" t="s">
        <v>363</v>
      </c>
      <c r="D246" s="28" t="s">
        <v>47</v>
      </c>
      <c r="E246" s="28" t="s">
        <v>48</v>
      </c>
      <c r="F246" s="30">
        <v>4.441164902</v>
      </c>
      <c r="G246" s="30">
        <v>-74.151332728</v>
      </c>
      <c r="H246" s="26" t="s">
        <v>104</v>
      </c>
      <c r="I246" s="30" t="s">
        <v>50</v>
      </c>
      <c r="J246" s="27" t="s">
        <v>31</v>
      </c>
      <c r="K246" s="30">
        <v>53.0</v>
      </c>
      <c r="L246" s="30">
        <v>49.0</v>
      </c>
      <c r="M246" s="30">
        <v>50.0</v>
      </c>
      <c r="N246" s="30">
        <v>54.0</v>
      </c>
      <c r="O246" s="30">
        <v>47.0</v>
      </c>
      <c r="P246" s="30">
        <v>256.0</v>
      </c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>
      <c r="A247" s="26">
        <v>2021.0</v>
      </c>
      <c r="B247" s="26">
        <v>1.11001098841E11</v>
      </c>
      <c r="C247" s="27" t="s">
        <v>364</v>
      </c>
      <c r="D247" s="28" t="s">
        <v>47</v>
      </c>
      <c r="E247" s="28" t="s">
        <v>48</v>
      </c>
      <c r="F247" s="30">
        <v>4.441164902</v>
      </c>
      <c r="G247" s="30">
        <v>-74.151332728</v>
      </c>
      <c r="H247" s="27" t="s">
        <v>104</v>
      </c>
      <c r="I247" s="30" t="s">
        <v>50</v>
      </c>
      <c r="J247" s="26" t="s">
        <v>31</v>
      </c>
      <c r="K247" s="30">
        <v>54.0</v>
      </c>
      <c r="L247" s="30">
        <v>50.0</v>
      </c>
      <c r="M247" s="30">
        <v>51.0</v>
      </c>
      <c r="N247" s="30">
        <v>55.0</v>
      </c>
      <c r="O247" s="30">
        <v>48.0</v>
      </c>
      <c r="P247" s="30">
        <v>261.0</v>
      </c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>
      <c r="A248" s="26">
        <v>2022.0</v>
      </c>
      <c r="B248" s="26">
        <v>1.11001098841E11</v>
      </c>
      <c r="C248" s="27" t="s">
        <v>365</v>
      </c>
      <c r="D248" s="28" t="s">
        <v>47</v>
      </c>
      <c r="E248" s="28" t="s">
        <v>48</v>
      </c>
      <c r="F248" s="30">
        <v>4.441164902</v>
      </c>
      <c r="G248" s="30">
        <v>-74.151332728</v>
      </c>
      <c r="H248" s="27" t="s">
        <v>104</v>
      </c>
      <c r="I248" s="30" t="s">
        <v>50</v>
      </c>
      <c r="J248" s="26" t="s">
        <v>31</v>
      </c>
      <c r="K248" s="30">
        <v>47.0</v>
      </c>
      <c r="L248" s="30">
        <v>50.0</v>
      </c>
      <c r="M248" s="30">
        <v>52.0</v>
      </c>
      <c r="N248" s="30">
        <v>53.0</v>
      </c>
      <c r="O248" s="30">
        <v>53.0</v>
      </c>
      <c r="P248" s="30">
        <v>259.0</v>
      </c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>
      <c r="A249" s="27">
        <v>2023.0</v>
      </c>
      <c r="B249" s="27">
        <v>1.11001098841E11</v>
      </c>
      <c r="C249" s="27" t="s">
        <v>366</v>
      </c>
      <c r="D249" s="28" t="s">
        <v>47</v>
      </c>
      <c r="E249" s="28" t="s">
        <v>48</v>
      </c>
      <c r="F249" s="30">
        <v>4.441164902</v>
      </c>
      <c r="G249" s="30">
        <v>-74.151332728</v>
      </c>
      <c r="H249" s="26" t="s">
        <v>104</v>
      </c>
      <c r="I249" s="30" t="s">
        <v>50</v>
      </c>
      <c r="J249" s="27" t="s">
        <v>31</v>
      </c>
      <c r="K249" s="30">
        <v>57.0</v>
      </c>
      <c r="L249" s="30">
        <v>55.0</v>
      </c>
      <c r="M249" s="30">
        <v>54.0</v>
      </c>
      <c r="N249" s="30">
        <v>57.0</v>
      </c>
      <c r="O249" s="30">
        <v>53.0</v>
      </c>
      <c r="P249" s="30">
        <v>278.0</v>
      </c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>
      <c r="A250" s="26">
        <v>2024.0</v>
      </c>
      <c r="B250" s="26">
        <v>1.11001098841E11</v>
      </c>
      <c r="C250" s="27" t="s">
        <v>367</v>
      </c>
      <c r="D250" s="32" t="s">
        <v>47</v>
      </c>
      <c r="E250" s="32" t="s">
        <v>48</v>
      </c>
      <c r="F250" s="30">
        <v>4.441164902</v>
      </c>
      <c r="G250" s="30">
        <v>-74.151332728</v>
      </c>
      <c r="H250" s="26" t="s">
        <v>104</v>
      </c>
      <c r="I250" s="30" t="s">
        <v>50</v>
      </c>
      <c r="J250" s="26" t="s">
        <v>25</v>
      </c>
      <c r="K250" s="27">
        <v>53.0</v>
      </c>
      <c r="L250" s="27">
        <v>55.0</v>
      </c>
      <c r="M250" s="27">
        <v>54.0</v>
      </c>
      <c r="N250" s="27">
        <v>57.0</v>
      </c>
      <c r="O250" s="27">
        <v>53.0</v>
      </c>
      <c r="P250" s="27">
        <v>273.0</v>
      </c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>
      <c r="A251" s="27">
        <v>2017.0</v>
      </c>
      <c r="B251" s="27">
        <v>1.11001098825E11</v>
      </c>
      <c r="C251" s="27" t="s">
        <v>368</v>
      </c>
      <c r="D251" s="28" t="s">
        <v>63</v>
      </c>
      <c r="E251" s="28" t="s">
        <v>64</v>
      </c>
      <c r="F251" s="30">
        <v>7.7669</v>
      </c>
      <c r="G251" s="30">
        <v>-72.225</v>
      </c>
      <c r="H251" s="26" t="s">
        <v>105</v>
      </c>
      <c r="I251" s="30" t="s">
        <v>45</v>
      </c>
      <c r="J251" s="27" t="s">
        <v>25</v>
      </c>
      <c r="K251" s="30">
        <v>54.0</v>
      </c>
      <c r="L251" s="30">
        <v>55.0</v>
      </c>
      <c r="M251" s="30">
        <v>53.0</v>
      </c>
      <c r="N251" s="30">
        <v>56.0</v>
      </c>
      <c r="O251" s="30">
        <v>51.0</v>
      </c>
      <c r="P251" s="30">
        <v>272.0</v>
      </c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>
      <c r="A252" s="26">
        <v>2018.0</v>
      </c>
      <c r="B252" s="26">
        <v>1.11001098825E11</v>
      </c>
      <c r="C252" s="27" t="s">
        <v>369</v>
      </c>
      <c r="D252" s="28" t="s">
        <v>63</v>
      </c>
      <c r="E252" s="28" t="s">
        <v>64</v>
      </c>
      <c r="F252" s="30">
        <v>7.7669</v>
      </c>
      <c r="G252" s="30">
        <v>-72.225</v>
      </c>
      <c r="H252" s="27" t="s">
        <v>105</v>
      </c>
      <c r="I252" s="30" t="s">
        <v>45</v>
      </c>
      <c r="J252" s="26" t="s">
        <v>25</v>
      </c>
      <c r="K252" s="30">
        <v>53.0</v>
      </c>
      <c r="L252" s="30">
        <v>54.0</v>
      </c>
      <c r="M252" s="30">
        <v>52.0</v>
      </c>
      <c r="N252" s="30">
        <v>55.0</v>
      </c>
      <c r="O252" s="30">
        <v>54.0</v>
      </c>
      <c r="P252" s="30">
        <v>267.0</v>
      </c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>
      <c r="A253" s="27">
        <v>2019.0</v>
      </c>
      <c r="B253" s="27">
        <v>1.11001098825E11</v>
      </c>
      <c r="C253" s="27" t="s">
        <v>370</v>
      </c>
      <c r="D253" s="28" t="s">
        <v>63</v>
      </c>
      <c r="E253" s="28" t="s">
        <v>64</v>
      </c>
      <c r="F253" s="30">
        <v>7.7669</v>
      </c>
      <c r="G253" s="30">
        <v>-72.225</v>
      </c>
      <c r="H253" s="26" t="s">
        <v>105</v>
      </c>
      <c r="I253" s="30" t="s">
        <v>45</v>
      </c>
      <c r="J253" s="27" t="s">
        <v>31</v>
      </c>
      <c r="K253" s="30">
        <v>54.0</v>
      </c>
      <c r="L253" s="30">
        <v>52.0</v>
      </c>
      <c r="M253" s="30">
        <v>50.0</v>
      </c>
      <c r="N253" s="30">
        <v>56.0</v>
      </c>
      <c r="O253" s="30">
        <v>51.0</v>
      </c>
      <c r="P253" s="30">
        <v>264.0</v>
      </c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>
      <c r="A254" s="26">
        <v>2020.0</v>
      </c>
      <c r="B254" s="26">
        <v>1.11001098825E11</v>
      </c>
      <c r="C254" s="27" t="s">
        <v>371</v>
      </c>
      <c r="D254" s="28" t="s">
        <v>63</v>
      </c>
      <c r="E254" s="28" t="s">
        <v>64</v>
      </c>
      <c r="F254" s="30">
        <v>7.7669</v>
      </c>
      <c r="G254" s="30">
        <v>-72.225</v>
      </c>
      <c r="H254" s="27" t="s">
        <v>105</v>
      </c>
      <c r="I254" s="30" t="s">
        <v>45</v>
      </c>
      <c r="J254" s="26" t="s">
        <v>31</v>
      </c>
      <c r="K254" s="30">
        <v>53.0</v>
      </c>
      <c r="L254" s="30">
        <v>51.0</v>
      </c>
      <c r="M254" s="30">
        <v>51.0</v>
      </c>
      <c r="N254" s="30">
        <v>55.0</v>
      </c>
      <c r="O254" s="30">
        <v>47.0</v>
      </c>
      <c r="P254" s="30">
        <v>260.0</v>
      </c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>
      <c r="A255" s="27">
        <v>2021.0</v>
      </c>
      <c r="B255" s="27">
        <v>1.11001098825E11</v>
      </c>
      <c r="C255" s="27" t="s">
        <v>372</v>
      </c>
      <c r="D255" s="28" t="s">
        <v>63</v>
      </c>
      <c r="E255" s="28" t="s">
        <v>64</v>
      </c>
      <c r="F255" s="30">
        <v>7.7669</v>
      </c>
      <c r="G255" s="30">
        <v>-72.225</v>
      </c>
      <c r="H255" s="26" t="s">
        <v>105</v>
      </c>
      <c r="I255" s="30" t="s">
        <v>45</v>
      </c>
      <c r="J255" s="27" t="s">
        <v>31</v>
      </c>
      <c r="K255" s="30">
        <v>52.0</v>
      </c>
      <c r="L255" s="30">
        <v>49.0</v>
      </c>
      <c r="M255" s="30">
        <v>48.0</v>
      </c>
      <c r="N255" s="30">
        <v>54.0</v>
      </c>
      <c r="O255" s="30">
        <v>48.0</v>
      </c>
      <c r="P255" s="30">
        <v>252.0</v>
      </c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>
      <c r="A256" s="27">
        <v>2022.0</v>
      </c>
      <c r="B256" s="27">
        <v>1.11001098825E11</v>
      </c>
      <c r="C256" s="27" t="s">
        <v>373</v>
      </c>
      <c r="D256" s="28" t="s">
        <v>63</v>
      </c>
      <c r="E256" s="28" t="s">
        <v>64</v>
      </c>
      <c r="F256" s="30">
        <v>7.7669</v>
      </c>
      <c r="G256" s="30">
        <v>-72.225</v>
      </c>
      <c r="H256" s="26" t="s">
        <v>105</v>
      </c>
      <c r="I256" s="30" t="s">
        <v>45</v>
      </c>
      <c r="J256" s="27" t="s">
        <v>31</v>
      </c>
      <c r="K256" s="30">
        <v>52.0</v>
      </c>
      <c r="L256" s="30">
        <v>50.0</v>
      </c>
      <c r="M256" s="30">
        <v>49.0</v>
      </c>
      <c r="N256" s="30">
        <v>55.0</v>
      </c>
      <c r="O256" s="30">
        <v>48.0</v>
      </c>
      <c r="P256" s="30">
        <v>256.0</v>
      </c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>
      <c r="A257" s="26">
        <v>2023.0</v>
      </c>
      <c r="B257" s="26">
        <v>1.11001098825E11</v>
      </c>
      <c r="C257" s="27" t="s">
        <v>374</v>
      </c>
      <c r="D257" s="28" t="s">
        <v>63</v>
      </c>
      <c r="E257" s="28" t="s">
        <v>64</v>
      </c>
      <c r="F257" s="30">
        <v>7.7669</v>
      </c>
      <c r="G257" s="30">
        <v>-72.225</v>
      </c>
      <c r="H257" s="27" t="s">
        <v>105</v>
      </c>
      <c r="I257" s="30" t="s">
        <v>45</v>
      </c>
      <c r="J257" s="26" t="s">
        <v>31</v>
      </c>
      <c r="K257" s="30">
        <v>53.0</v>
      </c>
      <c r="L257" s="30">
        <v>51.0</v>
      </c>
      <c r="M257" s="30">
        <v>49.0</v>
      </c>
      <c r="N257" s="30">
        <v>54.0</v>
      </c>
      <c r="O257" s="30">
        <v>51.0</v>
      </c>
      <c r="P257" s="30">
        <v>259.0</v>
      </c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>
      <c r="A258" s="27">
        <v>2024.0</v>
      </c>
      <c r="B258" s="27">
        <v>1.11001098825E11</v>
      </c>
      <c r="C258" s="27" t="s">
        <v>375</v>
      </c>
      <c r="D258" s="32" t="s">
        <v>63</v>
      </c>
      <c r="E258" s="32" t="s">
        <v>64</v>
      </c>
      <c r="F258" s="30">
        <v>7.7669</v>
      </c>
      <c r="G258" s="30">
        <v>-72.225</v>
      </c>
      <c r="H258" s="27" t="s">
        <v>105</v>
      </c>
      <c r="I258" s="30" t="s">
        <v>45</v>
      </c>
      <c r="J258" s="27" t="s">
        <v>31</v>
      </c>
      <c r="K258" s="27">
        <v>52.0</v>
      </c>
      <c r="L258" s="27">
        <v>52.0</v>
      </c>
      <c r="M258" s="27">
        <v>53.0</v>
      </c>
      <c r="N258" s="27">
        <v>58.0</v>
      </c>
      <c r="O258" s="27">
        <v>53.0</v>
      </c>
      <c r="P258" s="27">
        <v>268.0</v>
      </c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>
      <c r="A259" s="27">
        <v>2017.0</v>
      </c>
      <c r="B259" s="27">
        <v>1.11001100072E11</v>
      </c>
      <c r="C259" s="27" t="s">
        <v>376</v>
      </c>
      <c r="D259" s="28" t="s">
        <v>32</v>
      </c>
      <c r="E259" s="28" t="s">
        <v>20</v>
      </c>
      <c r="F259" s="29">
        <v>4.609896</v>
      </c>
      <c r="G259" s="29">
        <v>-74.184721</v>
      </c>
      <c r="H259" s="26" t="s">
        <v>106</v>
      </c>
      <c r="I259" s="30" t="s">
        <v>22</v>
      </c>
      <c r="J259" s="27" t="s">
        <v>25</v>
      </c>
      <c r="K259" s="27">
        <v>59.0</v>
      </c>
      <c r="L259" s="27">
        <v>59.0</v>
      </c>
      <c r="M259" s="27">
        <v>58.0</v>
      </c>
      <c r="N259" s="27">
        <v>60.0</v>
      </c>
      <c r="O259" s="27">
        <v>60.0</v>
      </c>
      <c r="P259" s="27">
        <v>294.0</v>
      </c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>
      <c r="A260" s="27">
        <v>2018.0</v>
      </c>
      <c r="B260" s="27">
        <v>1.11001100072E11</v>
      </c>
      <c r="C260" s="27" t="s">
        <v>377</v>
      </c>
      <c r="D260" s="28" t="s">
        <v>32</v>
      </c>
      <c r="E260" s="28" t="s">
        <v>20</v>
      </c>
      <c r="F260" s="29">
        <v>4.609896</v>
      </c>
      <c r="G260" s="29">
        <v>-74.184721</v>
      </c>
      <c r="H260" s="26" t="s">
        <v>106</v>
      </c>
      <c r="I260" s="30" t="s">
        <v>22</v>
      </c>
      <c r="J260" s="27" t="s">
        <v>25</v>
      </c>
      <c r="K260" s="27">
        <v>58.0</v>
      </c>
      <c r="L260" s="27">
        <v>56.0</v>
      </c>
      <c r="M260" s="27">
        <v>54.0</v>
      </c>
      <c r="N260" s="27">
        <v>56.0</v>
      </c>
      <c r="O260" s="27">
        <v>58.0</v>
      </c>
      <c r="P260" s="27">
        <v>282.0</v>
      </c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>
      <c r="A261" s="26">
        <v>2019.0</v>
      </c>
      <c r="B261" s="26">
        <v>1.11001100072E11</v>
      </c>
      <c r="C261" s="27" t="s">
        <v>378</v>
      </c>
      <c r="D261" s="28" t="s">
        <v>32</v>
      </c>
      <c r="E261" s="28" t="s">
        <v>20</v>
      </c>
      <c r="F261" s="29">
        <v>4.609896</v>
      </c>
      <c r="G261" s="29">
        <v>-74.184721</v>
      </c>
      <c r="H261" s="27" t="s">
        <v>106</v>
      </c>
      <c r="I261" s="30" t="s">
        <v>22</v>
      </c>
      <c r="J261" s="26" t="s">
        <v>25</v>
      </c>
      <c r="K261" s="27">
        <v>60.0</v>
      </c>
      <c r="L261" s="27">
        <v>55.0</v>
      </c>
      <c r="M261" s="27">
        <v>54.0</v>
      </c>
      <c r="N261" s="27">
        <v>58.0</v>
      </c>
      <c r="O261" s="27">
        <v>56.0</v>
      </c>
      <c r="P261" s="27">
        <v>283.0</v>
      </c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>
      <c r="A262" s="27">
        <v>2020.0</v>
      </c>
      <c r="B262" s="27">
        <v>1.11001100072E11</v>
      </c>
      <c r="C262" s="27" t="s">
        <v>379</v>
      </c>
      <c r="D262" s="28" t="s">
        <v>32</v>
      </c>
      <c r="E262" s="28" t="s">
        <v>20</v>
      </c>
      <c r="F262" s="29">
        <v>4.609896</v>
      </c>
      <c r="G262" s="29">
        <v>-74.184721</v>
      </c>
      <c r="H262" s="26" t="s">
        <v>106</v>
      </c>
      <c r="I262" s="30" t="s">
        <v>22</v>
      </c>
      <c r="J262" s="27" t="s">
        <v>25</v>
      </c>
      <c r="K262" s="27">
        <v>60.0</v>
      </c>
      <c r="L262" s="27">
        <v>54.0</v>
      </c>
      <c r="M262" s="27">
        <v>55.0</v>
      </c>
      <c r="N262" s="27">
        <v>57.0</v>
      </c>
      <c r="O262" s="27">
        <v>49.0</v>
      </c>
      <c r="P262" s="27">
        <v>279.0</v>
      </c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>
      <c r="A263" s="26">
        <v>2021.0</v>
      </c>
      <c r="B263" s="26">
        <v>1.11001100072E11</v>
      </c>
      <c r="C263" s="27" t="s">
        <v>380</v>
      </c>
      <c r="D263" s="28" t="s">
        <v>32</v>
      </c>
      <c r="E263" s="28" t="s">
        <v>20</v>
      </c>
      <c r="F263" s="29">
        <v>4.609896</v>
      </c>
      <c r="G263" s="29">
        <v>-74.184721</v>
      </c>
      <c r="H263" s="27" t="s">
        <v>106</v>
      </c>
      <c r="I263" s="30" t="s">
        <v>22</v>
      </c>
      <c r="J263" s="26" t="s">
        <v>25</v>
      </c>
      <c r="K263" s="27">
        <v>59.0</v>
      </c>
      <c r="L263" s="27">
        <v>55.0</v>
      </c>
      <c r="M263" s="27">
        <v>54.0</v>
      </c>
      <c r="N263" s="27">
        <v>60.0</v>
      </c>
      <c r="O263" s="27">
        <v>57.0</v>
      </c>
      <c r="P263" s="27">
        <v>285.0</v>
      </c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>
      <c r="A264" s="26">
        <v>2022.0</v>
      </c>
      <c r="B264" s="26">
        <v>1.11001100072E11</v>
      </c>
      <c r="C264" s="27" t="s">
        <v>381</v>
      </c>
      <c r="D264" s="28" t="s">
        <v>32</v>
      </c>
      <c r="E264" s="28" t="s">
        <v>20</v>
      </c>
      <c r="F264" s="29">
        <v>4.609896</v>
      </c>
      <c r="G264" s="29">
        <v>-74.184721</v>
      </c>
      <c r="H264" s="27" t="s">
        <v>106</v>
      </c>
      <c r="I264" s="30" t="s">
        <v>22</v>
      </c>
      <c r="J264" s="26" t="s">
        <v>25</v>
      </c>
      <c r="K264" s="27">
        <v>60.0</v>
      </c>
      <c r="L264" s="27">
        <v>58.0</v>
      </c>
      <c r="M264" s="27">
        <v>56.0</v>
      </c>
      <c r="N264" s="27">
        <v>62.0</v>
      </c>
      <c r="O264" s="27">
        <v>60.0</v>
      </c>
      <c r="P264" s="27">
        <v>295.0</v>
      </c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>
      <c r="A265" s="27">
        <v>2023.0</v>
      </c>
      <c r="B265" s="27">
        <v>1.11001100072E11</v>
      </c>
      <c r="C265" s="27" t="s">
        <v>382</v>
      </c>
      <c r="D265" s="28" t="s">
        <v>32</v>
      </c>
      <c r="E265" s="28" t="s">
        <v>20</v>
      </c>
      <c r="F265" s="29">
        <v>4.609896</v>
      </c>
      <c r="G265" s="29">
        <v>-74.184721</v>
      </c>
      <c r="H265" s="26" t="s">
        <v>106</v>
      </c>
      <c r="I265" s="30" t="s">
        <v>22</v>
      </c>
      <c r="J265" s="27" t="s">
        <v>74</v>
      </c>
      <c r="K265" s="27">
        <v>60.0</v>
      </c>
      <c r="L265" s="27">
        <v>58.0</v>
      </c>
      <c r="M265" s="27">
        <v>56.0</v>
      </c>
      <c r="N265" s="27">
        <v>62.0</v>
      </c>
      <c r="O265" s="27">
        <v>60.0</v>
      </c>
      <c r="P265" s="27">
        <v>288.0</v>
      </c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>
      <c r="A266" s="27">
        <v>2024.0</v>
      </c>
      <c r="B266" s="27">
        <v>1.11001100072E11</v>
      </c>
      <c r="C266" s="27" t="s">
        <v>383</v>
      </c>
      <c r="D266" s="32" t="s">
        <v>32</v>
      </c>
      <c r="E266" s="32" t="s">
        <v>20</v>
      </c>
      <c r="F266" s="29">
        <v>4.609896</v>
      </c>
      <c r="G266" s="29">
        <v>-74.184721</v>
      </c>
      <c r="H266" s="27" t="s">
        <v>106</v>
      </c>
      <c r="I266" s="30" t="s">
        <v>22</v>
      </c>
      <c r="J266" s="27" t="s">
        <v>74</v>
      </c>
      <c r="K266" s="27">
        <v>61.0</v>
      </c>
      <c r="L266" s="27">
        <v>59.0</v>
      </c>
      <c r="M266" s="27">
        <v>55.0</v>
      </c>
      <c r="N266" s="27">
        <v>60.0</v>
      </c>
      <c r="O266" s="27">
        <v>60.0</v>
      </c>
      <c r="P266" s="27">
        <v>294.0</v>
      </c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>
      <c r="A267" s="27">
        <v>2021.0</v>
      </c>
      <c r="B267" s="27">
        <v>1.11001800571E11</v>
      </c>
      <c r="C267" s="27" t="s">
        <v>384</v>
      </c>
      <c r="D267" s="28" t="s">
        <v>39</v>
      </c>
      <c r="E267" s="28" t="s">
        <v>40</v>
      </c>
      <c r="F267" s="29">
        <v>4.579524</v>
      </c>
      <c r="G267" s="29">
        <v>-74.1574289</v>
      </c>
      <c r="H267" s="26" t="s">
        <v>107</v>
      </c>
      <c r="I267" s="30" t="s">
        <v>78</v>
      </c>
      <c r="J267" s="27" t="s">
        <v>31</v>
      </c>
      <c r="K267" s="30">
        <v>56.0</v>
      </c>
      <c r="L267" s="30">
        <v>52.0</v>
      </c>
      <c r="M267" s="30">
        <v>51.0</v>
      </c>
      <c r="N267" s="30">
        <v>57.0</v>
      </c>
      <c r="O267" s="30">
        <v>54.0</v>
      </c>
      <c r="P267" s="30">
        <v>269.0</v>
      </c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>
      <c r="A268" s="26">
        <v>2022.0</v>
      </c>
      <c r="B268" s="26">
        <v>1.11001800571E11</v>
      </c>
      <c r="C268" s="27" t="s">
        <v>385</v>
      </c>
      <c r="D268" s="28" t="s">
        <v>39</v>
      </c>
      <c r="E268" s="28" t="s">
        <v>40</v>
      </c>
      <c r="F268" s="29">
        <v>4.579524</v>
      </c>
      <c r="G268" s="29">
        <v>-74.1574289</v>
      </c>
      <c r="H268" s="27" t="s">
        <v>107</v>
      </c>
      <c r="I268" s="30" t="s">
        <v>78</v>
      </c>
      <c r="J268" s="26" t="s">
        <v>31</v>
      </c>
      <c r="K268" s="30">
        <v>54.0</v>
      </c>
      <c r="L268" s="30">
        <v>50.0</v>
      </c>
      <c r="M268" s="30">
        <v>51.0</v>
      </c>
      <c r="N268" s="30">
        <v>56.0</v>
      </c>
      <c r="O268" s="30">
        <v>55.0</v>
      </c>
      <c r="P268" s="30">
        <v>265.0</v>
      </c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>
      <c r="A269" s="27">
        <v>2023.0</v>
      </c>
      <c r="B269" s="27">
        <v>1.11001800571E11</v>
      </c>
      <c r="C269" s="27" t="s">
        <v>386</v>
      </c>
      <c r="D269" s="28" t="s">
        <v>39</v>
      </c>
      <c r="E269" s="28" t="s">
        <v>40</v>
      </c>
      <c r="F269" s="29">
        <v>4.579524</v>
      </c>
      <c r="G269" s="29">
        <v>-74.1574289</v>
      </c>
      <c r="H269" s="26" t="s">
        <v>107</v>
      </c>
      <c r="I269" s="30" t="s">
        <v>78</v>
      </c>
      <c r="J269" s="27" t="s">
        <v>25</v>
      </c>
      <c r="K269" s="30">
        <v>55.0</v>
      </c>
      <c r="L269" s="30">
        <v>53.0</v>
      </c>
      <c r="M269" s="30">
        <v>54.0</v>
      </c>
      <c r="N269" s="30">
        <v>58.0</v>
      </c>
      <c r="O269" s="30">
        <v>57.0</v>
      </c>
      <c r="P269" s="30">
        <v>276.0</v>
      </c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>
      <c r="A270" s="27">
        <v>2024.0</v>
      </c>
      <c r="B270" s="27">
        <v>1.11001800571E11</v>
      </c>
      <c r="C270" s="27" t="s">
        <v>387</v>
      </c>
      <c r="D270" s="32" t="s">
        <v>39</v>
      </c>
      <c r="E270" s="32" t="s">
        <v>40</v>
      </c>
      <c r="F270" s="29">
        <v>4.579524</v>
      </c>
      <c r="G270" s="29">
        <v>-74.1574289</v>
      </c>
      <c r="H270" s="27" t="s">
        <v>107</v>
      </c>
      <c r="I270" s="30" t="s">
        <v>78</v>
      </c>
      <c r="J270" s="27" t="s">
        <v>25</v>
      </c>
      <c r="K270" s="27">
        <v>58.0</v>
      </c>
      <c r="L270" s="27">
        <v>56.0</v>
      </c>
      <c r="M270" s="27">
        <v>54.0</v>
      </c>
      <c r="N270" s="27">
        <v>59.0</v>
      </c>
      <c r="O270" s="27">
        <v>55.0</v>
      </c>
      <c r="P270" s="27">
        <v>283.0</v>
      </c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>
      <c r="A271" s="26">
        <v>2020.0</v>
      </c>
      <c r="B271" s="26">
        <v>1.11001800392E11</v>
      </c>
      <c r="C271" s="27" t="s">
        <v>388</v>
      </c>
      <c r="D271" s="28" t="s">
        <v>32</v>
      </c>
      <c r="E271" s="28" t="s">
        <v>20</v>
      </c>
      <c r="F271" s="29">
        <v>4.609896</v>
      </c>
      <c r="G271" s="29">
        <v>-74.184721</v>
      </c>
      <c r="H271" s="27" t="s">
        <v>108</v>
      </c>
      <c r="I271" s="30" t="s">
        <v>34</v>
      </c>
      <c r="J271" s="26" t="s">
        <v>25</v>
      </c>
      <c r="K271" s="30">
        <v>53.0</v>
      </c>
      <c r="L271" s="30">
        <v>53.0</v>
      </c>
      <c r="M271" s="30">
        <v>54.0</v>
      </c>
      <c r="N271" s="30">
        <v>57.0</v>
      </c>
      <c r="O271" s="30">
        <v>49.0</v>
      </c>
      <c r="P271" s="30">
        <v>270.0</v>
      </c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>
      <c r="A272" s="26">
        <v>2021.0</v>
      </c>
      <c r="B272" s="26">
        <v>1.11001800392E11</v>
      </c>
      <c r="C272" s="27" t="s">
        <v>389</v>
      </c>
      <c r="D272" s="28" t="s">
        <v>32</v>
      </c>
      <c r="E272" s="28" t="s">
        <v>20</v>
      </c>
      <c r="F272" s="29">
        <v>4.609896</v>
      </c>
      <c r="G272" s="29">
        <v>-74.184721</v>
      </c>
      <c r="H272" s="27" t="s">
        <v>108</v>
      </c>
      <c r="I272" s="30" t="s">
        <v>34</v>
      </c>
      <c r="J272" s="26" t="s">
        <v>25</v>
      </c>
      <c r="K272" s="30">
        <v>53.0</v>
      </c>
      <c r="L272" s="30">
        <v>52.0</v>
      </c>
      <c r="M272" s="30">
        <v>53.0</v>
      </c>
      <c r="N272" s="30">
        <v>58.0</v>
      </c>
      <c r="O272" s="30">
        <v>54.0</v>
      </c>
      <c r="P272" s="30">
        <v>271.0</v>
      </c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>
      <c r="A273" s="27">
        <v>2022.0</v>
      </c>
      <c r="B273" s="27">
        <v>1.11001800392E11</v>
      </c>
      <c r="C273" s="27" t="s">
        <v>390</v>
      </c>
      <c r="D273" s="28" t="s">
        <v>32</v>
      </c>
      <c r="E273" s="28" t="s">
        <v>20</v>
      </c>
      <c r="F273" s="29">
        <v>4.609896</v>
      </c>
      <c r="G273" s="29">
        <v>-74.184721</v>
      </c>
      <c r="H273" s="26" t="s">
        <v>108</v>
      </c>
      <c r="I273" s="30" t="s">
        <v>34</v>
      </c>
      <c r="J273" s="27" t="s">
        <v>25</v>
      </c>
      <c r="K273" s="30">
        <v>54.0</v>
      </c>
      <c r="L273" s="30">
        <v>52.0</v>
      </c>
      <c r="M273" s="30">
        <v>51.0</v>
      </c>
      <c r="N273" s="30">
        <v>56.0</v>
      </c>
      <c r="O273" s="30">
        <v>52.0</v>
      </c>
      <c r="P273" s="30">
        <v>266.0</v>
      </c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>
      <c r="A274" s="26">
        <v>2023.0</v>
      </c>
      <c r="B274" s="26">
        <v>1.11001800392E11</v>
      </c>
      <c r="C274" s="27" t="s">
        <v>391</v>
      </c>
      <c r="D274" s="28" t="s">
        <v>32</v>
      </c>
      <c r="E274" s="28" t="s">
        <v>20</v>
      </c>
      <c r="F274" s="29">
        <v>4.609896</v>
      </c>
      <c r="G274" s="29">
        <v>-74.184721</v>
      </c>
      <c r="H274" s="27" t="s">
        <v>108</v>
      </c>
      <c r="I274" s="30" t="s">
        <v>34</v>
      </c>
      <c r="J274" s="26" t="s">
        <v>25</v>
      </c>
      <c r="K274" s="30">
        <v>54.0</v>
      </c>
      <c r="L274" s="30">
        <v>53.0</v>
      </c>
      <c r="M274" s="30">
        <v>52.0</v>
      </c>
      <c r="N274" s="30">
        <v>55.0</v>
      </c>
      <c r="O274" s="30">
        <v>50.0</v>
      </c>
      <c r="P274" s="30">
        <v>267.0</v>
      </c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>
      <c r="A275" s="26">
        <v>2024.0</v>
      </c>
      <c r="B275" s="26">
        <v>1.11001800392E11</v>
      </c>
      <c r="C275" s="27" t="s">
        <v>392</v>
      </c>
      <c r="D275" s="32" t="s">
        <v>32</v>
      </c>
      <c r="E275" s="32" t="s">
        <v>20</v>
      </c>
      <c r="F275" s="29">
        <v>4.609896</v>
      </c>
      <c r="G275" s="29">
        <v>-74.184721</v>
      </c>
      <c r="H275" s="26" t="s">
        <v>108</v>
      </c>
      <c r="I275" s="30" t="s">
        <v>34</v>
      </c>
      <c r="J275" s="26" t="s">
        <v>31</v>
      </c>
      <c r="K275" s="27">
        <v>54.0</v>
      </c>
      <c r="L275" s="27">
        <v>53.0</v>
      </c>
      <c r="M275" s="27">
        <v>50.0</v>
      </c>
      <c r="N275" s="27">
        <v>57.0</v>
      </c>
      <c r="O275" s="27">
        <v>52.0</v>
      </c>
      <c r="P275" s="27">
        <v>267.0</v>
      </c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>
      <c r="A276" s="27">
        <v>2017.0</v>
      </c>
      <c r="B276" s="27">
        <v>1.11001098931E11</v>
      </c>
      <c r="C276" s="27" t="s">
        <v>393</v>
      </c>
      <c r="D276" s="28" t="s">
        <v>42</v>
      </c>
      <c r="E276" s="28" t="s">
        <v>43</v>
      </c>
      <c r="F276" s="29">
        <v>4.717</v>
      </c>
      <c r="G276" s="29">
        <v>-74.15</v>
      </c>
      <c r="H276" s="26" t="s">
        <v>109</v>
      </c>
      <c r="I276" s="30" t="s">
        <v>45</v>
      </c>
      <c r="J276" s="27" t="s">
        <v>25</v>
      </c>
      <c r="K276" s="30">
        <v>55.0</v>
      </c>
      <c r="L276" s="30">
        <v>57.0</v>
      </c>
      <c r="M276" s="30">
        <v>55.0</v>
      </c>
      <c r="N276" s="30">
        <v>58.0</v>
      </c>
      <c r="O276" s="30">
        <v>56.0</v>
      </c>
      <c r="P276" s="30">
        <v>280.0</v>
      </c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>
      <c r="A277" s="27">
        <v>2018.0</v>
      </c>
      <c r="B277" s="27">
        <v>1.11001098931E11</v>
      </c>
      <c r="C277" s="27" t="s">
        <v>394</v>
      </c>
      <c r="D277" s="28" t="s">
        <v>42</v>
      </c>
      <c r="E277" s="28" t="s">
        <v>43</v>
      </c>
      <c r="F277" s="29">
        <v>4.717</v>
      </c>
      <c r="G277" s="29">
        <v>-74.15</v>
      </c>
      <c r="H277" s="26" t="s">
        <v>109</v>
      </c>
      <c r="I277" s="30" t="s">
        <v>45</v>
      </c>
      <c r="J277" s="27" t="s">
        <v>25</v>
      </c>
      <c r="K277" s="30">
        <v>53.0</v>
      </c>
      <c r="L277" s="30">
        <v>54.0</v>
      </c>
      <c r="M277" s="30">
        <v>51.0</v>
      </c>
      <c r="N277" s="30">
        <v>55.0</v>
      </c>
      <c r="O277" s="30">
        <v>53.0</v>
      </c>
      <c r="P277" s="30">
        <v>267.0</v>
      </c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>
      <c r="A278" s="26">
        <v>2019.0</v>
      </c>
      <c r="B278" s="26">
        <v>1.11001098931E11</v>
      </c>
      <c r="C278" s="27" t="s">
        <v>395</v>
      </c>
      <c r="D278" s="28" t="s">
        <v>42</v>
      </c>
      <c r="E278" s="28" t="s">
        <v>43</v>
      </c>
      <c r="F278" s="29">
        <v>4.717</v>
      </c>
      <c r="G278" s="29">
        <v>-74.15</v>
      </c>
      <c r="H278" s="27" t="s">
        <v>109</v>
      </c>
      <c r="I278" s="30" t="s">
        <v>45</v>
      </c>
      <c r="J278" s="26" t="s">
        <v>25</v>
      </c>
      <c r="K278" s="30">
        <v>53.0</v>
      </c>
      <c r="L278" s="30">
        <v>52.0</v>
      </c>
      <c r="M278" s="30">
        <v>49.0</v>
      </c>
      <c r="N278" s="30">
        <v>55.0</v>
      </c>
      <c r="O278" s="30">
        <v>50.0</v>
      </c>
      <c r="P278" s="30">
        <v>260.0</v>
      </c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>
      <c r="A279" s="27">
        <v>2020.0</v>
      </c>
      <c r="B279" s="27">
        <v>1.11001098931E11</v>
      </c>
      <c r="C279" s="27" t="s">
        <v>396</v>
      </c>
      <c r="D279" s="28" t="s">
        <v>42</v>
      </c>
      <c r="E279" s="28" t="s">
        <v>43</v>
      </c>
      <c r="F279" s="29">
        <v>4.717</v>
      </c>
      <c r="G279" s="29">
        <v>-74.15</v>
      </c>
      <c r="H279" s="26" t="s">
        <v>109</v>
      </c>
      <c r="I279" s="30" t="s">
        <v>45</v>
      </c>
      <c r="J279" s="27" t="s">
        <v>31</v>
      </c>
      <c r="K279" s="30">
        <v>54.0</v>
      </c>
      <c r="L279" s="30">
        <v>50.0</v>
      </c>
      <c r="M279" s="30">
        <v>50.0</v>
      </c>
      <c r="N279" s="30">
        <v>55.0</v>
      </c>
      <c r="O279" s="30">
        <v>47.0</v>
      </c>
      <c r="P279" s="30">
        <v>260.0</v>
      </c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>
      <c r="A280" s="26">
        <v>2021.0</v>
      </c>
      <c r="B280" s="26">
        <v>1.11001098931E11</v>
      </c>
      <c r="C280" s="27" t="s">
        <v>397</v>
      </c>
      <c r="D280" s="28" t="s">
        <v>42</v>
      </c>
      <c r="E280" s="28" t="s">
        <v>43</v>
      </c>
      <c r="F280" s="29">
        <v>4.717</v>
      </c>
      <c r="G280" s="29">
        <v>-74.15</v>
      </c>
      <c r="H280" s="27" t="s">
        <v>109</v>
      </c>
      <c r="I280" s="30" t="s">
        <v>45</v>
      </c>
      <c r="J280" s="26" t="s">
        <v>31</v>
      </c>
      <c r="K280" s="30">
        <v>55.0</v>
      </c>
      <c r="L280" s="30">
        <v>50.0</v>
      </c>
      <c r="M280" s="30">
        <v>51.0</v>
      </c>
      <c r="N280" s="30">
        <v>57.0</v>
      </c>
      <c r="O280" s="30">
        <v>53.0</v>
      </c>
      <c r="P280" s="30">
        <v>266.0</v>
      </c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>
      <c r="A281" s="27">
        <v>2022.0</v>
      </c>
      <c r="B281" s="27">
        <v>1.11001098931E11</v>
      </c>
      <c r="C281" s="27" t="s">
        <v>398</v>
      </c>
      <c r="D281" s="28" t="s">
        <v>42</v>
      </c>
      <c r="E281" s="28" t="s">
        <v>43</v>
      </c>
      <c r="F281" s="29">
        <v>4.717</v>
      </c>
      <c r="G281" s="29">
        <v>-74.15</v>
      </c>
      <c r="H281" s="26" t="s">
        <v>109</v>
      </c>
      <c r="I281" s="30" t="s">
        <v>45</v>
      </c>
      <c r="J281" s="27" t="s">
        <v>31</v>
      </c>
      <c r="K281" s="30">
        <v>54.0</v>
      </c>
      <c r="L281" s="30">
        <v>51.0</v>
      </c>
      <c r="M281" s="30">
        <v>51.0</v>
      </c>
      <c r="N281" s="30">
        <v>56.0</v>
      </c>
      <c r="O281" s="30">
        <v>51.0</v>
      </c>
      <c r="P281" s="30">
        <v>266.0</v>
      </c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>
      <c r="A282" s="26">
        <v>2023.0</v>
      </c>
      <c r="B282" s="26">
        <v>1.11001098931E11</v>
      </c>
      <c r="C282" s="27" t="s">
        <v>399</v>
      </c>
      <c r="D282" s="28" t="s">
        <v>42</v>
      </c>
      <c r="E282" s="28" t="s">
        <v>43</v>
      </c>
      <c r="F282" s="29">
        <v>4.717</v>
      </c>
      <c r="G282" s="29">
        <v>-74.15</v>
      </c>
      <c r="H282" s="27" t="s">
        <v>109</v>
      </c>
      <c r="I282" s="30" t="s">
        <v>45</v>
      </c>
      <c r="J282" s="26" t="s">
        <v>31</v>
      </c>
      <c r="K282" s="30">
        <v>54.0</v>
      </c>
      <c r="L282" s="30">
        <v>51.0</v>
      </c>
      <c r="M282" s="30">
        <v>51.0</v>
      </c>
      <c r="N282" s="30">
        <v>55.0</v>
      </c>
      <c r="O282" s="30">
        <v>51.0</v>
      </c>
      <c r="P282" s="30">
        <v>263.0</v>
      </c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>
      <c r="A283" s="27">
        <v>2024.0</v>
      </c>
      <c r="B283" s="27">
        <v>1.11001098931E11</v>
      </c>
      <c r="C283" s="27" t="s">
        <v>400</v>
      </c>
      <c r="D283" s="32" t="s">
        <v>42</v>
      </c>
      <c r="E283" s="32" t="s">
        <v>43</v>
      </c>
      <c r="F283" s="29">
        <v>4.717</v>
      </c>
      <c r="G283" s="29">
        <v>-74.15</v>
      </c>
      <c r="H283" s="27" t="s">
        <v>109</v>
      </c>
      <c r="I283" s="30" t="s">
        <v>45</v>
      </c>
      <c r="J283" s="27" t="s">
        <v>31</v>
      </c>
      <c r="K283" s="27">
        <v>59.0</v>
      </c>
      <c r="L283" s="27">
        <v>54.0</v>
      </c>
      <c r="M283" s="27">
        <v>52.0</v>
      </c>
      <c r="N283" s="27">
        <v>58.0</v>
      </c>
      <c r="O283" s="27">
        <v>52.0</v>
      </c>
      <c r="P283" s="27">
        <v>277.0</v>
      </c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>
      <c r="A284" s="26">
        <v>2014.0</v>
      </c>
      <c r="B284" s="26">
        <v>1.11001104043E11</v>
      </c>
      <c r="C284" s="27" t="s">
        <v>401</v>
      </c>
      <c r="D284" s="28" t="s">
        <v>110</v>
      </c>
      <c r="E284" s="28" t="s">
        <v>55</v>
      </c>
      <c r="F284" s="29">
        <v>4.741</v>
      </c>
      <c r="G284" s="29">
        <v>-74.084</v>
      </c>
      <c r="H284" s="27" t="s">
        <v>111</v>
      </c>
      <c r="I284" s="30" t="s">
        <v>45</v>
      </c>
      <c r="J284" s="26" t="s">
        <v>25</v>
      </c>
      <c r="K284" s="30">
        <v>56.0</v>
      </c>
      <c r="L284" s="30">
        <v>56.0</v>
      </c>
      <c r="M284" s="30">
        <v>56.0</v>
      </c>
      <c r="N284" s="30">
        <v>55.0</v>
      </c>
      <c r="O284" s="30">
        <v>54.0</v>
      </c>
      <c r="P284" s="30">
        <v>277.0</v>
      </c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>
      <c r="A285" s="26">
        <v>2015.0</v>
      </c>
      <c r="B285" s="26">
        <v>1.11001104043E11</v>
      </c>
      <c r="C285" s="27" t="s">
        <v>402</v>
      </c>
      <c r="D285" s="28" t="s">
        <v>110</v>
      </c>
      <c r="E285" s="28" t="s">
        <v>55</v>
      </c>
      <c r="F285" s="29">
        <v>4.741</v>
      </c>
      <c r="G285" s="29">
        <v>-74.084</v>
      </c>
      <c r="H285" s="27" t="s">
        <v>111</v>
      </c>
      <c r="I285" s="30" t="s">
        <v>45</v>
      </c>
      <c r="J285" s="26" t="s">
        <v>25</v>
      </c>
      <c r="K285" s="30">
        <v>58.0</v>
      </c>
      <c r="L285" s="30">
        <v>57.0</v>
      </c>
      <c r="M285" s="30">
        <v>55.0</v>
      </c>
      <c r="N285" s="30">
        <v>55.0</v>
      </c>
      <c r="O285" s="30">
        <v>51.0</v>
      </c>
      <c r="P285" s="30">
        <v>279.0</v>
      </c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>
      <c r="A286" s="26">
        <v>2016.0</v>
      </c>
      <c r="B286" s="26">
        <v>1.11001104043E11</v>
      </c>
      <c r="C286" s="27" t="s">
        <v>403</v>
      </c>
      <c r="D286" s="28" t="s">
        <v>110</v>
      </c>
      <c r="E286" s="28" t="s">
        <v>55</v>
      </c>
      <c r="F286" s="29">
        <v>4.741</v>
      </c>
      <c r="G286" s="29">
        <v>-74.084</v>
      </c>
      <c r="H286" s="27" t="s">
        <v>111</v>
      </c>
      <c r="I286" s="30" t="s">
        <v>45</v>
      </c>
      <c r="J286" s="26" t="s">
        <v>25</v>
      </c>
      <c r="K286" s="30">
        <v>57.0</v>
      </c>
      <c r="L286" s="30">
        <v>58.0</v>
      </c>
      <c r="M286" s="30">
        <v>56.0</v>
      </c>
      <c r="N286" s="30">
        <v>57.0</v>
      </c>
      <c r="O286" s="30">
        <v>56.0</v>
      </c>
      <c r="P286" s="30">
        <v>285.0</v>
      </c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>
      <c r="A287" s="26">
        <v>2017.0</v>
      </c>
      <c r="B287" s="26">
        <v>1.11001104043E11</v>
      </c>
      <c r="C287" s="27" t="s">
        <v>404</v>
      </c>
      <c r="D287" s="28" t="s">
        <v>110</v>
      </c>
      <c r="E287" s="28" t="s">
        <v>55</v>
      </c>
      <c r="F287" s="29">
        <v>4.741</v>
      </c>
      <c r="G287" s="29">
        <v>-74.084</v>
      </c>
      <c r="H287" s="27" t="s">
        <v>111</v>
      </c>
      <c r="I287" s="30" t="s">
        <v>45</v>
      </c>
      <c r="J287" s="26" t="s">
        <v>25</v>
      </c>
      <c r="K287" s="30">
        <v>56.0</v>
      </c>
      <c r="L287" s="30">
        <v>57.0</v>
      </c>
      <c r="M287" s="30">
        <v>55.0</v>
      </c>
      <c r="N287" s="30">
        <v>57.0</v>
      </c>
      <c r="O287" s="30">
        <v>53.0</v>
      </c>
      <c r="P287" s="30">
        <v>279.0</v>
      </c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>
      <c r="A288" s="27">
        <v>2018.0</v>
      </c>
      <c r="B288" s="27">
        <v>1.11001104043E11</v>
      </c>
      <c r="C288" s="27" t="s">
        <v>405</v>
      </c>
      <c r="D288" s="28" t="s">
        <v>110</v>
      </c>
      <c r="E288" s="28" t="s">
        <v>55</v>
      </c>
      <c r="F288" s="29">
        <v>4.741</v>
      </c>
      <c r="G288" s="29">
        <v>-74.084</v>
      </c>
      <c r="H288" s="26" t="s">
        <v>111</v>
      </c>
      <c r="I288" s="30" t="s">
        <v>45</v>
      </c>
      <c r="J288" s="27" t="s">
        <v>25</v>
      </c>
      <c r="K288" s="30">
        <v>54.0</v>
      </c>
      <c r="L288" s="30">
        <v>53.0</v>
      </c>
      <c r="M288" s="30">
        <v>50.0</v>
      </c>
      <c r="N288" s="30">
        <v>55.0</v>
      </c>
      <c r="O288" s="30">
        <v>54.0</v>
      </c>
      <c r="P288" s="30">
        <v>264.0</v>
      </c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>
      <c r="A289" s="27">
        <v>2019.0</v>
      </c>
      <c r="B289" s="27">
        <v>1.11001104043E11</v>
      </c>
      <c r="C289" s="27" t="s">
        <v>406</v>
      </c>
      <c r="D289" s="28" t="s">
        <v>110</v>
      </c>
      <c r="E289" s="28" t="s">
        <v>55</v>
      </c>
      <c r="F289" s="29">
        <v>4.741</v>
      </c>
      <c r="G289" s="29">
        <v>-74.084</v>
      </c>
      <c r="H289" s="26" t="s">
        <v>111</v>
      </c>
      <c r="I289" s="30" t="s">
        <v>45</v>
      </c>
      <c r="J289" s="27" t="s">
        <v>25</v>
      </c>
      <c r="K289" s="30">
        <v>55.0</v>
      </c>
      <c r="L289" s="30">
        <v>52.0</v>
      </c>
      <c r="M289" s="30">
        <v>50.0</v>
      </c>
      <c r="N289" s="30">
        <v>56.0</v>
      </c>
      <c r="O289" s="30">
        <v>52.0</v>
      </c>
      <c r="P289" s="30">
        <v>265.0</v>
      </c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>
      <c r="A290" s="27">
        <v>2020.0</v>
      </c>
      <c r="B290" s="27">
        <v>1.11001104043E11</v>
      </c>
      <c r="C290" s="27" t="s">
        <v>407</v>
      </c>
      <c r="D290" s="28" t="s">
        <v>110</v>
      </c>
      <c r="E290" s="28" t="s">
        <v>55</v>
      </c>
      <c r="F290" s="29">
        <v>4.741</v>
      </c>
      <c r="G290" s="29">
        <v>-74.084</v>
      </c>
      <c r="H290" s="26" t="s">
        <v>111</v>
      </c>
      <c r="I290" s="30" t="s">
        <v>45</v>
      </c>
      <c r="J290" s="27" t="s">
        <v>31</v>
      </c>
      <c r="K290" s="30">
        <v>57.0</v>
      </c>
      <c r="L290" s="30">
        <v>52.0</v>
      </c>
      <c r="M290" s="30">
        <v>52.0</v>
      </c>
      <c r="N290" s="30">
        <v>55.0</v>
      </c>
      <c r="O290" s="30">
        <v>47.0</v>
      </c>
      <c r="P290" s="30">
        <v>268.0</v>
      </c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>
      <c r="A291" s="26">
        <v>2021.0</v>
      </c>
      <c r="B291" s="26">
        <v>1.11001104043E11</v>
      </c>
      <c r="C291" s="27" t="s">
        <v>408</v>
      </c>
      <c r="D291" s="28" t="s">
        <v>110</v>
      </c>
      <c r="E291" s="28" t="s">
        <v>55</v>
      </c>
      <c r="F291" s="29">
        <v>4.741</v>
      </c>
      <c r="G291" s="29">
        <v>-74.084</v>
      </c>
      <c r="H291" s="27" t="s">
        <v>111</v>
      </c>
      <c r="I291" s="30" t="s">
        <v>45</v>
      </c>
      <c r="J291" s="26" t="s">
        <v>31</v>
      </c>
      <c r="K291" s="30">
        <v>52.0</v>
      </c>
      <c r="L291" s="30">
        <v>50.0</v>
      </c>
      <c r="M291" s="30">
        <v>50.0</v>
      </c>
      <c r="N291" s="30">
        <v>55.0</v>
      </c>
      <c r="O291" s="30">
        <v>50.0</v>
      </c>
      <c r="P291" s="30">
        <v>262.0</v>
      </c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>
      <c r="A292" s="27">
        <v>2022.0</v>
      </c>
      <c r="B292" s="27">
        <v>1.11001104043E11</v>
      </c>
      <c r="C292" s="27" t="s">
        <v>409</v>
      </c>
      <c r="D292" s="28" t="s">
        <v>110</v>
      </c>
      <c r="E292" s="28" t="s">
        <v>55</v>
      </c>
      <c r="F292" s="29">
        <v>4.741</v>
      </c>
      <c r="G292" s="29">
        <v>-74.084</v>
      </c>
      <c r="H292" s="26" t="s">
        <v>111</v>
      </c>
      <c r="I292" s="30" t="s">
        <v>45</v>
      </c>
      <c r="J292" s="27" t="s">
        <v>31</v>
      </c>
      <c r="K292" s="30">
        <v>55.0</v>
      </c>
      <c r="L292" s="30">
        <v>51.0</v>
      </c>
      <c r="M292" s="30">
        <v>49.0</v>
      </c>
      <c r="N292" s="30">
        <v>55.0</v>
      </c>
      <c r="O292" s="30">
        <v>51.0</v>
      </c>
      <c r="P292" s="30">
        <v>261.0</v>
      </c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>
      <c r="A293" s="26">
        <v>2023.0</v>
      </c>
      <c r="B293" s="26">
        <v>1.11001104043E11</v>
      </c>
      <c r="C293" s="27" t="s">
        <v>410</v>
      </c>
      <c r="D293" s="28" t="s">
        <v>110</v>
      </c>
      <c r="E293" s="28" t="s">
        <v>55</v>
      </c>
      <c r="F293" s="29">
        <v>4.741</v>
      </c>
      <c r="G293" s="29">
        <v>-74.084</v>
      </c>
      <c r="H293" s="27" t="s">
        <v>111</v>
      </c>
      <c r="I293" s="30" t="s">
        <v>45</v>
      </c>
      <c r="J293" s="26" t="s">
        <v>31</v>
      </c>
      <c r="K293" s="30">
        <v>58.0</v>
      </c>
      <c r="L293" s="30">
        <v>52.0</v>
      </c>
      <c r="M293" s="30">
        <v>51.0</v>
      </c>
      <c r="N293" s="30">
        <v>56.0</v>
      </c>
      <c r="O293" s="30">
        <v>50.0</v>
      </c>
      <c r="P293" s="30">
        <v>270.0</v>
      </c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>
      <c r="A294" s="27">
        <v>2024.0</v>
      </c>
      <c r="B294" s="27">
        <v>1.11001104043E11</v>
      </c>
      <c r="C294" s="27" t="s">
        <v>411</v>
      </c>
      <c r="D294" s="32" t="s">
        <v>110</v>
      </c>
      <c r="E294" s="32" t="s">
        <v>55</v>
      </c>
      <c r="F294" s="29">
        <v>4.741</v>
      </c>
      <c r="G294" s="29">
        <v>-74.084</v>
      </c>
      <c r="H294" s="27" t="s">
        <v>111</v>
      </c>
      <c r="I294" s="30" t="s">
        <v>45</v>
      </c>
      <c r="J294" s="27" t="s">
        <v>25</v>
      </c>
      <c r="K294" s="27">
        <v>56.0</v>
      </c>
      <c r="L294" s="27">
        <v>54.0</v>
      </c>
      <c r="M294" s="27">
        <v>52.0</v>
      </c>
      <c r="N294" s="27">
        <v>56.0</v>
      </c>
      <c r="O294" s="27">
        <v>53.0</v>
      </c>
      <c r="P294" s="27">
        <v>273.0</v>
      </c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>
      <c r="A295" s="26">
        <v>2014.0</v>
      </c>
      <c r="B295" s="26">
        <v>1.11001104051E11</v>
      </c>
      <c r="C295" s="27" t="s">
        <v>412</v>
      </c>
      <c r="D295" s="28" t="s">
        <v>32</v>
      </c>
      <c r="E295" s="28" t="s">
        <v>20</v>
      </c>
      <c r="F295" s="29">
        <v>4.609896</v>
      </c>
      <c r="G295" s="29">
        <v>-74.184721</v>
      </c>
      <c r="H295" s="27" t="s">
        <v>112</v>
      </c>
      <c r="I295" s="30" t="s">
        <v>45</v>
      </c>
      <c r="J295" s="26" t="s">
        <v>31</v>
      </c>
      <c r="K295" s="30">
        <v>53.0</v>
      </c>
      <c r="L295" s="30">
        <v>55.0</v>
      </c>
      <c r="M295" s="30">
        <v>54.0</v>
      </c>
      <c r="N295" s="30">
        <v>54.0</v>
      </c>
      <c r="O295" s="30">
        <v>51.0</v>
      </c>
      <c r="P295" s="30">
        <v>270.0</v>
      </c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>
      <c r="A296" s="26">
        <v>2015.0</v>
      </c>
      <c r="B296" s="26">
        <v>1.11001104051E11</v>
      </c>
      <c r="C296" s="27" t="s">
        <v>413</v>
      </c>
      <c r="D296" s="28" t="s">
        <v>32</v>
      </c>
      <c r="E296" s="28" t="s">
        <v>20</v>
      </c>
      <c r="F296" s="29">
        <v>4.609896</v>
      </c>
      <c r="G296" s="29">
        <v>-74.184721</v>
      </c>
      <c r="H296" s="27" t="s">
        <v>112</v>
      </c>
      <c r="I296" s="30" t="s">
        <v>45</v>
      </c>
      <c r="J296" s="26" t="s">
        <v>25</v>
      </c>
      <c r="K296" s="30">
        <v>57.0</v>
      </c>
      <c r="L296" s="30">
        <v>56.0</v>
      </c>
      <c r="M296" s="30">
        <v>54.0</v>
      </c>
      <c r="N296" s="30">
        <v>53.0</v>
      </c>
      <c r="O296" s="30">
        <v>51.0</v>
      </c>
      <c r="P296" s="30">
        <v>274.0</v>
      </c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>
      <c r="A297" s="26">
        <v>2016.0</v>
      </c>
      <c r="B297" s="26">
        <v>1.11001104051E11</v>
      </c>
      <c r="C297" s="27" t="s">
        <v>414</v>
      </c>
      <c r="D297" s="28" t="s">
        <v>32</v>
      </c>
      <c r="E297" s="28" t="s">
        <v>20</v>
      </c>
      <c r="F297" s="29">
        <v>4.609896</v>
      </c>
      <c r="G297" s="29">
        <v>-74.184721</v>
      </c>
      <c r="H297" s="27" t="s">
        <v>112</v>
      </c>
      <c r="I297" s="30" t="s">
        <v>45</v>
      </c>
      <c r="J297" s="26" t="s">
        <v>25</v>
      </c>
      <c r="K297" s="30">
        <v>56.0</v>
      </c>
      <c r="L297" s="30">
        <v>57.0</v>
      </c>
      <c r="M297" s="30">
        <v>53.0</v>
      </c>
      <c r="N297" s="30">
        <v>56.0</v>
      </c>
      <c r="O297" s="30">
        <v>53.0</v>
      </c>
      <c r="P297" s="30">
        <v>277.0</v>
      </c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>
      <c r="A298" s="26">
        <v>2014.0</v>
      </c>
      <c r="B298" s="26">
        <v>1.11001102008E11</v>
      </c>
      <c r="C298" s="27" t="s">
        <v>415</v>
      </c>
      <c r="D298" s="28" t="s">
        <v>47</v>
      </c>
      <c r="E298" s="28" t="s">
        <v>48</v>
      </c>
      <c r="F298" s="30">
        <v>4.441164902</v>
      </c>
      <c r="G298" s="30">
        <v>-74.151332728</v>
      </c>
      <c r="H298" s="27" t="s">
        <v>113</v>
      </c>
      <c r="I298" s="30" t="s">
        <v>92</v>
      </c>
      <c r="J298" s="26" t="s">
        <v>31</v>
      </c>
      <c r="K298" s="30">
        <v>53.0</v>
      </c>
      <c r="L298" s="30">
        <v>55.0</v>
      </c>
      <c r="M298" s="30">
        <v>55.0</v>
      </c>
      <c r="N298" s="30">
        <v>53.0</v>
      </c>
      <c r="O298" s="30">
        <v>52.0</v>
      </c>
      <c r="P298" s="30">
        <v>270.0</v>
      </c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>
      <c r="A299" s="27">
        <v>2015.0</v>
      </c>
      <c r="B299" s="27">
        <v>1.11001102008E11</v>
      </c>
      <c r="C299" s="27" t="s">
        <v>416</v>
      </c>
      <c r="D299" s="28" t="s">
        <v>47</v>
      </c>
      <c r="E299" s="28" t="s">
        <v>48</v>
      </c>
      <c r="F299" s="30">
        <v>4.441164902</v>
      </c>
      <c r="G299" s="30">
        <v>-74.151332728</v>
      </c>
      <c r="H299" s="26" t="s">
        <v>113</v>
      </c>
      <c r="I299" s="30" t="s">
        <v>92</v>
      </c>
      <c r="J299" s="27" t="s">
        <v>25</v>
      </c>
      <c r="K299" s="27">
        <v>54.0</v>
      </c>
      <c r="L299" s="27">
        <v>57.0</v>
      </c>
      <c r="M299" s="27">
        <v>55.0</v>
      </c>
      <c r="N299" s="27">
        <v>53.0</v>
      </c>
      <c r="O299" s="27">
        <v>52.0</v>
      </c>
      <c r="P299" s="27">
        <v>274.0</v>
      </c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>
      <c r="A300" s="27">
        <v>2016.0</v>
      </c>
      <c r="B300" s="27">
        <v>1.11001102008E11</v>
      </c>
      <c r="C300" s="27" t="s">
        <v>417</v>
      </c>
      <c r="D300" s="28" t="s">
        <v>47</v>
      </c>
      <c r="E300" s="28" t="s">
        <v>48</v>
      </c>
      <c r="F300" s="30">
        <v>4.441164902</v>
      </c>
      <c r="G300" s="30">
        <v>-74.151332728</v>
      </c>
      <c r="H300" s="26" t="s">
        <v>113</v>
      </c>
      <c r="I300" s="30" t="s">
        <v>92</v>
      </c>
      <c r="J300" s="27" t="s">
        <v>25</v>
      </c>
      <c r="K300" s="30">
        <v>55.0</v>
      </c>
      <c r="L300" s="30">
        <v>57.0</v>
      </c>
      <c r="M300" s="30">
        <v>54.0</v>
      </c>
      <c r="N300" s="30">
        <v>55.0</v>
      </c>
      <c r="O300" s="30">
        <v>56.0</v>
      </c>
      <c r="P300" s="30">
        <v>278.0</v>
      </c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</sheetData>
  <customSheetViews>
    <customSheetView guid="{38213517-F6A7-4992-9A50-E4E69DBF4836}" filter="1" showAutoFilter="1">
      <autoFilter ref="$A$1:$AA$111"/>
    </customSheetView>
    <customSheetView guid="{E19B424D-466F-45E7-A536-F721E35C12E1}" filter="1" showAutoFilter="1">
      <autoFilter ref="$A$1:$AA$300"/>
    </customSheetView>
    <customSheetView guid="{6F19709D-9ADD-488F-B02B-FB1B89A93867}" filter="1" showAutoFilter="1">
      <autoFilter ref="$A$1:$AA$111"/>
    </customSheetView>
  </customSheetView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6" width="22.25"/>
    <col customWidth="1" min="12" max="12" width="26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6" t="s">
        <v>418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idden="1">
      <c r="A2" s="4" t="s">
        <v>19</v>
      </c>
      <c r="B2" s="5">
        <v>2014.0</v>
      </c>
      <c r="C2" s="5">
        <v>1.11001100064E11</v>
      </c>
      <c r="D2" s="6">
        <v>7.0</v>
      </c>
      <c r="E2" s="6" t="s">
        <v>20</v>
      </c>
      <c r="F2" s="7" t="s">
        <v>21</v>
      </c>
      <c r="G2" s="8" t="s">
        <v>22</v>
      </c>
      <c r="H2" s="7" t="s">
        <v>23</v>
      </c>
      <c r="I2" s="7" t="s">
        <v>24</v>
      </c>
      <c r="J2" s="7" t="s">
        <v>25</v>
      </c>
      <c r="K2" s="5">
        <v>321.0</v>
      </c>
      <c r="L2" s="5">
        <v>319.0</v>
      </c>
      <c r="M2" s="37" t="s">
        <v>119</v>
      </c>
      <c r="N2" s="4">
        <v>54.0</v>
      </c>
      <c r="O2" s="4">
        <v>56.0</v>
      </c>
      <c r="P2" s="4">
        <v>55.0</v>
      </c>
      <c r="Q2" s="4">
        <v>55.0</v>
      </c>
      <c r="R2" s="4">
        <v>53.0</v>
      </c>
      <c r="S2" s="4">
        <v>274.0</v>
      </c>
    </row>
    <row r="3" hidden="1">
      <c r="A3" s="9" t="s">
        <v>19</v>
      </c>
      <c r="B3" s="10">
        <v>2015.0</v>
      </c>
      <c r="C3" s="10">
        <v>1.11001100064E11</v>
      </c>
      <c r="D3" s="11">
        <v>7.0</v>
      </c>
      <c r="E3" s="11" t="s">
        <v>20</v>
      </c>
      <c r="F3" s="12" t="s">
        <v>21</v>
      </c>
      <c r="G3" s="13" t="s">
        <v>22</v>
      </c>
      <c r="H3" s="12" t="s">
        <v>23</v>
      </c>
      <c r="I3" s="12" t="s">
        <v>24</v>
      </c>
      <c r="J3" s="12" t="s">
        <v>25</v>
      </c>
      <c r="K3" s="10">
        <v>319.0</v>
      </c>
      <c r="L3" s="10">
        <v>313.0</v>
      </c>
      <c r="M3" s="10" t="s">
        <v>120</v>
      </c>
      <c r="N3" s="9">
        <v>56.0</v>
      </c>
      <c r="O3" s="9">
        <v>55.0</v>
      </c>
      <c r="P3" s="9">
        <v>54.0</v>
      </c>
      <c r="Q3" s="9">
        <v>55.0</v>
      </c>
      <c r="R3" s="9">
        <v>54.0</v>
      </c>
      <c r="S3" s="9">
        <v>275.0</v>
      </c>
    </row>
    <row r="4" hidden="1">
      <c r="A4" s="4" t="s">
        <v>19</v>
      </c>
      <c r="B4" s="5">
        <v>2016.0</v>
      </c>
      <c r="C4" s="5">
        <v>1.11001100064E11</v>
      </c>
      <c r="D4" s="6">
        <v>7.0</v>
      </c>
      <c r="E4" s="6" t="s">
        <v>20</v>
      </c>
      <c r="F4" s="7" t="s">
        <v>21</v>
      </c>
      <c r="G4" s="8" t="s">
        <v>22</v>
      </c>
      <c r="H4" s="7" t="s">
        <v>23</v>
      </c>
      <c r="I4" s="7" t="s">
        <v>24</v>
      </c>
      <c r="J4" s="7" t="s">
        <v>25</v>
      </c>
      <c r="K4" s="5">
        <v>321.0</v>
      </c>
      <c r="L4" s="5">
        <v>312.0</v>
      </c>
      <c r="M4" s="5" t="s">
        <v>121</v>
      </c>
      <c r="N4" s="4">
        <v>57.0</v>
      </c>
      <c r="O4" s="4">
        <v>58.0</v>
      </c>
      <c r="P4" s="4">
        <v>55.0</v>
      </c>
      <c r="Q4" s="4">
        <v>57.0</v>
      </c>
      <c r="R4" s="4">
        <v>58.0</v>
      </c>
      <c r="S4" s="4">
        <v>283.0</v>
      </c>
    </row>
    <row r="5" hidden="1">
      <c r="A5" s="9" t="s">
        <v>26</v>
      </c>
      <c r="B5" s="10">
        <v>2014.0</v>
      </c>
      <c r="C5" s="10">
        <v>1.11001098892E11</v>
      </c>
      <c r="D5" s="11" t="s">
        <v>27</v>
      </c>
      <c r="E5" s="11" t="s">
        <v>28</v>
      </c>
      <c r="F5" s="12" t="s">
        <v>29</v>
      </c>
      <c r="G5" s="13" t="s">
        <v>30</v>
      </c>
      <c r="H5" s="12" t="s">
        <v>23</v>
      </c>
      <c r="I5" s="12" t="s">
        <v>24</v>
      </c>
      <c r="J5" s="12" t="s">
        <v>31</v>
      </c>
      <c r="K5" s="10">
        <v>318.0</v>
      </c>
      <c r="L5" s="10">
        <v>314.0</v>
      </c>
      <c r="M5" s="10" t="s">
        <v>122</v>
      </c>
      <c r="N5" s="10"/>
      <c r="O5" s="10"/>
      <c r="P5" s="10"/>
      <c r="Q5" s="10"/>
      <c r="R5" s="10"/>
      <c r="S5" s="10"/>
    </row>
    <row r="6" hidden="1">
      <c r="A6" s="4" t="s">
        <v>26</v>
      </c>
      <c r="B6" s="5">
        <v>2015.0</v>
      </c>
      <c r="C6" s="5">
        <v>1.11001098892E11</v>
      </c>
      <c r="D6" s="6" t="s">
        <v>27</v>
      </c>
      <c r="E6" s="6" t="s">
        <v>28</v>
      </c>
      <c r="F6" s="7" t="s">
        <v>29</v>
      </c>
      <c r="G6" s="8" t="s">
        <v>30</v>
      </c>
      <c r="H6" s="7" t="s">
        <v>23</v>
      </c>
      <c r="I6" s="7" t="s">
        <v>24</v>
      </c>
      <c r="J6" s="7" t="s">
        <v>31</v>
      </c>
      <c r="K6" s="5">
        <v>344.0</v>
      </c>
      <c r="L6" s="5">
        <v>335.0</v>
      </c>
      <c r="M6" s="5" t="s">
        <v>123</v>
      </c>
      <c r="N6" s="5"/>
      <c r="O6" s="5"/>
      <c r="P6" s="5"/>
      <c r="Q6" s="5"/>
      <c r="R6" s="5"/>
      <c r="S6" s="5"/>
    </row>
    <row r="7" hidden="1">
      <c r="A7" s="9" t="s">
        <v>26</v>
      </c>
      <c r="B7" s="10">
        <v>2016.0</v>
      </c>
      <c r="C7" s="10">
        <v>1.11001098892E11</v>
      </c>
      <c r="D7" s="11" t="s">
        <v>27</v>
      </c>
      <c r="E7" s="11" t="s">
        <v>28</v>
      </c>
      <c r="F7" s="12" t="s">
        <v>29</v>
      </c>
      <c r="G7" s="13" t="s">
        <v>30</v>
      </c>
      <c r="H7" s="12" t="s">
        <v>23</v>
      </c>
      <c r="I7" s="12" t="s">
        <v>24</v>
      </c>
      <c r="J7" s="12" t="s">
        <v>25</v>
      </c>
      <c r="K7" s="10">
        <v>375.0</v>
      </c>
      <c r="L7" s="10">
        <v>365.0</v>
      </c>
      <c r="M7" s="10" t="s">
        <v>124</v>
      </c>
      <c r="N7" s="10"/>
      <c r="O7" s="10"/>
      <c r="P7" s="10"/>
      <c r="Q7" s="10"/>
      <c r="R7" s="10"/>
      <c r="S7" s="10"/>
    </row>
    <row r="8" hidden="1">
      <c r="A8" s="4" t="s">
        <v>26</v>
      </c>
      <c r="B8" s="5">
        <v>2014.0</v>
      </c>
      <c r="C8" s="5">
        <v>1.11001098876E11</v>
      </c>
      <c r="D8" s="6" t="s">
        <v>32</v>
      </c>
      <c r="E8" s="6" t="s">
        <v>20</v>
      </c>
      <c r="F8" s="7" t="s">
        <v>33</v>
      </c>
      <c r="G8" s="8" t="s">
        <v>34</v>
      </c>
      <c r="H8" s="7" t="s">
        <v>23</v>
      </c>
      <c r="I8" s="7" t="s">
        <v>24</v>
      </c>
      <c r="J8" s="7" t="s">
        <v>31</v>
      </c>
      <c r="K8" s="5">
        <v>314.0</v>
      </c>
      <c r="L8" s="5">
        <v>314.0</v>
      </c>
      <c r="M8" s="5" t="s">
        <v>125</v>
      </c>
      <c r="N8" s="5"/>
      <c r="O8" s="5"/>
      <c r="P8" s="5"/>
      <c r="Q8" s="5"/>
      <c r="R8" s="5"/>
      <c r="S8" s="5"/>
    </row>
    <row r="9" hidden="1">
      <c r="A9" s="9" t="s">
        <v>26</v>
      </c>
      <c r="B9" s="10">
        <v>2015.0</v>
      </c>
      <c r="C9" s="10">
        <v>1.11001098876E11</v>
      </c>
      <c r="D9" s="11" t="s">
        <v>32</v>
      </c>
      <c r="E9" s="11" t="s">
        <v>20</v>
      </c>
      <c r="F9" s="12" t="s">
        <v>33</v>
      </c>
      <c r="G9" s="13" t="s">
        <v>34</v>
      </c>
      <c r="H9" s="12" t="s">
        <v>23</v>
      </c>
      <c r="I9" s="12" t="s">
        <v>24</v>
      </c>
      <c r="J9" s="12" t="s">
        <v>31</v>
      </c>
      <c r="K9" s="10">
        <v>357.0</v>
      </c>
      <c r="L9" s="10">
        <v>355.0</v>
      </c>
      <c r="M9" s="10" t="s">
        <v>126</v>
      </c>
      <c r="N9" s="10"/>
      <c r="O9" s="10"/>
      <c r="P9" s="10"/>
      <c r="Q9" s="10"/>
      <c r="R9" s="10"/>
      <c r="S9" s="10"/>
    </row>
    <row r="10" hidden="1">
      <c r="A10" s="4" t="s">
        <v>26</v>
      </c>
      <c r="B10" s="5">
        <v>2016.0</v>
      </c>
      <c r="C10" s="5">
        <v>1.11001098876E11</v>
      </c>
      <c r="D10" s="6" t="s">
        <v>32</v>
      </c>
      <c r="E10" s="6" t="s">
        <v>20</v>
      </c>
      <c r="F10" s="7" t="s">
        <v>33</v>
      </c>
      <c r="G10" s="8" t="s">
        <v>34</v>
      </c>
      <c r="H10" s="7" t="s">
        <v>23</v>
      </c>
      <c r="I10" s="7" t="s">
        <v>24</v>
      </c>
      <c r="J10" s="7" t="s">
        <v>25</v>
      </c>
      <c r="K10" s="5">
        <v>399.0</v>
      </c>
      <c r="L10" s="5">
        <v>394.0</v>
      </c>
      <c r="M10" s="5" t="s">
        <v>127</v>
      </c>
      <c r="N10" s="5"/>
      <c r="O10" s="5"/>
      <c r="P10" s="5"/>
      <c r="Q10" s="5"/>
      <c r="R10" s="5"/>
      <c r="S10" s="5"/>
    </row>
    <row r="11" hidden="1">
      <c r="A11" s="9" t="s">
        <v>26</v>
      </c>
      <c r="B11" s="10">
        <v>2014.0</v>
      </c>
      <c r="C11" s="10">
        <v>1.11001098884E11</v>
      </c>
      <c r="D11" s="11" t="s">
        <v>32</v>
      </c>
      <c r="E11" s="11" t="s">
        <v>20</v>
      </c>
      <c r="F11" s="12" t="s">
        <v>35</v>
      </c>
      <c r="G11" s="13" t="s">
        <v>34</v>
      </c>
      <c r="H11" s="12" t="s">
        <v>23</v>
      </c>
      <c r="I11" s="12" t="s">
        <v>24</v>
      </c>
      <c r="J11" s="12" t="s">
        <v>31</v>
      </c>
      <c r="K11" s="10">
        <v>331.0</v>
      </c>
      <c r="L11" s="10">
        <v>326.0</v>
      </c>
      <c r="M11" s="10" t="s">
        <v>128</v>
      </c>
      <c r="N11" s="10"/>
      <c r="O11" s="10"/>
      <c r="P11" s="10"/>
      <c r="Q11" s="10"/>
      <c r="R11" s="10"/>
      <c r="S11" s="10"/>
    </row>
    <row r="12" hidden="1">
      <c r="A12" s="4" t="s">
        <v>26</v>
      </c>
      <c r="B12" s="5">
        <v>2015.0</v>
      </c>
      <c r="C12" s="5">
        <v>1.11001098884E11</v>
      </c>
      <c r="D12" s="6" t="s">
        <v>32</v>
      </c>
      <c r="E12" s="6" t="s">
        <v>20</v>
      </c>
      <c r="F12" s="7" t="s">
        <v>35</v>
      </c>
      <c r="G12" s="8" t="s">
        <v>34</v>
      </c>
      <c r="H12" s="7" t="s">
        <v>23</v>
      </c>
      <c r="I12" s="7" t="s">
        <v>24</v>
      </c>
      <c r="J12" s="7" t="s">
        <v>31</v>
      </c>
      <c r="K12" s="5">
        <v>359.0</v>
      </c>
      <c r="L12" s="5">
        <v>352.0</v>
      </c>
      <c r="M12" s="5" t="s">
        <v>129</v>
      </c>
      <c r="N12" s="5"/>
      <c r="O12" s="5"/>
      <c r="P12" s="5"/>
      <c r="Q12" s="5"/>
      <c r="R12" s="5"/>
      <c r="S12" s="5"/>
    </row>
    <row r="13" hidden="1">
      <c r="A13" s="9" t="s">
        <v>26</v>
      </c>
      <c r="B13" s="10">
        <v>2016.0</v>
      </c>
      <c r="C13" s="10">
        <v>1.11001098884E11</v>
      </c>
      <c r="D13" s="11" t="s">
        <v>32</v>
      </c>
      <c r="E13" s="11" t="s">
        <v>20</v>
      </c>
      <c r="F13" s="12" t="s">
        <v>35</v>
      </c>
      <c r="G13" s="13" t="s">
        <v>34</v>
      </c>
      <c r="H13" s="12" t="s">
        <v>23</v>
      </c>
      <c r="I13" s="12" t="s">
        <v>24</v>
      </c>
      <c r="J13" s="12" t="s">
        <v>25</v>
      </c>
      <c r="K13" s="10">
        <v>384.0</v>
      </c>
      <c r="L13" s="10">
        <v>376.0</v>
      </c>
      <c r="M13" s="10" t="s">
        <v>130</v>
      </c>
      <c r="N13" s="10"/>
      <c r="O13" s="10"/>
      <c r="P13" s="10"/>
      <c r="Q13" s="10"/>
      <c r="R13" s="10"/>
      <c r="S13" s="10"/>
    </row>
    <row r="14" hidden="1">
      <c r="A14" s="4" t="s">
        <v>26</v>
      </c>
      <c r="B14" s="5">
        <v>2014.0</v>
      </c>
      <c r="C14" s="5">
        <v>1.11001098965E11</v>
      </c>
      <c r="D14" s="6" t="s">
        <v>36</v>
      </c>
      <c r="E14" s="6" t="s">
        <v>37</v>
      </c>
      <c r="F14" s="7" t="s">
        <v>38</v>
      </c>
      <c r="G14" s="8" t="s">
        <v>30</v>
      </c>
      <c r="H14" s="7" t="s">
        <v>23</v>
      </c>
      <c r="I14" s="7" t="s">
        <v>24</v>
      </c>
      <c r="J14" s="7" t="s">
        <v>31</v>
      </c>
      <c r="K14" s="5">
        <v>315.0</v>
      </c>
      <c r="L14" s="5">
        <v>310.0</v>
      </c>
      <c r="M14" s="5" t="s">
        <v>131</v>
      </c>
      <c r="N14" s="5"/>
      <c r="O14" s="5"/>
      <c r="P14" s="5"/>
      <c r="Q14" s="5"/>
      <c r="R14" s="5"/>
      <c r="S14" s="5"/>
    </row>
    <row r="15" hidden="1">
      <c r="A15" s="9" t="s">
        <v>26</v>
      </c>
      <c r="B15" s="10">
        <v>2015.0</v>
      </c>
      <c r="C15" s="10">
        <v>1.11001098965E11</v>
      </c>
      <c r="D15" s="11" t="s">
        <v>36</v>
      </c>
      <c r="E15" s="11" t="s">
        <v>37</v>
      </c>
      <c r="F15" s="12" t="s">
        <v>38</v>
      </c>
      <c r="G15" s="13" t="s">
        <v>30</v>
      </c>
      <c r="H15" s="12" t="s">
        <v>23</v>
      </c>
      <c r="I15" s="12" t="s">
        <v>24</v>
      </c>
      <c r="J15" s="12" t="s">
        <v>31</v>
      </c>
      <c r="K15" s="10">
        <v>335.0</v>
      </c>
      <c r="L15" s="10">
        <v>328.0</v>
      </c>
      <c r="M15" s="10" t="s">
        <v>132</v>
      </c>
      <c r="N15" s="10"/>
      <c r="O15" s="10"/>
      <c r="P15" s="10"/>
      <c r="Q15" s="10"/>
      <c r="R15" s="10"/>
      <c r="S15" s="10"/>
    </row>
    <row r="16" hidden="1">
      <c r="A16" s="4" t="s">
        <v>26</v>
      </c>
      <c r="B16" s="5">
        <v>2016.0</v>
      </c>
      <c r="C16" s="5">
        <v>1.11001098965E11</v>
      </c>
      <c r="D16" s="6" t="s">
        <v>36</v>
      </c>
      <c r="E16" s="6" t="s">
        <v>37</v>
      </c>
      <c r="F16" s="7" t="s">
        <v>38</v>
      </c>
      <c r="G16" s="8" t="s">
        <v>30</v>
      </c>
      <c r="H16" s="7" t="s">
        <v>23</v>
      </c>
      <c r="I16" s="7" t="s">
        <v>24</v>
      </c>
      <c r="J16" s="7" t="s">
        <v>25</v>
      </c>
      <c r="K16" s="5">
        <v>371.0</v>
      </c>
      <c r="L16" s="5">
        <v>362.0</v>
      </c>
      <c r="M16" s="5" t="s">
        <v>133</v>
      </c>
      <c r="N16" s="5"/>
      <c r="O16" s="5"/>
      <c r="P16" s="5"/>
      <c r="Q16" s="5"/>
      <c r="R16" s="5"/>
      <c r="S16" s="5"/>
    </row>
    <row r="17" hidden="1">
      <c r="A17" s="9" t="s">
        <v>26</v>
      </c>
      <c r="B17" s="10">
        <v>2014.0</v>
      </c>
      <c r="C17" s="10">
        <v>1.11001100013E11</v>
      </c>
      <c r="D17" s="11" t="s">
        <v>39</v>
      </c>
      <c r="E17" s="11" t="s">
        <v>40</v>
      </c>
      <c r="F17" s="12" t="s">
        <v>41</v>
      </c>
      <c r="G17" s="13" t="s">
        <v>30</v>
      </c>
      <c r="H17" s="12" t="s">
        <v>23</v>
      </c>
      <c r="I17" s="12" t="s">
        <v>24</v>
      </c>
      <c r="J17" s="12" t="s">
        <v>25</v>
      </c>
      <c r="K17" s="10">
        <v>261.0</v>
      </c>
      <c r="L17" s="10">
        <v>260.0</v>
      </c>
      <c r="M17" s="10" t="s">
        <v>134</v>
      </c>
      <c r="N17" s="10"/>
      <c r="O17" s="10"/>
      <c r="P17" s="10"/>
      <c r="Q17" s="10"/>
      <c r="R17" s="10"/>
      <c r="S17" s="10"/>
    </row>
    <row r="18" hidden="1">
      <c r="A18" s="4" t="s">
        <v>26</v>
      </c>
      <c r="B18" s="5">
        <v>2015.0</v>
      </c>
      <c r="C18" s="5">
        <v>1.11001100013E11</v>
      </c>
      <c r="D18" s="6" t="s">
        <v>39</v>
      </c>
      <c r="E18" s="6" t="s">
        <v>40</v>
      </c>
      <c r="F18" s="7" t="s">
        <v>41</v>
      </c>
      <c r="G18" s="8" t="s">
        <v>30</v>
      </c>
      <c r="H18" s="7" t="s">
        <v>23</v>
      </c>
      <c r="I18" s="7" t="s">
        <v>24</v>
      </c>
      <c r="J18" s="7" t="s">
        <v>25</v>
      </c>
      <c r="K18" s="5">
        <v>264.0</v>
      </c>
      <c r="L18" s="5">
        <v>261.0</v>
      </c>
      <c r="M18" s="5" t="s">
        <v>135</v>
      </c>
      <c r="N18" s="5"/>
      <c r="O18" s="5"/>
      <c r="P18" s="5"/>
      <c r="Q18" s="5"/>
      <c r="R18" s="5"/>
      <c r="S18" s="5"/>
    </row>
    <row r="19" hidden="1">
      <c r="A19" s="9" t="s">
        <v>26</v>
      </c>
      <c r="B19" s="10">
        <v>2016.0</v>
      </c>
      <c r="C19" s="10">
        <v>1.11001100013E11</v>
      </c>
      <c r="D19" s="11" t="s">
        <v>39</v>
      </c>
      <c r="E19" s="11" t="s">
        <v>40</v>
      </c>
      <c r="F19" s="12" t="s">
        <v>41</v>
      </c>
      <c r="G19" s="13" t="s">
        <v>30</v>
      </c>
      <c r="H19" s="12" t="s">
        <v>23</v>
      </c>
      <c r="I19" s="12" t="s">
        <v>24</v>
      </c>
      <c r="J19" s="12" t="s">
        <v>25</v>
      </c>
      <c r="K19" s="10">
        <v>275.0</v>
      </c>
      <c r="L19" s="10">
        <v>268.0</v>
      </c>
      <c r="M19" s="10" t="s">
        <v>136</v>
      </c>
      <c r="N19" s="10"/>
      <c r="O19" s="10"/>
      <c r="P19" s="10"/>
      <c r="Q19" s="10"/>
      <c r="R19" s="10"/>
      <c r="S19" s="10"/>
    </row>
    <row r="20" hidden="1">
      <c r="A20" s="4" t="s">
        <v>26</v>
      </c>
      <c r="B20" s="5">
        <v>2014.0</v>
      </c>
      <c r="C20" s="5">
        <v>1.11001098922E11</v>
      </c>
      <c r="D20" s="6" t="s">
        <v>42</v>
      </c>
      <c r="E20" s="6" t="s">
        <v>43</v>
      </c>
      <c r="F20" s="7" t="s">
        <v>44</v>
      </c>
      <c r="G20" s="8" t="s">
        <v>45</v>
      </c>
      <c r="H20" s="7" t="s">
        <v>23</v>
      </c>
      <c r="I20" s="7" t="s">
        <v>24</v>
      </c>
      <c r="J20" s="7" t="s">
        <v>31</v>
      </c>
      <c r="K20" s="5">
        <v>383.0</v>
      </c>
      <c r="L20" s="5">
        <v>379.0</v>
      </c>
      <c r="M20" s="5" t="s">
        <v>137</v>
      </c>
      <c r="N20" s="5"/>
      <c r="O20" s="5"/>
      <c r="P20" s="5"/>
      <c r="Q20" s="5"/>
      <c r="R20" s="5"/>
      <c r="S20" s="5"/>
    </row>
    <row r="21" hidden="1">
      <c r="A21" s="9" t="s">
        <v>26</v>
      </c>
      <c r="B21" s="10">
        <v>2015.0</v>
      </c>
      <c r="C21" s="10">
        <v>1.11001098922E11</v>
      </c>
      <c r="D21" s="11" t="s">
        <v>42</v>
      </c>
      <c r="E21" s="11" t="s">
        <v>43</v>
      </c>
      <c r="F21" s="12" t="s">
        <v>44</v>
      </c>
      <c r="G21" s="13" t="s">
        <v>45</v>
      </c>
      <c r="H21" s="12" t="s">
        <v>23</v>
      </c>
      <c r="I21" s="12" t="s">
        <v>24</v>
      </c>
      <c r="J21" s="12" t="s">
        <v>31</v>
      </c>
      <c r="K21" s="10">
        <v>404.0</v>
      </c>
      <c r="L21" s="10">
        <v>395.0</v>
      </c>
      <c r="M21" s="10" t="s">
        <v>138</v>
      </c>
      <c r="N21" s="10"/>
      <c r="O21" s="10"/>
      <c r="P21" s="10"/>
      <c r="Q21" s="10"/>
      <c r="R21" s="10"/>
      <c r="S21" s="10"/>
    </row>
    <row r="22" hidden="1">
      <c r="A22" s="4" t="s">
        <v>26</v>
      </c>
      <c r="B22" s="5">
        <v>2016.0</v>
      </c>
      <c r="C22" s="5">
        <v>1.11001098922E11</v>
      </c>
      <c r="D22" s="6" t="s">
        <v>42</v>
      </c>
      <c r="E22" s="6" t="s">
        <v>43</v>
      </c>
      <c r="F22" s="7" t="s">
        <v>44</v>
      </c>
      <c r="G22" s="8" t="s">
        <v>45</v>
      </c>
      <c r="H22" s="7" t="s">
        <v>23</v>
      </c>
      <c r="I22" s="7" t="s">
        <v>24</v>
      </c>
      <c r="J22" s="7" t="s">
        <v>25</v>
      </c>
      <c r="K22" s="5">
        <v>416.0</v>
      </c>
      <c r="L22" s="5">
        <v>405.0</v>
      </c>
      <c r="M22" s="5" t="s">
        <v>139</v>
      </c>
      <c r="N22" s="5"/>
      <c r="O22" s="5"/>
      <c r="P22" s="5"/>
      <c r="Q22" s="5"/>
      <c r="R22" s="5"/>
      <c r="S22" s="5"/>
    </row>
    <row r="23" hidden="1">
      <c r="A23" s="9" t="s">
        <v>26</v>
      </c>
      <c r="B23" s="10">
        <v>2014.0</v>
      </c>
      <c r="C23" s="10">
        <v>1.11001098931E11</v>
      </c>
      <c r="D23" s="11" t="s">
        <v>42</v>
      </c>
      <c r="E23" s="11" t="s">
        <v>43</v>
      </c>
      <c r="F23" s="12" t="s">
        <v>46</v>
      </c>
      <c r="G23" s="13" t="s">
        <v>45</v>
      </c>
      <c r="H23" s="12" t="s">
        <v>23</v>
      </c>
      <c r="I23" s="12" t="s">
        <v>24</v>
      </c>
      <c r="J23" s="12" t="s">
        <v>25</v>
      </c>
      <c r="K23" s="10">
        <v>371.0</v>
      </c>
      <c r="L23" s="10">
        <v>368.0</v>
      </c>
      <c r="M23" s="10" t="s">
        <v>140</v>
      </c>
      <c r="N23" s="10"/>
      <c r="O23" s="10"/>
      <c r="P23" s="10"/>
      <c r="Q23" s="10"/>
      <c r="R23" s="10"/>
      <c r="S23" s="10"/>
    </row>
    <row r="24" hidden="1">
      <c r="A24" s="4" t="s">
        <v>26</v>
      </c>
      <c r="B24" s="5">
        <v>2015.0</v>
      </c>
      <c r="C24" s="5">
        <v>1.11001098931E11</v>
      </c>
      <c r="D24" s="6" t="s">
        <v>42</v>
      </c>
      <c r="E24" s="6" t="s">
        <v>43</v>
      </c>
      <c r="F24" s="7" t="s">
        <v>46</v>
      </c>
      <c r="G24" s="8" t="s">
        <v>45</v>
      </c>
      <c r="H24" s="7" t="s">
        <v>23</v>
      </c>
      <c r="I24" s="7" t="s">
        <v>24</v>
      </c>
      <c r="J24" s="7" t="s">
        <v>25</v>
      </c>
      <c r="K24" s="5">
        <v>380.0</v>
      </c>
      <c r="L24" s="5">
        <v>373.0</v>
      </c>
      <c r="M24" s="5" t="s">
        <v>141</v>
      </c>
      <c r="N24" s="5"/>
      <c r="O24" s="5"/>
      <c r="P24" s="5"/>
      <c r="Q24" s="5"/>
      <c r="R24" s="5"/>
      <c r="S24" s="5"/>
    </row>
    <row r="25" hidden="1">
      <c r="A25" s="9" t="s">
        <v>26</v>
      </c>
      <c r="B25" s="10">
        <v>2016.0</v>
      </c>
      <c r="C25" s="10">
        <v>1.11001098931E11</v>
      </c>
      <c r="D25" s="11" t="s">
        <v>42</v>
      </c>
      <c r="E25" s="11" t="s">
        <v>43</v>
      </c>
      <c r="F25" s="12" t="s">
        <v>46</v>
      </c>
      <c r="G25" s="13" t="s">
        <v>45</v>
      </c>
      <c r="H25" s="12" t="s">
        <v>23</v>
      </c>
      <c r="I25" s="12" t="s">
        <v>24</v>
      </c>
      <c r="J25" s="12" t="s">
        <v>25</v>
      </c>
      <c r="K25" s="10">
        <v>371.0</v>
      </c>
      <c r="L25" s="10">
        <v>363.0</v>
      </c>
      <c r="M25" s="10" t="s">
        <v>142</v>
      </c>
      <c r="N25" s="10"/>
      <c r="O25" s="10"/>
      <c r="P25" s="10"/>
      <c r="Q25" s="10"/>
      <c r="R25" s="10"/>
      <c r="S25" s="10"/>
    </row>
    <row r="26" hidden="1">
      <c r="A26" s="4" t="s">
        <v>26</v>
      </c>
      <c r="B26" s="5">
        <v>2014.0</v>
      </c>
      <c r="C26" s="5">
        <v>1.11001098841E11</v>
      </c>
      <c r="D26" s="6" t="s">
        <v>47</v>
      </c>
      <c r="E26" s="6" t="s">
        <v>48</v>
      </c>
      <c r="F26" s="7" t="s">
        <v>49</v>
      </c>
      <c r="G26" s="8" t="s">
        <v>50</v>
      </c>
      <c r="H26" s="7" t="s">
        <v>23</v>
      </c>
      <c r="I26" s="7" t="s">
        <v>24</v>
      </c>
      <c r="J26" s="7" t="s">
        <v>31</v>
      </c>
      <c r="K26" s="5">
        <v>250.0</v>
      </c>
      <c r="L26" s="5">
        <v>246.0</v>
      </c>
      <c r="M26" s="5" t="s">
        <v>143</v>
      </c>
      <c r="N26" s="5"/>
      <c r="O26" s="5"/>
      <c r="P26" s="5"/>
      <c r="Q26" s="5"/>
      <c r="R26" s="5"/>
      <c r="S26" s="5"/>
    </row>
    <row r="27" hidden="1">
      <c r="A27" s="9" t="s">
        <v>26</v>
      </c>
      <c r="B27" s="10">
        <v>2015.0</v>
      </c>
      <c r="C27" s="10">
        <v>1.11001098841E11</v>
      </c>
      <c r="D27" s="11" t="s">
        <v>47</v>
      </c>
      <c r="E27" s="11" t="s">
        <v>48</v>
      </c>
      <c r="F27" s="12" t="s">
        <v>49</v>
      </c>
      <c r="G27" s="13" t="s">
        <v>50</v>
      </c>
      <c r="H27" s="12" t="s">
        <v>23</v>
      </c>
      <c r="I27" s="12" t="s">
        <v>24</v>
      </c>
      <c r="J27" s="12" t="s">
        <v>31</v>
      </c>
      <c r="K27" s="10">
        <v>269.0</v>
      </c>
      <c r="L27" s="10">
        <v>264.0</v>
      </c>
      <c r="M27" s="10" t="s">
        <v>144</v>
      </c>
      <c r="N27" s="10"/>
      <c r="O27" s="10"/>
      <c r="P27" s="10"/>
      <c r="Q27" s="10"/>
      <c r="R27" s="10"/>
      <c r="S27" s="10"/>
    </row>
    <row r="28" hidden="1">
      <c r="A28" s="4" t="s">
        <v>26</v>
      </c>
      <c r="B28" s="5">
        <v>2016.0</v>
      </c>
      <c r="C28" s="5">
        <v>1.11001098841E11</v>
      </c>
      <c r="D28" s="6" t="s">
        <v>47</v>
      </c>
      <c r="E28" s="6" t="s">
        <v>48</v>
      </c>
      <c r="F28" s="7" t="s">
        <v>49</v>
      </c>
      <c r="G28" s="8" t="s">
        <v>50</v>
      </c>
      <c r="H28" s="7" t="s">
        <v>23</v>
      </c>
      <c r="I28" s="7" t="s">
        <v>24</v>
      </c>
      <c r="J28" s="7" t="s">
        <v>31</v>
      </c>
      <c r="K28" s="5">
        <v>294.0</v>
      </c>
      <c r="L28" s="5">
        <v>289.0</v>
      </c>
      <c r="M28" s="5" t="s">
        <v>145</v>
      </c>
      <c r="N28" s="5"/>
      <c r="O28" s="5"/>
      <c r="P28" s="5"/>
      <c r="Q28" s="5"/>
      <c r="R28" s="5"/>
      <c r="S28" s="5"/>
    </row>
    <row r="29" hidden="1">
      <c r="A29" s="9" t="s">
        <v>26</v>
      </c>
      <c r="B29" s="10">
        <v>2014.0</v>
      </c>
      <c r="C29" s="10">
        <v>1.11001098612E11</v>
      </c>
      <c r="D29" s="11" t="s">
        <v>51</v>
      </c>
      <c r="E29" s="11" t="s">
        <v>52</v>
      </c>
      <c r="F29" s="12" t="s">
        <v>53</v>
      </c>
      <c r="G29" s="13" t="s">
        <v>50</v>
      </c>
      <c r="H29" s="12" t="s">
        <v>23</v>
      </c>
      <c r="I29" s="12" t="s">
        <v>24</v>
      </c>
      <c r="J29" s="12" t="s">
        <v>31</v>
      </c>
      <c r="K29" s="10">
        <v>294.0</v>
      </c>
      <c r="L29" s="10">
        <v>291.0</v>
      </c>
      <c r="M29" s="10" t="s">
        <v>146</v>
      </c>
      <c r="N29" s="10"/>
      <c r="O29" s="10"/>
      <c r="P29" s="10"/>
      <c r="Q29" s="10"/>
      <c r="R29" s="10"/>
      <c r="S29" s="10"/>
    </row>
    <row r="30" hidden="1">
      <c r="A30" s="4" t="s">
        <v>26</v>
      </c>
      <c r="B30" s="5">
        <v>2015.0</v>
      </c>
      <c r="C30" s="5">
        <v>1.11001098612E11</v>
      </c>
      <c r="D30" s="6" t="s">
        <v>51</v>
      </c>
      <c r="E30" s="6" t="s">
        <v>52</v>
      </c>
      <c r="F30" s="7" t="s">
        <v>53</v>
      </c>
      <c r="G30" s="8" t="s">
        <v>50</v>
      </c>
      <c r="H30" s="7" t="s">
        <v>23</v>
      </c>
      <c r="I30" s="7" t="s">
        <v>24</v>
      </c>
      <c r="J30" s="7" t="s">
        <v>31</v>
      </c>
      <c r="K30" s="5">
        <v>322.0</v>
      </c>
      <c r="L30" s="5">
        <v>314.0</v>
      </c>
      <c r="M30" s="5" t="s">
        <v>147</v>
      </c>
      <c r="N30" s="5"/>
      <c r="O30" s="5"/>
      <c r="P30" s="5"/>
      <c r="Q30" s="5"/>
      <c r="R30" s="5"/>
      <c r="S30" s="5"/>
    </row>
    <row r="31" hidden="1">
      <c r="A31" s="9" t="s">
        <v>26</v>
      </c>
      <c r="B31" s="10">
        <v>2016.0</v>
      </c>
      <c r="C31" s="10">
        <v>1.11001098612E11</v>
      </c>
      <c r="D31" s="11" t="s">
        <v>51</v>
      </c>
      <c r="E31" s="11" t="s">
        <v>52</v>
      </c>
      <c r="F31" s="12" t="s">
        <v>53</v>
      </c>
      <c r="G31" s="13" t="s">
        <v>50</v>
      </c>
      <c r="H31" s="12" t="s">
        <v>23</v>
      </c>
      <c r="I31" s="12" t="s">
        <v>24</v>
      </c>
      <c r="J31" s="12" t="s">
        <v>31</v>
      </c>
      <c r="K31" s="10">
        <v>311.0</v>
      </c>
      <c r="L31" s="10">
        <v>304.0</v>
      </c>
      <c r="M31" s="10" t="s">
        <v>148</v>
      </c>
      <c r="N31" s="10"/>
      <c r="O31" s="10"/>
      <c r="P31" s="10"/>
      <c r="Q31" s="10"/>
      <c r="R31" s="10"/>
      <c r="S31" s="10"/>
    </row>
    <row r="32" hidden="1">
      <c r="A32" s="4" t="s">
        <v>26</v>
      </c>
      <c r="B32" s="5">
        <v>2014.0</v>
      </c>
      <c r="C32" s="5">
        <v>1.1100109885E11</v>
      </c>
      <c r="D32" s="6" t="s">
        <v>47</v>
      </c>
      <c r="E32" s="6" t="s">
        <v>48</v>
      </c>
      <c r="F32" s="7" t="s">
        <v>54</v>
      </c>
      <c r="G32" s="8" t="s">
        <v>50</v>
      </c>
      <c r="H32" s="7" t="s">
        <v>23</v>
      </c>
      <c r="I32" s="7" t="s">
        <v>24</v>
      </c>
      <c r="J32" s="7" t="s">
        <v>31</v>
      </c>
      <c r="K32" s="5">
        <v>224.0</v>
      </c>
      <c r="L32" s="5">
        <v>221.0</v>
      </c>
      <c r="M32" s="5" t="s">
        <v>149</v>
      </c>
      <c r="N32" s="5"/>
      <c r="O32" s="5"/>
      <c r="P32" s="5"/>
      <c r="Q32" s="5"/>
      <c r="R32" s="5"/>
      <c r="S32" s="5"/>
    </row>
    <row r="33" hidden="1">
      <c r="A33" s="9" t="s">
        <v>26</v>
      </c>
      <c r="B33" s="10">
        <v>2015.0</v>
      </c>
      <c r="C33" s="10">
        <v>1.1100109885E11</v>
      </c>
      <c r="D33" s="11" t="s">
        <v>47</v>
      </c>
      <c r="E33" s="11" t="s">
        <v>48</v>
      </c>
      <c r="F33" s="12" t="s">
        <v>54</v>
      </c>
      <c r="G33" s="13" t="s">
        <v>50</v>
      </c>
      <c r="H33" s="12" t="s">
        <v>23</v>
      </c>
      <c r="I33" s="12" t="s">
        <v>24</v>
      </c>
      <c r="J33" s="12" t="s">
        <v>31</v>
      </c>
      <c r="K33" s="10">
        <v>252.0</v>
      </c>
      <c r="L33" s="10">
        <v>248.0</v>
      </c>
      <c r="M33" s="10" t="s">
        <v>150</v>
      </c>
      <c r="N33" s="10"/>
      <c r="O33" s="10"/>
      <c r="P33" s="10"/>
      <c r="Q33" s="10"/>
      <c r="R33" s="10"/>
      <c r="S33" s="10"/>
    </row>
    <row r="34" hidden="1">
      <c r="A34" s="4" t="s">
        <v>26</v>
      </c>
      <c r="B34" s="5">
        <v>2016.0</v>
      </c>
      <c r="C34" s="5">
        <v>1.1100109885E11</v>
      </c>
      <c r="D34" s="6" t="s">
        <v>47</v>
      </c>
      <c r="E34" s="6" t="s">
        <v>48</v>
      </c>
      <c r="F34" s="7" t="s">
        <v>54</v>
      </c>
      <c r="G34" s="8" t="s">
        <v>50</v>
      </c>
      <c r="H34" s="7" t="s">
        <v>23</v>
      </c>
      <c r="I34" s="7" t="s">
        <v>24</v>
      </c>
      <c r="J34" s="7" t="s">
        <v>31</v>
      </c>
      <c r="K34" s="5">
        <v>275.0</v>
      </c>
      <c r="L34" s="5">
        <v>268.0</v>
      </c>
      <c r="M34" s="5" t="s">
        <v>151</v>
      </c>
      <c r="N34" s="5"/>
      <c r="O34" s="5"/>
      <c r="P34" s="5"/>
      <c r="Q34" s="5"/>
      <c r="R34" s="5"/>
      <c r="S34" s="5"/>
    </row>
    <row r="35" hidden="1">
      <c r="A35" s="9" t="s">
        <v>26</v>
      </c>
      <c r="B35" s="10">
        <v>2014.0</v>
      </c>
      <c r="C35" s="10">
        <v>1.11001098949E11</v>
      </c>
      <c r="D35" s="11">
        <v>11.0</v>
      </c>
      <c r="E35" s="11" t="s">
        <v>55</v>
      </c>
      <c r="F35" s="12" t="s">
        <v>56</v>
      </c>
      <c r="G35" s="13" t="s">
        <v>50</v>
      </c>
      <c r="H35" s="12" t="s">
        <v>23</v>
      </c>
      <c r="I35" s="12" t="s">
        <v>24</v>
      </c>
      <c r="J35" s="12" t="s">
        <v>31</v>
      </c>
      <c r="K35" s="10">
        <v>236.0</v>
      </c>
      <c r="L35" s="10">
        <v>234.0</v>
      </c>
      <c r="M35" s="10" t="s">
        <v>152</v>
      </c>
      <c r="N35" s="10"/>
      <c r="O35" s="10"/>
      <c r="P35" s="10"/>
      <c r="Q35" s="10"/>
      <c r="R35" s="10"/>
      <c r="S35" s="10"/>
    </row>
    <row r="36" hidden="1">
      <c r="A36" s="4" t="s">
        <v>26</v>
      </c>
      <c r="B36" s="5">
        <v>2015.0</v>
      </c>
      <c r="C36" s="5">
        <v>1.11001098949E11</v>
      </c>
      <c r="D36" s="6">
        <v>11.0</v>
      </c>
      <c r="E36" s="6" t="s">
        <v>55</v>
      </c>
      <c r="F36" s="7" t="s">
        <v>56</v>
      </c>
      <c r="G36" s="8" t="s">
        <v>50</v>
      </c>
      <c r="H36" s="7" t="s">
        <v>23</v>
      </c>
      <c r="I36" s="7" t="s">
        <v>24</v>
      </c>
      <c r="J36" s="7" t="s">
        <v>25</v>
      </c>
      <c r="K36" s="5">
        <v>278.0</v>
      </c>
      <c r="L36" s="5">
        <v>275.0</v>
      </c>
      <c r="M36" s="5" t="s">
        <v>153</v>
      </c>
      <c r="N36" s="5"/>
      <c r="O36" s="5"/>
      <c r="P36" s="5"/>
      <c r="Q36" s="5"/>
      <c r="R36" s="5"/>
      <c r="S36" s="5"/>
    </row>
    <row r="37" hidden="1">
      <c r="A37" s="9" t="s">
        <v>26</v>
      </c>
      <c r="B37" s="10">
        <v>2016.0</v>
      </c>
      <c r="C37" s="10">
        <v>1.11001098949E11</v>
      </c>
      <c r="D37" s="11">
        <v>11.0</v>
      </c>
      <c r="E37" s="11" t="s">
        <v>55</v>
      </c>
      <c r="F37" s="12" t="s">
        <v>56</v>
      </c>
      <c r="G37" s="13" t="s">
        <v>50</v>
      </c>
      <c r="H37" s="12" t="s">
        <v>23</v>
      </c>
      <c r="I37" s="12" t="s">
        <v>24</v>
      </c>
      <c r="J37" s="12" t="s">
        <v>25</v>
      </c>
      <c r="K37" s="10">
        <v>359.0</v>
      </c>
      <c r="L37" s="10">
        <v>356.0</v>
      </c>
      <c r="M37" s="10" t="s">
        <v>154</v>
      </c>
      <c r="N37" s="10"/>
      <c r="O37" s="10"/>
      <c r="P37" s="10"/>
      <c r="Q37" s="10"/>
      <c r="R37" s="10"/>
      <c r="S37" s="10"/>
    </row>
    <row r="38" hidden="1">
      <c r="A38" s="4" t="s">
        <v>26</v>
      </c>
      <c r="B38" s="5">
        <v>2014.0</v>
      </c>
      <c r="C38" s="5">
        <v>1.11001100021E11</v>
      </c>
      <c r="D38" s="6">
        <v>19.0</v>
      </c>
      <c r="E38" s="6" t="s">
        <v>40</v>
      </c>
      <c r="F38" s="7" t="s">
        <v>57</v>
      </c>
      <c r="G38" s="8" t="s">
        <v>58</v>
      </c>
      <c r="H38" s="7" t="s">
        <v>23</v>
      </c>
      <c r="I38" s="7" t="s">
        <v>24</v>
      </c>
      <c r="J38" s="7" t="s">
        <v>31</v>
      </c>
      <c r="K38" s="5">
        <v>223.0</v>
      </c>
      <c r="L38" s="5">
        <v>222.0</v>
      </c>
      <c r="M38" s="5" t="s">
        <v>155</v>
      </c>
      <c r="N38" s="5"/>
      <c r="O38" s="5"/>
      <c r="P38" s="5"/>
      <c r="Q38" s="5"/>
      <c r="R38" s="5"/>
      <c r="S38" s="5"/>
    </row>
    <row r="39" hidden="1">
      <c r="A39" s="9" t="s">
        <v>26</v>
      </c>
      <c r="B39" s="10">
        <v>2015.0</v>
      </c>
      <c r="C39" s="10">
        <v>1.11001100021E11</v>
      </c>
      <c r="D39" s="11">
        <v>19.0</v>
      </c>
      <c r="E39" s="11" t="s">
        <v>40</v>
      </c>
      <c r="F39" s="12" t="s">
        <v>57</v>
      </c>
      <c r="G39" s="13" t="s">
        <v>58</v>
      </c>
      <c r="H39" s="12" t="s">
        <v>23</v>
      </c>
      <c r="I39" s="12" t="s">
        <v>24</v>
      </c>
      <c r="J39" s="12" t="s">
        <v>31</v>
      </c>
      <c r="K39" s="10">
        <v>229.0</v>
      </c>
      <c r="L39" s="10">
        <v>223.0</v>
      </c>
      <c r="M39" s="10" t="s">
        <v>156</v>
      </c>
      <c r="N39" s="10"/>
      <c r="O39" s="10"/>
      <c r="P39" s="10"/>
      <c r="Q39" s="10"/>
      <c r="R39" s="10"/>
      <c r="S39" s="10"/>
    </row>
    <row r="40" hidden="1">
      <c r="A40" s="4" t="s">
        <v>26</v>
      </c>
      <c r="B40" s="5">
        <v>2016.0</v>
      </c>
      <c r="C40" s="5">
        <v>1.11001100021E11</v>
      </c>
      <c r="D40" s="6">
        <v>19.0</v>
      </c>
      <c r="E40" s="6" t="s">
        <v>40</v>
      </c>
      <c r="F40" s="7" t="s">
        <v>57</v>
      </c>
      <c r="G40" s="8" t="s">
        <v>58</v>
      </c>
      <c r="H40" s="7" t="s">
        <v>23</v>
      </c>
      <c r="I40" s="7" t="s">
        <v>24</v>
      </c>
      <c r="J40" s="7" t="s">
        <v>25</v>
      </c>
      <c r="K40" s="5">
        <v>220.0</v>
      </c>
      <c r="L40" s="5">
        <v>213.0</v>
      </c>
      <c r="M40" s="5" t="s">
        <v>157</v>
      </c>
      <c r="N40" s="5"/>
      <c r="O40" s="5"/>
      <c r="P40" s="5"/>
      <c r="Q40" s="5"/>
      <c r="R40" s="5"/>
      <c r="S40" s="5"/>
    </row>
    <row r="41" hidden="1">
      <c r="A41" s="9" t="s">
        <v>19</v>
      </c>
      <c r="B41" s="10">
        <v>2014.0</v>
      </c>
      <c r="C41" s="10">
        <v>1.1100110003E11</v>
      </c>
      <c r="D41" s="11">
        <v>3.0</v>
      </c>
      <c r="E41" s="11" t="s">
        <v>59</v>
      </c>
      <c r="F41" s="12" t="s">
        <v>60</v>
      </c>
      <c r="G41" s="13" t="s">
        <v>22</v>
      </c>
      <c r="H41" s="12" t="s">
        <v>23</v>
      </c>
      <c r="I41" s="12" t="s">
        <v>24</v>
      </c>
      <c r="J41" s="12" t="s">
        <v>31</v>
      </c>
      <c r="K41" s="10">
        <v>186.0</v>
      </c>
      <c r="L41" s="10">
        <v>182.0</v>
      </c>
      <c r="M41" s="10" t="s">
        <v>158</v>
      </c>
      <c r="N41" s="9">
        <v>55.0</v>
      </c>
      <c r="O41" s="9">
        <v>55.0</v>
      </c>
      <c r="P41" s="9">
        <v>56.0</v>
      </c>
      <c r="Q41" s="9">
        <v>57.0</v>
      </c>
      <c r="R41" s="9">
        <v>56.0</v>
      </c>
      <c r="S41" s="9">
        <v>279.0</v>
      </c>
    </row>
    <row r="42" hidden="1">
      <c r="A42" s="4" t="s">
        <v>19</v>
      </c>
      <c r="B42" s="5">
        <v>2015.0</v>
      </c>
      <c r="C42" s="5">
        <v>1.1100110003E11</v>
      </c>
      <c r="D42" s="6">
        <v>3.0</v>
      </c>
      <c r="E42" s="6" t="s">
        <v>59</v>
      </c>
      <c r="F42" s="7" t="s">
        <v>60</v>
      </c>
      <c r="G42" s="8" t="s">
        <v>22</v>
      </c>
      <c r="H42" s="7" t="s">
        <v>23</v>
      </c>
      <c r="I42" s="7" t="s">
        <v>24</v>
      </c>
      <c r="J42" s="7" t="s">
        <v>31</v>
      </c>
      <c r="K42" s="5">
        <v>207.0</v>
      </c>
      <c r="L42" s="5">
        <v>196.0</v>
      </c>
      <c r="M42" s="5" t="s">
        <v>159</v>
      </c>
      <c r="N42" s="4">
        <v>55.0</v>
      </c>
      <c r="O42" s="4">
        <v>54.0</v>
      </c>
      <c r="P42" s="4">
        <v>53.0</v>
      </c>
      <c r="Q42" s="4">
        <v>55.0</v>
      </c>
      <c r="R42" s="4">
        <v>57.0</v>
      </c>
      <c r="S42" s="4">
        <v>272.0</v>
      </c>
    </row>
    <row r="43" hidden="1">
      <c r="A43" s="9" t="s">
        <v>19</v>
      </c>
      <c r="B43" s="10">
        <v>2016.0</v>
      </c>
      <c r="C43" s="10">
        <v>1.1100110003E11</v>
      </c>
      <c r="D43" s="11">
        <v>3.0</v>
      </c>
      <c r="E43" s="11" t="s">
        <v>59</v>
      </c>
      <c r="F43" s="12" t="s">
        <v>60</v>
      </c>
      <c r="G43" s="13" t="s">
        <v>22</v>
      </c>
      <c r="H43" s="12" t="s">
        <v>23</v>
      </c>
      <c r="I43" s="12" t="s">
        <v>24</v>
      </c>
      <c r="J43" s="12" t="s">
        <v>25</v>
      </c>
      <c r="K43" s="10">
        <v>224.0</v>
      </c>
      <c r="L43" s="10">
        <v>210.0</v>
      </c>
      <c r="M43" s="10" t="s">
        <v>160</v>
      </c>
      <c r="N43" s="9">
        <v>56.0</v>
      </c>
      <c r="O43" s="9">
        <v>55.0</v>
      </c>
      <c r="P43" s="9">
        <v>53.0</v>
      </c>
      <c r="Q43" s="9">
        <v>56.0</v>
      </c>
      <c r="R43" s="9">
        <v>58.0</v>
      </c>
      <c r="S43" s="9">
        <v>277.0</v>
      </c>
    </row>
    <row r="44" hidden="1">
      <c r="A44" s="4" t="s">
        <v>19</v>
      </c>
      <c r="B44" s="5">
        <v>2017.0</v>
      </c>
      <c r="C44" s="5">
        <v>1.1100110003E11</v>
      </c>
      <c r="D44" s="6">
        <v>3.0</v>
      </c>
      <c r="E44" s="6" t="s">
        <v>59</v>
      </c>
      <c r="F44" s="7" t="s">
        <v>60</v>
      </c>
      <c r="G44" s="8" t="s">
        <v>22</v>
      </c>
      <c r="H44" s="7" t="s">
        <v>23</v>
      </c>
      <c r="I44" s="7" t="s">
        <v>24</v>
      </c>
      <c r="J44" s="7" t="s">
        <v>25</v>
      </c>
      <c r="K44" s="5">
        <v>242.0</v>
      </c>
      <c r="L44" s="5">
        <v>227.0</v>
      </c>
      <c r="M44" s="5" t="s">
        <v>161</v>
      </c>
      <c r="N44" s="4">
        <v>55.0</v>
      </c>
      <c r="O44" s="4">
        <v>55.0</v>
      </c>
      <c r="P44" s="4">
        <v>52.0</v>
      </c>
      <c r="Q44" s="4">
        <v>57.0</v>
      </c>
      <c r="R44" s="4">
        <v>56.0</v>
      </c>
      <c r="S44" s="4">
        <v>273.0</v>
      </c>
    </row>
    <row r="45" hidden="1">
      <c r="A45" s="9" t="s">
        <v>19</v>
      </c>
      <c r="B45" s="10">
        <v>2018.0</v>
      </c>
      <c r="C45" s="10">
        <v>1.1100110003E11</v>
      </c>
      <c r="D45" s="11">
        <v>3.0</v>
      </c>
      <c r="E45" s="11" t="s">
        <v>59</v>
      </c>
      <c r="F45" s="12" t="s">
        <v>60</v>
      </c>
      <c r="G45" s="13" t="s">
        <v>22</v>
      </c>
      <c r="H45" s="12" t="s">
        <v>23</v>
      </c>
      <c r="I45" s="12" t="s">
        <v>24</v>
      </c>
      <c r="J45" s="12" t="s">
        <v>25</v>
      </c>
      <c r="K45" s="10">
        <v>244.0</v>
      </c>
      <c r="L45" s="10">
        <v>230.0</v>
      </c>
      <c r="M45" s="10" t="s">
        <v>162</v>
      </c>
      <c r="N45" s="9">
        <v>57.0</v>
      </c>
      <c r="O45" s="9">
        <v>55.0</v>
      </c>
      <c r="P45" s="9">
        <v>54.0</v>
      </c>
      <c r="Q45" s="9">
        <v>57.0</v>
      </c>
      <c r="R45" s="9">
        <v>58.0</v>
      </c>
      <c r="S45" s="9">
        <v>280.0</v>
      </c>
    </row>
    <row r="46" hidden="1">
      <c r="A46" s="4" t="s">
        <v>19</v>
      </c>
      <c r="B46" s="5">
        <v>2019.0</v>
      </c>
      <c r="C46" s="5">
        <v>1.1100110003E11</v>
      </c>
      <c r="D46" s="6">
        <v>3.0</v>
      </c>
      <c r="E46" s="6" t="s">
        <v>59</v>
      </c>
      <c r="F46" s="7" t="s">
        <v>60</v>
      </c>
      <c r="G46" s="8" t="s">
        <v>22</v>
      </c>
      <c r="H46" s="8" t="s">
        <v>23</v>
      </c>
      <c r="I46" s="7" t="s">
        <v>24</v>
      </c>
      <c r="J46" s="7" t="s">
        <v>25</v>
      </c>
      <c r="K46" s="5">
        <v>235.0</v>
      </c>
      <c r="L46" s="5">
        <v>223.0</v>
      </c>
      <c r="M46" s="5" t="s">
        <v>163</v>
      </c>
      <c r="N46" s="5">
        <v>58.0</v>
      </c>
      <c r="O46" s="5">
        <v>52.0</v>
      </c>
      <c r="P46" s="5">
        <v>50.0</v>
      </c>
      <c r="Q46" s="5">
        <v>56.0</v>
      </c>
      <c r="R46" s="5">
        <v>55.0</v>
      </c>
      <c r="S46" s="5">
        <v>271.0</v>
      </c>
    </row>
    <row r="47" hidden="1">
      <c r="A47" s="9" t="s">
        <v>19</v>
      </c>
      <c r="B47" s="10">
        <v>2020.0</v>
      </c>
      <c r="C47" s="10">
        <v>1.1100110003E11</v>
      </c>
      <c r="D47" s="11">
        <v>3.0</v>
      </c>
      <c r="E47" s="11" t="s">
        <v>59</v>
      </c>
      <c r="F47" s="12" t="s">
        <v>60</v>
      </c>
      <c r="G47" s="13" t="s">
        <v>22</v>
      </c>
      <c r="H47" s="13" t="s">
        <v>23</v>
      </c>
      <c r="I47" s="12" t="s">
        <v>24</v>
      </c>
      <c r="J47" s="12" t="s">
        <v>25</v>
      </c>
      <c r="K47" s="10">
        <v>238.0</v>
      </c>
      <c r="L47" s="10">
        <v>228.0</v>
      </c>
      <c r="M47" s="10" t="s">
        <v>164</v>
      </c>
      <c r="N47" s="10">
        <v>59.0</v>
      </c>
      <c r="O47" s="10">
        <v>53.0</v>
      </c>
      <c r="P47" s="10">
        <v>54.0</v>
      </c>
      <c r="Q47" s="10">
        <v>57.0</v>
      </c>
      <c r="R47" s="10">
        <v>50.0</v>
      </c>
      <c r="S47" s="10">
        <v>276.0</v>
      </c>
    </row>
    <row r="48" hidden="1">
      <c r="A48" s="4" t="s">
        <v>19</v>
      </c>
      <c r="B48" s="5">
        <v>2021.0</v>
      </c>
      <c r="C48" s="5">
        <v>1.1100110003E11</v>
      </c>
      <c r="D48" s="6">
        <v>3.0</v>
      </c>
      <c r="E48" s="6" t="s">
        <v>59</v>
      </c>
      <c r="F48" s="7" t="s">
        <v>60</v>
      </c>
      <c r="G48" s="8" t="s">
        <v>22</v>
      </c>
      <c r="H48" s="8" t="s">
        <v>23</v>
      </c>
      <c r="I48" s="7" t="s">
        <v>24</v>
      </c>
      <c r="J48" s="7" t="s">
        <v>25</v>
      </c>
      <c r="K48" s="5">
        <v>259.0</v>
      </c>
      <c r="L48" s="5">
        <v>257.0</v>
      </c>
      <c r="M48" s="5" t="s">
        <v>165</v>
      </c>
      <c r="N48" s="5">
        <v>56.0</v>
      </c>
      <c r="O48" s="5">
        <v>51.0</v>
      </c>
      <c r="P48" s="5">
        <v>50.0</v>
      </c>
      <c r="Q48" s="5">
        <v>56.0</v>
      </c>
      <c r="R48" s="5">
        <v>52.0</v>
      </c>
      <c r="S48" s="5">
        <v>265.0</v>
      </c>
    </row>
    <row r="49" hidden="1">
      <c r="A49" s="9" t="s">
        <v>19</v>
      </c>
      <c r="B49" s="10">
        <v>2022.0</v>
      </c>
      <c r="C49" s="10">
        <v>1.1100110003E11</v>
      </c>
      <c r="D49" s="11">
        <v>3.0</v>
      </c>
      <c r="E49" s="11" t="s">
        <v>59</v>
      </c>
      <c r="F49" s="12" t="s">
        <v>60</v>
      </c>
      <c r="G49" s="13" t="s">
        <v>22</v>
      </c>
      <c r="H49" s="13" t="s">
        <v>23</v>
      </c>
      <c r="I49" s="12" t="s">
        <v>24</v>
      </c>
      <c r="J49" s="12" t="s">
        <v>25</v>
      </c>
      <c r="K49" s="10">
        <v>284.0</v>
      </c>
      <c r="L49" s="10">
        <v>282.0</v>
      </c>
      <c r="M49" s="10" t="s">
        <v>166</v>
      </c>
      <c r="N49" s="10">
        <v>58.0</v>
      </c>
      <c r="O49" s="10">
        <v>53.0</v>
      </c>
      <c r="P49" s="10">
        <v>52.0</v>
      </c>
      <c r="Q49" s="10">
        <v>58.0</v>
      </c>
      <c r="R49" s="10">
        <v>54.0</v>
      </c>
      <c r="S49" s="10">
        <v>275.0</v>
      </c>
    </row>
    <row r="50" hidden="1">
      <c r="A50" s="4" t="s">
        <v>19</v>
      </c>
      <c r="B50" s="5">
        <v>2023.0</v>
      </c>
      <c r="C50" s="5">
        <v>1.1100110003E11</v>
      </c>
      <c r="D50" s="6">
        <v>3.0</v>
      </c>
      <c r="E50" s="6" t="s">
        <v>59</v>
      </c>
      <c r="F50" s="7" t="s">
        <v>60</v>
      </c>
      <c r="G50" s="8" t="s">
        <v>22</v>
      </c>
      <c r="H50" s="8" t="s">
        <v>23</v>
      </c>
      <c r="I50" s="7" t="s">
        <v>24</v>
      </c>
      <c r="J50" s="7" t="s">
        <v>25</v>
      </c>
      <c r="K50" s="5">
        <v>294.0</v>
      </c>
      <c r="L50" s="5">
        <v>293.0</v>
      </c>
      <c r="M50" s="5" t="s">
        <v>167</v>
      </c>
      <c r="N50" s="5">
        <v>58.0</v>
      </c>
      <c r="O50" s="5">
        <v>53.0</v>
      </c>
      <c r="P50" s="5">
        <v>52.0</v>
      </c>
      <c r="Q50" s="5">
        <v>58.0</v>
      </c>
      <c r="R50" s="5">
        <v>54.0</v>
      </c>
      <c r="S50" s="5">
        <v>282.0</v>
      </c>
    </row>
    <row r="51" hidden="1">
      <c r="A51" s="9" t="s">
        <v>19</v>
      </c>
      <c r="B51" s="10">
        <v>2024.0</v>
      </c>
      <c r="C51" s="10">
        <v>1.1100110003E11</v>
      </c>
      <c r="D51" s="14">
        <v>3.0</v>
      </c>
      <c r="E51" s="14" t="s">
        <v>59</v>
      </c>
      <c r="F51" s="12" t="s">
        <v>60</v>
      </c>
      <c r="G51" s="13" t="s">
        <v>22</v>
      </c>
      <c r="H51" s="13" t="s">
        <v>23</v>
      </c>
      <c r="I51" s="12" t="s">
        <v>24</v>
      </c>
      <c r="J51" s="12" t="s">
        <v>25</v>
      </c>
      <c r="K51" s="10">
        <v>277.0</v>
      </c>
      <c r="L51" s="10">
        <v>277.0</v>
      </c>
      <c r="M51" s="10" t="s">
        <v>168</v>
      </c>
      <c r="N51" s="10">
        <v>56.0</v>
      </c>
      <c r="O51" s="10">
        <v>54.0</v>
      </c>
      <c r="P51" s="10">
        <v>53.0</v>
      </c>
      <c r="Q51" s="10">
        <v>57.0</v>
      </c>
      <c r="R51" s="10">
        <v>54.0</v>
      </c>
      <c r="S51" s="10">
        <v>274.0</v>
      </c>
    </row>
    <row r="52" hidden="1">
      <c r="A52" s="4" t="s">
        <v>19</v>
      </c>
      <c r="B52" s="5">
        <v>2014.0</v>
      </c>
      <c r="C52" s="5">
        <v>1.11001100072E11</v>
      </c>
      <c r="D52" s="6" t="s">
        <v>32</v>
      </c>
      <c r="E52" s="6" t="s">
        <v>20</v>
      </c>
      <c r="F52" s="7" t="s">
        <v>61</v>
      </c>
      <c r="G52" s="8" t="s">
        <v>22</v>
      </c>
      <c r="H52" s="7" t="s">
        <v>23</v>
      </c>
      <c r="I52" s="7" t="s">
        <v>24</v>
      </c>
      <c r="J52" s="7" t="s">
        <v>25</v>
      </c>
      <c r="K52" s="5">
        <v>307.0</v>
      </c>
      <c r="L52" s="5">
        <v>306.0</v>
      </c>
      <c r="M52" s="5" t="s">
        <v>169</v>
      </c>
      <c r="N52" s="4">
        <v>54.0</v>
      </c>
      <c r="O52" s="4">
        <v>55.0</v>
      </c>
      <c r="P52" s="4">
        <v>53.0</v>
      </c>
      <c r="Q52" s="4">
        <v>54.0</v>
      </c>
      <c r="R52" s="4">
        <v>53.0</v>
      </c>
      <c r="S52" s="4">
        <v>270.0</v>
      </c>
    </row>
    <row r="53" hidden="1">
      <c r="A53" s="9" t="s">
        <v>19</v>
      </c>
      <c r="B53" s="10">
        <v>2015.0</v>
      </c>
      <c r="C53" s="10">
        <v>1.11001100072E11</v>
      </c>
      <c r="D53" s="11" t="s">
        <v>32</v>
      </c>
      <c r="E53" s="11" t="s">
        <v>20</v>
      </c>
      <c r="F53" s="12" t="s">
        <v>61</v>
      </c>
      <c r="G53" s="13" t="s">
        <v>22</v>
      </c>
      <c r="H53" s="12" t="s">
        <v>23</v>
      </c>
      <c r="I53" s="12" t="s">
        <v>24</v>
      </c>
      <c r="J53" s="12" t="s">
        <v>25</v>
      </c>
      <c r="K53" s="10">
        <v>307.0</v>
      </c>
      <c r="L53" s="10">
        <v>302.0</v>
      </c>
      <c r="M53" s="10" t="s">
        <v>170</v>
      </c>
      <c r="N53" s="9">
        <v>55.0</v>
      </c>
      <c r="O53" s="9">
        <v>55.0</v>
      </c>
      <c r="P53" s="9">
        <v>53.0</v>
      </c>
      <c r="Q53" s="9">
        <v>53.0</v>
      </c>
      <c r="R53" s="9">
        <v>52.0</v>
      </c>
      <c r="S53" s="9">
        <v>268.0</v>
      </c>
    </row>
    <row r="54" hidden="1">
      <c r="A54" s="4" t="s">
        <v>19</v>
      </c>
      <c r="B54" s="5">
        <v>2016.0</v>
      </c>
      <c r="C54" s="5">
        <v>1.11001100072E11</v>
      </c>
      <c r="D54" s="6" t="s">
        <v>32</v>
      </c>
      <c r="E54" s="6" t="s">
        <v>20</v>
      </c>
      <c r="F54" s="7" t="s">
        <v>61</v>
      </c>
      <c r="G54" s="8" t="s">
        <v>22</v>
      </c>
      <c r="H54" s="7" t="s">
        <v>23</v>
      </c>
      <c r="I54" s="7" t="s">
        <v>24</v>
      </c>
      <c r="J54" s="7" t="s">
        <v>25</v>
      </c>
      <c r="K54" s="5">
        <v>311.0</v>
      </c>
      <c r="L54" s="5">
        <v>304.0</v>
      </c>
      <c r="M54" s="5" t="s">
        <v>171</v>
      </c>
      <c r="N54" s="4">
        <v>59.0</v>
      </c>
      <c r="O54" s="4">
        <v>59.0</v>
      </c>
      <c r="P54" s="4">
        <v>57.0</v>
      </c>
      <c r="Q54" s="4">
        <v>59.0</v>
      </c>
      <c r="R54" s="4">
        <v>60.0</v>
      </c>
      <c r="S54" s="4">
        <v>293.0</v>
      </c>
    </row>
    <row r="55" hidden="1">
      <c r="A55" s="9" t="s">
        <v>19</v>
      </c>
      <c r="B55" s="10">
        <v>2014.0</v>
      </c>
      <c r="C55" s="10">
        <v>1.11001100081E11</v>
      </c>
      <c r="D55" s="11" t="s">
        <v>47</v>
      </c>
      <c r="E55" s="11" t="s">
        <v>48</v>
      </c>
      <c r="F55" s="12" t="s">
        <v>62</v>
      </c>
      <c r="G55" s="13" t="s">
        <v>22</v>
      </c>
      <c r="H55" s="12" t="s">
        <v>23</v>
      </c>
      <c r="I55" s="12" t="s">
        <v>24</v>
      </c>
      <c r="J55" s="12" t="s">
        <v>25</v>
      </c>
      <c r="K55" s="10">
        <v>299.0</v>
      </c>
      <c r="L55" s="10">
        <v>295.0</v>
      </c>
      <c r="M55" s="10" t="s">
        <v>172</v>
      </c>
      <c r="N55" s="9">
        <v>43.0</v>
      </c>
      <c r="O55" s="9">
        <v>54.0</v>
      </c>
      <c r="P55" s="9">
        <v>53.0</v>
      </c>
      <c r="Q55" s="9">
        <v>53.0</v>
      </c>
      <c r="R55" s="9">
        <v>50.0</v>
      </c>
      <c r="S55" s="9">
        <v>268.0</v>
      </c>
    </row>
    <row r="56" hidden="1">
      <c r="A56" s="4" t="s">
        <v>19</v>
      </c>
      <c r="B56" s="5">
        <v>2015.0</v>
      </c>
      <c r="C56" s="5">
        <v>1.11001100081E11</v>
      </c>
      <c r="D56" s="6" t="s">
        <v>47</v>
      </c>
      <c r="E56" s="6" t="s">
        <v>48</v>
      </c>
      <c r="F56" s="7" t="s">
        <v>62</v>
      </c>
      <c r="G56" s="8" t="s">
        <v>22</v>
      </c>
      <c r="H56" s="7" t="s">
        <v>23</v>
      </c>
      <c r="I56" s="7" t="s">
        <v>24</v>
      </c>
      <c r="J56" s="7" t="s">
        <v>25</v>
      </c>
      <c r="K56" s="5">
        <v>301.0</v>
      </c>
      <c r="L56" s="5">
        <v>295.0</v>
      </c>
      <c r="M56" s="5" t="s">
        <v>173</v>
      </c>
      <c r="N56" s="4">
        <v>56.0</v>
      </c>
      <c r="O56" s="4">
        <v>56.0</v>
      </c>
      <c r="P56" s="4">
        <v>55.0</v>
      </c>
      <c r="Q56" s="4">
        <v>53.0</v>
      </c>
      <c r="R56" s="4">
        <v>54.0</v>
      </c>
      <c r="S56" s="4">
        <v>275.0</v>
      </c>
    </row>
    <row r="57" hidden="1">
      <c r="A57" s="9" t="s">
        <v>19</v>
      </c>
      <c r="B57" s="10">
        <v>2016.0</v>
      </c>
      <c r="C57" s="10">
        <v>1.11001100081E11</v>
      </c>
      <c r="D57" s="11" t="s">
        <v>47</v>
      </c>
      <c r="E57" s="11" t="s">
        <v>48</v>
      </c>
      <c r="F57" s="12" t="s">
        <v>62</v>
      </c>
      <c r="G57" s="13" t="s">
        <v>22</v>
      </c>
      <c r="H57" s="12" t="s">
        <v>23</v>
      </c>
      <c r="I57" s="12" t="s">
        <v>24</v>
      </c>
      <c r="J57" s="12" t="s">
        <v>25</v>
      </c>
      <c r="K57" s="10">
        <v>295.0</v>
      </c>
      <c r="L57" s="10">
        <v>288.0</v>
      </c>
      <c r="M57" s="10" t="s">
        <v>174</v>
      </c>
      <c r="N57" s="9">
        <v>57.0</v>
      </c>
      <c r="O57" s="9">
        <v>59.0</v>
      </c>
      <c r="P57" s="9">
        <v>55.0</v>
      </c>
      <c r="Q57" s="9">
        <v>56.0</v>
      </c>
      <c r="R57" s="9">
        <v>59.0</v>
      </c>
      <c r="S57" s="9">
        <v>284.0</v>
      </c>
    </row>
    <row r="58" hidden="1">
      <c r="A58" s="4" t="s">
        <v>26</v>
      </c>
      <c r="B58" s="5">
        <v>2014.0</v>
      </c>
      <c r="C58" s="5">
        <v>1.11001098825E11</v>
      </c>
      <c r="D58" s="6" t="s">
        <v>63</v>
      </c>
      <c r="E58" s="6" t="s">
        <v>64</v>
      </c>
      <c r="F58" s="7" t="s">
        <v>65</v>
      </c>
      <c r="G58" s="8" t="s">
        <v>45</v>
      </c>
      <c r="H58" s="7" t="s">
        <v>23</v>
      </c>
      <c r="I58" s="7" t="s">
        <v>24</v>
      </c>
      <c r="J58" s="7" t="s">
        <v>31</v>
      </c>
      <c r="K58" s="5">
        <v>258.0</v>
      </c>
      <c r="L58" s="5">
        <v>256.0</v>
      </c>
      <c r="M58" s="5" t="s">
        <v>175</v>
      </c>
      <c r="N58" s="5"/>
      <c r="O58" s="5"/>
      <c r="P58" s="5"/>
      <c r="Q58" s="5"/>
      <c r="R58" s="5"/>
      <c r="S58" s="5"/>
    </row>
    <row r="59" hidden="1">
      <c r="A59" s="9" t="s">
        <v>26</v>
      </c>
      <c r="B59" s="10">
        <v>2015.0</v>
      </c>
      <c r="C59" s="10">
        <v>1.11001098825E11</v>
      </c>
      <c r="D59" s="11" t="s">
        <v>63</v>
      </c>
      <c r="E59" s="11" t="s">
        <v>64</v>
      </c>
      <c r="F59" s="12" t="s">
        <v>65</v>
      </c>
      <c r="G59" s="13" t="s">
        <v>45</v>
      </c>
      <c r="H59" s="12" t="s">
        <v>23</v>
      </c>
      <c r="I59" s="12" t="s">
        <v>24</v>
      </c>
      <c r="J59" s="12" t="s">
        <v>25</v>
      </c>
      <c r="K59" s="10">
        <v>282.0</v>
      </c>
      <c r="L59" s="10">
        <v>277.0</v>
      </c>
      <c r="M59" s="10" t="s">
        <v>176</v>
      </c>
      <c r="N59" s="10"/>
      <c r="O59" s="10"/>
      <c r="P59" s="10"/>
      <c r="Q59" s="10"/>
      <c r="R59" s="10"/>
      <c r="S59" s="10"/>
    </row>
    <row r="60" hidden="1">
      <c r="A60" s="4" t="s">
        <v>26</v>
      </c>
      <c r="B60" s="5">
        <v>2016.0</v>
      </c>
      <c r="C60" s="5">
        <v>1.11001098825E11</v>
      </c>
      <c r="D60" s="6" t="s">
        <v>63</v>
      </c>
      <c r="E60" s="6" t="s">
        <v>64</v>
      </c>
      <c r="F60" s="7" t="s">
        <v>65</v>
      </c>
      <c r="G60" s="8" t="s">
        <v>45</v>
      </c>
      <c r="H60" s="7" t="s">
        <v>23</v>
      </c>
      <c r="I60" s="7" t="s">
        <v>24</v>
      </c>
      <c r="J60" s="7" t="s">
        <v>25</v>
      </c>
      <c r="K60" s="5">
        <v>355.0</v>
      </c>
      <c r="L60" s="5">
        <v>348.0</v>
      </c>
      <c r="M60" s="5" t="s">
        <v>177</v>
      </c>
      <c r="N60" s="5"/>
      <c r="O60" s="5"/>
      <c r="P60" s="5"/>
      <c r="Q60" s="5"/>
      <c r="R60" s="5"/>
      <c r="S60" s="5"/>
    </row>
    <row r="61" hidden="1">
      <c r="A61" s="9" t="s">
        <v>19</v>
      </c>
      <c r="B61" s="10">
        <v>2017.0</v>
      </c>
      <c r="C61" s="10">
        <v>1.11001100064E11</v>
      </c>
      <c r="D61" s="11">
        <v>7.0</v>
      </c>
      <c r="E61" s="11" t="s">
        <v>20</v>
      </c>
      <c r="F61" s="12" t="s">
        <v>66</v>
      </c>
      <c r="G61" s="13" t="s">
        <v>22</v>
      </c>
      <c r="H61" s="12" t="s">
        <v>23</v>
      </c>
      <c r="I61" s="12" t="s">
        <v>24</v>
      </c>
      <c r="J61" s="12" t="s">
        <v>25</v>
      </c>
      <c r="K61" s="10">
        <v>282.0</v>
      </c>
      <c r="L61" s="10">
        <v>266.0</v>
      </c>
      <c r="M61" s="10" t="s">
        <v>178</v>
      </c>
      <c r="N61" s="9">
        <v>58.0</v>
      </c>
      <c r="O61" s="9">
        <v>59.0</v>
      </c>
      <c r="P61" s="9">
        <v>56.0</v>
      </c>
      <c r="Q61" s="9">
        <v>59.0</v>
      </c>
      <c r="R61" s="9">
        <v>57.0</v>
      </c>
      <c r="S61" s="9">
        <v>290.0</v>
      </c>
    </row>
    <row r="62" hidden="1">
      <c r="A62" s="4" t="s">
        <v>19</v>
      </c>
      <c r="B62" s="5">
        <v>2018.0</v>
      </c>
      <c r="C62" s="5">
        <v>1.11001100064E11</v>
      </c>
      <c r="D62" s="6">
        <v>7.0</v>
      </c>
      <c r="E62" s="6" t="s">
        <v>20</v>
      </c>
      <c r="F62" s="7" t="s">
        <v>66</v>
      </c>
      <c r="G62" s="8" t="s">
        <v>22</v>
      </c>
      <c r="H62" s="7" t="s">
        <v>23</v>
      </c>
      <c r="I62" s="7" t="s">
        <v>24</v>
      </c>
      <c r="J62" s="7" t="s">
        <v>25</v>
      </c>
      <c r="K62" s="5">
        <v>257.0</v>
      </c>
      <c r="L62" s="5">
        <v>240.0</v>
      </c>
      <c r="M62" s="5" t="s">
        <v>179</v>
      </c>
      <c r="N62" s="4">
        <v>58.0</v>
      </c>
      <c r="O62" s="4">
        <v>56.0</v>
      </c>
      <c r="P62" s="4">
        <v>54.0</v>
      </c>
      <c r="Q62" s="4">
        <v>56.0</v>
      </c>
      <c r="R62" s="4">
        <v>58.0</v>
      </c>
      <c r="S62" s="4">
        <v>284.0</v>
      </c>
    </row>
    <row r="63" hidden="1">
      <c r="A63" s="9" t="s">
        <v>19</v>
      </c>
      <c r="B63" s="10">
        <v>2019.0</v>
      </c>
      <c r="C63" s="10">
        <v>1.11001100064E11</v>
      </c>
      <c r="D63" s="11">
        <v>7.0</v>
      </c>
      <c r="E63" s="11" t="s">
        <v>20</v>
      </c>
      <c r="F63" s="12" t="s">
        <v>66</v>
      </c>
      <c r="G63" s="13" t="s">
        <v>22</v>
      </c>
      <c r="H63" s="13" t="s">
        <v>23</v>
      </c>
      <c r="I63" s="12" t="s">
        <v>24</v>
      </c>
      <c r="J63" s="12" t="s">
        <v>25</v>
      </c>
      <c r="K63" s="10">
        <v>215.0</v>
      </c>
      <c r="L63" s="10">
        <v>201.0</v>
      </c>
      <c r="M63" s="10" t="s">
        <v>180</v>
      </c>
      <c r="N63" s="9">
        <v>56.0</v>
      </c>
      <c r="O63" s="9">
        <v>54.0</v>
      </c>
      <c r="P63" s="9">
        <v>51.0</v>
      </c>
      <c r="Q63" s="9">
        <v>58.0</v>
      </c>
      <c r="R63" s="9">
        <v>55.0</v>
      </c>
      <c r="S63" s="9">
        <v>274.0</v>
      </c>
    </row>
    <row r="64" hidden="1">
      <c r="A64" s="4" t="s">
        <v>19</v>
      </c>
      <c r="B64" s="5">
        <v>2020.0</v>
      </c>
      <c r="C64" s="5">
        <v>1.11001100064E11</v>
      </c>
      <c r="D64" s="6">
        <v>7.0</v>
      </c>
      <c r="E64" s="6" t="s">
        <v>20</v>
      </c>
      <c r="F64" s="7" t="s">
        <v>66</v>
      </c>
      <c r="G64" s="8" t="s">
        <v>22</v>
      </c>
      <c r="H64" s="8" t="s">
        <v>23</v>
      </c>
      <c r="I64" s="7" t="s">
        <v>24</v>
      </c>
      <c r="J64" s="7" t="s">
        <v>25</v>
      </c>
      <c r="K64" s="5">
        <v>210.0</v>
      </c>
      <c r="L64" s="5">
        <v>205.0</v>
      </c>
      <c r="M64" s="5" t="s">
        <v>181</v>
      </c>
      <c r="N64" s="4">
        <v>57.0</v>
      </c>
      <c r="O64" s="4">
        <v>54.0</v>
      </c>
      <c r="P64" s="4">
        <v>52.0</v>
      </c>
      <c r="Q64" s="4">
        <v>56.0</v>
      </c>
      <c r="R64" s="4">
        <v>50.0</v>
      </c>
      <c r="S64" s="4">
        <v>272.0</v>
      </c>
    </row>
    <row r="65" hidden="1">
      <c r="A65" s="9" t="s">
        <v>19</v>
      </c>
      <c r="B65" s="10">
        <v>2021.0</v>
      </c>
      <c r="C65" s="10">
        <v>1.11001100064E11</v>
      </c>
      <c r="D65" s="11">
        <v>7.0</v>
      </c>
      <c r="E65" s="11" t="s">
        <v>20</v>
      </c>
      <c r="F65" s="12" t="s">
        <v>66</v>
      </c>
      <c r="G65" s="13" t="s">
        <v>22</v>
      </c>
      <c r="H65" s="13" t="s">
        <v>23</v>
      </c>
      <c r="I65" s="12" t="s">
        <v>24</v>
      </c>
      <c r="J65" s="12" t="s">
        <v>25</v>
      </c>
      <c r="K65" s="10">
        <v>226.0</v>
      </c>
      <c r="L65" s="10">
        <v>226.0</v>
      </c>
      <c r="M65" s="10" t="s">
        <v>182</v>
      </c>
      <c r="N65" s="9">
        <v>58.0</v>
      </c>
      <c r="O65" s="9">
        <v>53.0</v>
      </c>
      <c r="P65" s="9">
        <v>51.0</v>
      </c>
      <c r="Q65" s="9">
        <v>57.0</v>
      </c>
      <c r="R65" s="9">
        <v>57.0</v>
      </c>
      <c r="S65" s="9">
        <v>274.0</v>
      </c>
    </row>
    <row r="66" hidden="1">
      <c r="A66" s="4" t="s">
        <v>19</v>
      </c>
      <c r="B66" s="5">
        <v>2022.0</v>
      </c>
      <c r="C66" s="5">
        <v>1.11001100064E11</v>
      </c>
      <c r="D66" s="6">
        <v>7.0</v>
      </c>
      <c r="E66" s="6" t="s">
        <v>20</v>
      </c>
      <c r="F66" s="7" t="s">
        <v>66</v>
      </c>
      <c r="G66" s="8" t="s">
        <v>22</v>
      </c>
      <c r="H66" s="8" t="s">
        <v>23</v>
      </c>
      <c r="I66" s="7" t="s">
        <v>24</v>
      </c>
      <c r="J66" s="7" t="s">
        <v>25</v>
      </c>
      <c r="K66" s="5">
        <v>263.0</v>
      </c>
      <c r="L66" s="5">
        <v>263.0</v>
      </c>
      <c r="M66" s="5" t="s">
        <v>183</v>
      </c>
      <c r="N66" s="4">
        <v>59.0</v>
      </c>
      <c r="O66" s="4">
        <v>55.0</v>
      </c>
      <c r="P66" s="4">
        <v>53.0</v>
      </c>
      <c r="Q66" s="4">
        <v>58.0</v>
      </c>
      <c r="R66" s="4">
        <v>58.0</v>
      </c>
      <c r="S66" s="4">
        <v>281.0</v>
      </c>
    </row>
    <row r="67" hidden="1">
      <c r="A67" s="9" t="s">
        <v>19</v>
      </c>
      <c r="B67" s="10">
        <v>2023.0</v>
      </c>
      <c r="C67" s="10">
        <v>1.11001100064E11</v>
      </c>
      <c r="D67" s="11">
        <v>7.0</v>
      </c>
      <c r="E67" s="11" t="s">
        <v>20</v>
      </c>
      <c r="F67" s="12" t="s">
        <v>66</v>
      </c>
      <c r="G67" s="13" t="s">
        <v>22</v>
      </c>
      <c r="H67" s="13" t="s">
        <v>23</v>
      </c>
      <c r="I67" s="12" t="s">
        <v>24</v>
      </c>
      <c r="J67" s="12" t="s">
        <v>25</v>
      </c>
      <c r="K67" s="10">
        <v>296.0</v>
      </c>
      <c r="L67" s="10">
        <v>293.0</v>
      </c>
      <c r="M67" s="10" t="s">
        <v>184</v>
      </c>
      <c r="N67" s="9">
        <v>60.0</v>
      </c>
      <c r="O67" s="9">
        <v>55.0</v>
      </c>
      <c r="P67" s="9">
        <v>53.0</v>
      </c>
      <c r="Q67" s="9">
        <v>58.0</v>
      </c>
      <c r="R67" s="9">
        <v>56.0</v>
      </c>
      <c r="S67" s="9">
        <v>282.0</v>
      </c>
    </row>
    <row r="68" hidden="1">
      <c r="A68" s="4" t="s">
        <v>19</v>
      </c>
      <c r="B68" s="5">
        <v>2024.0</v>
      </c>
      <c r="C68" s="5">
        <v>1.11001100064E11</v>
      </c>
      <c r="D68" s="15">
        <v>7.0</v>
      </c>
      <c r="E68" s="15" t="s">
        <v>20</v>
      </c>
      <c r="F68" s="7" t="s">
        <v>66</v>
      </c>
      <c r="G68" s="8" t="s">
        <v>22</v>
      </c>
      <c r="H68" s="8" t="s">
        <v>23</v>
      </c>
      <c r="I68" s="7" t="s">
        <v>24</v>
      </c>
      <c r="J68" s="7" t="s">
        <v>25</v>
      </c>
      <c r="K68" s="5">
        <v>307.0</v>
      </c>
      <c r="L68" s="5">
        <v>304.0</v>
      </c>
      <c r="M68" s="37" t="s">
        <v>185</v>
      </c>
      <c r="N68" s="4">
        <v>61.0</v>
      </c>
      <c r="O68" s="4">
        <v>59.0</v>
      </c>
      <c r="P68" s="4">
        <v>55.0</v>
      </c>
      <c r="Q68" s="4">
        <v>60.0</v>
      </c>
      <c r="R68" s="4">
        <v>60.0</v>
      </c>
      <c r="S68" s="4">
        <v>296.0</v>
      </c>
    </row>
    <row r="69" hidden="1">
      <c r="A69" s="9" t="s">
        <v>26</v>
      </c>
      <c r="B69" s="10">
        <v>2017.0</v>
      </c>
      <c r="C69" s="10">
        <v>1.11001098892E11</v>
      </c>
      <c r="D69" s="11" t="s">
        <v>27</v>
      </c>
      <c r="E69" s="11" t="s">
        <v>28</v>
      </c>
      <c r="F69" s="12" t="s">
        <v>67</v>
      </c>
      <c r="G69" s="13" t="s">
        <v>30</v>
      </c>
      <c r="H69" s="12" t="s">
        <v>23</v>
      </c>
      <c r="I69" s="12" t="s">
        <v>24</v>
      </c>
      <c r="J69" s="12" t="s">
        <v>25</v>
      </c>
      <c r="K69" s="10">
        <v>351.0</v>
      </c>
      <c r="L69" s="10">
        <v>343.0</v>
      </c>
      <c r="M69" s="10" t="s">
        <v>186</v>
      </c>
      <c r="N69" s="10"/>
      <c r="O69" s="10"/>
      <c r="P69" s="10"/>
      <c r="Q69" s="10"/>
      <c r="R69" s="10"/>
      <c r="S69" s="10"/>
    </row>
    <row r="70" hidden="1">
      <c r="A70" s="4" t="s">
        <v>26</v>
      </c>
      <c r="B70" s="5">
        <v>2018.0</v>
      </c>
      <c r="C70" s="5">
        <v>1.11001098892E11</v>
      </c>
      <c r="D70" s="6" t="s">
        <v>27</v>
      </c>
      <c r="E70" s="6" t="s">
        <v>28</v>
      </c>
      <c r="F70" s="7" t="s">
        <v>67</v>
      </c>
      <c r="G70" s="8" t="s">
        <v>30</v>
      </c>
      <c r="H70" s="7" t="s">
        <v>23</v>
      </c>
      <c r="I70" s="7" t="s">
        <v>24</v>
      </c>
      <c r="J70" s="7" t="s">
        <v>25</v>
      </c>
      <c r="K70" s="5">
        <v>334.0</v>
      </c>
      <c r="L70" s="5">
        <v>330.0</v>
      </c>
      <c r="M70" s="5" t="s">
        <v>187</v>
      </c>
      <c r="N70" s="5"/>
      <c r="O70" s="5"/>
      <c r="P70" s="5"/>
      <c r="Q70" s="5"/>
      <c r="R70" s="5"/>
      <c r="S70" s="5"/>
    </row>
    <row r="71" hidden="1">
      <c r="A71" s="9" t="s">
        <v>26</v>
      </c>
      <c r="B71" s="10">
        <v>2019.0</v>
      </c>
      <c r="C71" s="10">
        <v>1.11001098892E11</v>
      </c>
      <c r="D71" s="11" t="s">
        <v>27</v>
      </c>
      <c r="E71" s="11" t="s">
        <v>28</v>
      </c>
      <c r="F71" s="12" t="s">
        <v>67</v>
      </c>
      <c r="G71" s="13" t="s">
        <v>30</v>
      </c>
      <c r="H71" s="13" t="s">
        <v>23</v>
      </c>
      <c r="I71" s="12" t="s">
        <v>24</v>
      </c>
      <c r="J71" s="12" t="s">
        <v>25</v>
      </c>
      <c r="K71" s="10">
        <v>312.0</v>
      </c>
      <c r="L71" s="10">
        <v>309.0</v>
      </c>
      <c r="M71" s="10" t="s">
        <v>188</v>
      </c>
      <c r="N71" s="10"/>
      <c r="O71" s="10"/>
      <c r="P71" s="10"/>
      <c r="Q71" s="10"/>
      <c r="R71" s="10"/>
      <c r="S71" s="10"/>
    </row>
    <row r="72" hidden="1">
      <c r="A72" s="4" t="s">
        <v>26</v>
      </c>
      <c r="B72" s="5">
        <v>2020.0</v>
      </c>
      <c r="C72" s="5">
        <v>1.11001098892E11</v>
      </c>
      <c r="D72" s="6" t="s">
        <v>27</v>
      </c>
      <c r="E72" s="6" t="s">
        <v>28</v>
      </c>
      <c r="F72" s="7" t="s">
        <v>67</v>
      </c>
      <c r="G72" s="8" t="s">
        <v>30</v>
      </c>
      <c r="H72" s="8" t="s">
        <v>23</v>
      </c>
      <c r="I72" s="7" t="s">
        <v>24</v>
      </c>
      <c r="J72" s="7" t="s">
        <v>25</v>
      </c>
      <c r="K72" s="5">
        <v>321.0</v>
      </c>
      <c r="L72" s="5">
        <v>320.0</v>
      </c>
      <c r="M72" s="5" t="s">
        <v>189</v>
      </c>
      <c r="N72" s="5"/>
      <c r="O72" s="5"/>
      <c r="P72" s="5"/>
      <c r="Q72" s="5"/>
      <c r="R72" s="5"/>
      <c r="S72" s="5"/>
    </row>
    <row r="73" hidden="1">
      <c r="A73" s="9" t="s">
        <v>26</v>
      </c>
      <c r="B73" s="10">
        <v>2021.0</v>
      </c>
      <c r="C73" s="10">
        <v>1.11001098892E11</v>
      </c>
      <c r="D73" s="11" t="s">
        <v>27</v>
      </c>
      <c r="E73" s="11" t="s">
        <v>28</v>
      </c>
      <c r="F73" s="12" t="s">
        <v>67</v>
      </c>
      <c r="G73" s="13" t="s">
        <v>30</v>
      </c>
      <c r="H73" s="13" t="s">
        <v>23</v>
      </c>
      <c r="I73" s="12" t="s">
        <v>24</v>
      </c>
      <c r="J73" s="12" t="s">
        <v>31</v>
      </c>
      <c r="K73" s="10">
        <v>325.0</v>
      </c>
      <c r="L73" s="10">
        <v>324.0</v>
      </c>
      <c r="M73" s="10" t="s">
        <v>190</v>
      </c>
      <c r="N73" s="10"/>
      <c r="O73" s="10"/>
      <c r="P73" s="10"/>
      <c r="Q73" s="10"/>
      <c r="R73" s="10"/>
      <c r="S73" s="10"/>
    </row>
    <row r="74" hidden="1">
      <c r="A74" s="4" t="s">
        <v>26</v>
      </c>
      <c r="B74" s="5">
        <v>2022.0</v>
      </c>
      <c r="C74" s="5">
        <v>1.11001098892E11</v>
      </c>
      <c r="D74" s="6" t="s">
        <v>27</v>
      </c>
      <c r="E74" s="6" t="s">
        <v>28</v>
      </c>
      <c r="F74" s="7" t="s">
        <v>67</v>
      </c>
      <c r="G74" s="8" t="s">
        <v>30</v>
      </c>
      <c r="H74" s="8" t="s">
        <v>23</v>
      </c>
      <c r="I74" s="7" t="s">
        <v>24</v>
      </c>
      <c r="J74" s="7" t="s">
        <v>31</v>
      </c>
      <c r="K74" s="5">
        <v>334.0</v>
      </c>
      <c r="L74" s="5">
        <v>333.0</v>
      </c>
      <c r="M74" s="5" t="s">
        <v>191</v>
      </c>
      <c r="N74" s="5"/>
      <c r="O74" s="5"/>
      <c r="P74" s="5"/>
      <c r="Q74" s="5"/>
      <c r="R74" s="5"/>
      <c r="S74" s="5"/>
    </row>
    <row r="75" hidden="1">
      <c r="A75" s="9" t="s">
        <v>26</v>
      </c>
      <c r="B75" s="10">
        <v>2023.0</v>
      </c>
      <c r="C75" s="10">
        <v>1.11001098892E11</v>
      </c>
      <c r="D75" s="11" t="s">
        <v>27</v>
      </c>
      <c r="E75" s="11" t="s">
        <v>28</v>
      </c>
      <c r="F75" s="12" t="s">
        <v>67</v>
      </c>
      <c r="G75" s="13" t="s">
        <v>30</v>
      </c>
      <c r="H75" s="13" t="s">
        <v>23</v>
      </c>
      <c r="I75" s="12" t="s">
        <v>24</v>
      </c>
      <c r="J75" s="12" t="s">
        <v>31</v>
      </c>
      <c r="K75" s="10">
        <v>320.0</v>
      </c>
      <c r="L75" s="10">
        <v>318.0</v>
      </c>
      <c r="M75" s="10" t="s">
        <v>192</v>
      </c>
      <c r="N75" s="10"/>
      <c r="O75" s="10"/>
      <c r="P75" s="10"/>
      <c r="Q75" s="10"/>
      <c r="R75" s="10"/>
      <c r="S75" s="10"/>
    </row>
    <row r="76" hidden="1">
      <c r="A76" s="4" t="s">
        <v>19</v>
      </c>
      <c r="B76" s="5">
        <v>2024.0</v>
      </c>
      <c r="C76" s="5">
        <v>1.11001098892E11</v>
      </c>
      <c r="D76" s="6" t="s">
        <v>27</v>
      </c>
      <c r="E76" s="6" t="s">
        <v>28</v>
      </c>
      <c r="F76" s="7" t="s">
        <v>67</v>
      </c>
      <c r="G76" s="8" t="s">
        <v>30</v>
      </c>
      <c r="H76" s="8" t="s">
        <v>23</v>
      </c>
      <c r="I76" s="7" t="s">
        <v>24</v>
      </c>
      <c r="J76" s="7" t="s">
        <v>25</v>
      </c>
      <c r="K76" s="5">
        <v>313.0</v>
      </c>
      <c r="L76" s="5">
        <v>310.0</v>
      </c>
      <c r="M76" s="37" t="s">
        <v>193</v>
      </c>
      <c r="N76" s="4">
        <v>56.0</v>
      </c>
      <c r="O76" s="4">
        <v>53.0</v>
      </c>
      <c r="P76" s="4">
        <v>53.0</v>
      </c>
      <c r="Q76" s="4">
        <v>58.0</v>
      </c>
      <c r="R76" s="4">
        <v>54.0</v>
      </c>
      <c r="S76" s="4">
        <v>275.0</v>
      </c>
    </row>
    <row r="77" hidden="1">
      <c r="A77" s="9" t="s">
        <v>26</v>
      </c>
      <c r="B77" s="10">
        <v>2021.0</v>
      </c>
      <c r="C77" s="10">
        <v>1.11001800457E11</v>
      </c>
      <c r="D77" s="11" t="s">
        <v>32</v>
      </c>
      <c r="E77" s="11" t="s">
        <v>20</v>
      </c>
      <c r="F77" s="12" t="s">
        <v>68</v>
      </c>
      <c r="G77" s="13" t="s">
        <v>34</v>
      </c>
      <c r="H77" s="13" t="s">
        <v>23</v>
      </c>
      <c r="I77" s="12" t="s">
        <v>24</v>
      </c>
      <c r="J77" s="12" t="s">
        <v>69</v>
      </c>
      <c r="K77" s="10">
        <v>98.0</v>
      </c>
      <c r="L77" s="10">
        <v>98.0</v>
      </c>
      <c r="M77" s="10" t="s">
        <v>194</v>
      </c>
      <c r="N77" s="10"/>
      <c r="O77" s="10"/>
      <c r="P77" s="10"/>
      <c r="Q77" s="10"/>
      <c r="R77" s="10"/>
      <c r="S77" s="10"/>
    </row>
    <row r="78" hidden="1">
      <c r="A78" s="4" t="s">
        <v>26</v>
      </c>
      <c r="B78" s="5">
        <v>2022.0</v>
      </c>
      <c r="C78" s="5">
        <v>1.11001800457E11</v>
      </c>
      <c r="D78" s="6" t="s">
        <v>32</v>
      </c>
      <c r="E78" s="6" t="s">
        <v>20</v>
      </c>
      <c r="F78" s="7" t="s">
        <v>68</v>
      </c>
      <c r="G78" s="8" t="s">
        <v>34</v>
      </c>
      <c r="H78" s="8" t="s">
        <v>23</v>
      </c>
      <c r="I78" s="7" t="s">
        <v>24</v>
      </c>
      <c r="J78" s="7" t="s">
        <v>31</v>
      </c>
      <c r="K78" s="5">
        <v>214.0</v>
      </c>
      <c r="L78" s="5">
        <v>214.0</v>
      </c>
      <c r="M78" s="5" t="s">
        <v>195</v>
      </c>
      <c r="N78" s="5"/>
      <c r="O78" s="5"/>
      <c r="P78" s="5"/>
      <c r="Q78" s="5"/>
      <c r="R78" s="5"/>
      <c r="S78" s="5"/>
    </row>
    <row r="79" hidden="1">
      <c r="A79" s="9" t="s">
        <v>26</v>
      </c>
      <c r="B79" s="10">
        <v>2023.0</v>
      </c>
      <c r="C79" s="10">
        <v>1.11001800457E11</v>
      </c>
      <c r="D79" s="11" t="s">
        <v>32</v>
      </c>
      <c r="E79" s="11" t="s">
        <v>20</v>
      </c>
      <c r="F79" s="12" t="s">
        <v>68</v>
      </c>
      <c r="G79" s="13" t="s">
        <v>34</v>
      </c>
      <c r="H79" s="13" t="s">
        <v>23</v>
      </c>
      <c r="I79" s="12" t="s">
        <v>24</v>
      </c>
      <c r="J79" s="12" t="s">
        <v>31</v>
      </c>
      <c r="K79" s="10">
        <v>309.0</v>
      </c>
      <c r="L79" s="10">
        <v>307.0</v>
      </c>
      <c r="M79" s="10" t="s">
        <v>196</v>
      </c>
      <c r="N79" s="10"/>
      <c r="O79" s="10"/>
      <c r="P79" s="10"/>
      <c r="Q79" s="10"/>
      <c r="R79" s="10"/>
      <c r="S79" s="10"/>
    </row>
    <row r="80" hidden="1">
      <c r="A80" s="4" t="s">
        <v>19</v>
      </c>
      <c r="B80" s="5">
        <v>2024.0</v>
      </c>
      <c r="C80" s="5">
        <v>1.11001800457E11</v>
      </c>
      <c r="D80" s="6" t="s">
        <v>32</v>
      </c>
      <c r="E80" s="6" t="s">
        <v>20</v>
      </c>
      <c r="F80" s="7" t="s">
        <v>68</v>
      </c>
      <c r="G80" s="8" t="s">
        <v>34</v>
      </c>
      <c r="H80" s="8" t="s">
        <v>23</v>
      </c>
      <c r="I80" s="7" t="s">
        <v>24</v>
      </c>
      <c r="J80" s="7" t="s">
        <v>31</v>
      </c>
      <c r="K80" s="5">
        <v>314.0</v>
      </c>
      <c r="L80" s="5">
        <v>312.0</v>
      </c>
      <c r="M80" s="37" t="s">
        <v>197</v>
      </c>
      <c r="N80" s="4">
        <v>54.0</v>
      </c>
      <c r="O80" s="4">
        <v>55.0</v>
      </c>
      <c r="P80" s="4">
        <v>51.0</v>
      </c>
      <c r="Q80" s="4">
        <v>56.0</v>
      </c>
      <c r="R80" s="4">
        <v>53.0</v>
      </c>
      <c r="S80" s="4">
        <v>269.0</v>
      </c>
    </row>
    <row r="81" hidden="1">
      <c r="A81" s="9" t="s">
        <v>26</v>
      </c>
      <c r="B81" s="10">
        <v>2017.0</v>
      </c>
      <c r="C81" s="10">
        <v>1.11001098949E11</v>
      </c>
      <c r="D81" s="11">
        <v>11.0</v>
      </c>
      <c r="E81" s="11" t="s">
        <v>55</v>
      </c>
      <c r="F81" s="12" t="s">
        <v>70</v>
      </c>
      <c r="G81" s="13" t="s">
        <v>50</v>
      </c>
      <c r="H81" s="12" t="s">
        <v>23</v>
      </c>
      <c r="I81" s="12" t="s">
        <v>24</v>
      </c>
      <c r="J81" s="12" t="s">
        <v>25</v>
      </c>
      <c r="K81" s="10">
        <v>406.0</v>
      </c>
      <c r="L81" s="10">
        <v>390.0</v>
      </c>
      <c r="M81" s="10" t="s">
        <v>198</v>
      </c>
      <c r="N81" s="10"/>
      <c r="O81" s="10"/>
      <c r="P81" s="10"/>
      <c r="Q81" s="10"/>
      <c r="R81" s="10"/>
      <c r="S81" s="10"/>
    </row>
    <row r="82" hidden="1">
      <c r="A82" s="4" t="s">
        <v>26</v>
      </c>
      <c r="B82" s="5">
        <v>2018.0</v>
      </c>
      <c r="C82" s="5">
        <v>1.11001098949E11</v>
      </c>
      <c r="D82" s="6">
        <v>11.0</v>
      </c>
      <c r="E82" s="6" t="s">
        <v>55</v>
      </c>
      <c r="F82" s="7" t="s">
        <v>70</v>
      </c>
      <c r="G82" s="8" t="s">
        <v>50</v>
      </c>
      <c r="H82" s="7" t="s">
        <v>23</v>
      </c>
      <c r="I82" s="7" t="s">
        <v>24</v>
      </c>
      <c r="J82" s="7" t="s">
        <v>25</v>
      </c>
      <c r="K82" s="5">
        <v>361.0</v>
      </c>
      <c r="L82" s="5">
        <v>346.0</v>
      </c>
      <c r="M82" s="5" t="s">
        <v>199</v>
      </c>
      <c r="N82" s="5"/>
      <c r="O82" s="5"/>
      <c r="P82" s="5"/>
      <c r="Q82" s="5"/>
      <c r="R82" s="5"/>
      <c r="S82" s="5"/>
    </row>
    <row r="83" hidden="1">
      <c r="A83" s="9" t="s">
        <v>26</v>
      </c>
      <c r="B83" s="10">
        <v>2019.0</v>
      </c>
      <c r="C83" s="10">
        <v>1.11001098949E11</v>
      </c>
      <c r="D83" s="11">
        <v>11.0</v>
      </c>
      <c r="E83" s="11" t="s">
        <v>55</v>
      </c>
      <c r="F83" s="12" t="s">
        <v>70</v>
      </c>
      <c r="G83" s="13" t="s">
        <v>50</v>
      </c>
      <c r="H83" s="13" t="s">
        <v>23</v>
      </c>
      <c r="I83" s="12" t="s">
        <v>24</v>
      </c>
      <c r="J83" s="12" t="s">
        <v>25</v>
      </c>
      <c r="K83" s="10">
        <v>278.0</v>
      </c>
      <c r="L83" s="10">
        <v>262.0</v>
      </c>
      <c r="M83" s="10" t="s">
        <v>200</v>
      </c>
      <c r="N83" s="10"/>
      <c r="O83" s="10"/>
      <c r="P83" s="10"/>
      <c r="Q83" s="10"/>
      <c r="R83" s="10"/>
      <c r="S83" s="10"/>
    </row>
    <row r="84" hidden="1">
      <c r="A84" s="4" t="s">
        <v>26</v>
      </c>
      <c r="B84" s="5">
        <v>2020.0</v>
      </c>
      <c r="C84" s="5">
        <v>1.11001098949E11</v>
      </c>
      <c r="D84" s="6">
        <v>11.0</v>
      </c>
      <c r="E84" s="6" t="s">
        <v>55</v>
      </c>
      <c r="F84" s="7" t="s">
        <v>70</v>
      </c>
      <c r="G84" s="8" t="s">
        <v>50</v>
      </c>
      <c r="H84" s="8" t="s">
        <v>23</v>
      </c>
      <c r="I84" s="7" t="s">
        <v>24</v>
      </c>
      <c r="J84" s="7" t="s">
        <v>25</v>
      </c>
      <c r="K84" s="5">
        <v>224.0</v>
      </c>
      <c r="L84" s="5">
        <v>222.0</v>
      </c>
      <c r="M84" s="5" t="s">
        <v>201</v>
      </c>
      <c r="N84" s="5"/>
      <c r="O84" s="5"/>
      <c r="P84" s="5"/>
      <c r="Q84" s="5"/>
      <c r="R84" s="5"/>
      <c r="S84" s="5"/>
    </row>
    <row r="85" hidden="1">
      <c r="A85" s="9" t="s">
        <v>26</v>
      </c>
      <c r="B85" s="10">
        <v>2021.0</v>
      </c>
      <c r="C85" s="10">
        <v>1.11001098949E11</v>
      </c>
      <c r="D85" s="11">
        <v>11.0</v>
      </c>
      <c r="E85" s="11" t="s">
        <v>55</v>
      </c>
      <c r="F85" s="12" t="s">
        <v>70</v>
      </c>
      <c r="G85" s="13" t="s">
        <v>50</v>
      </c>
      <c r="H85" s="13" t="s">
        <v>23</v>
      </c>
      <c r="I85" s="12" t="s">
        <v>24</v>
      </c>
      <c r="J85" s="12" t="s">
        <v>25</v>
      </c>
      <c r="K85" s="10">
        <v>235.0</v>
      </c>
      <c r="L85" s="10">
        <v>233.0</v>
      </c>
      <c r="M85" s="10" t="s">
        <v>202</v>
      </c>
      <c r="N85" s="10"/>
      <c r="O85" s="10"/>
      <c r="P85" s="10"/>
      <c r="Q85" s="10"/>
      <c r="R85" s="10"/>
      <c r="S85" s="10"/>
    </row>
    <row r="86" hidden="1">
      <c r="A86" s="4" t="s">
        <v>26</v>
      </c>
      <c r="B86" s="5">
        <v>2022.0</v>
      </c>
      <c r="C86" s="5">
        <v>1.11001098949E11</v>
      </c>
      <c r="D86" s="6">
        <v>11.0</v>
      </c>
      <c r="E86" s="6" t="s">
        <v>55</v>
      </c>
      <c r="F86" s="7" t="s">
        <v>70</v>
      </c>
      <c r="G86" s="8" t="s">
        <v>50</v>
      </c>
      <c r="H86" s="8" t="s">
        <v>23</v>
      </c>
      <c r="I86" s="7" t="s">
        <v>24</v>
      </c>
      <c r="J86" s="7" t="s">
        <v>25</v>
      </c>
      <c r="K86" s="5">
        <v>237.0</v>
      </c>
      <c r="L86" s="5">
        <v>235.0</v>
      </c>
      <c r="M86" s="5" t="s">
        <v>203</v>
      </c>
      <c r="N86" s="5"/>
      <c r="O86" s="5"/>
      <c r="P86" s="5"/>
      <c r="Q86" s="5"/>
      <c r="R86" s="5"/>
      <c r="S86" s="5"/>
    </row>
    <row r="87" hidden="1">
      <c r="A87" s="9" t="s">
        <v>26</v>
      </c>
      <c r="B87" s="10">
        <v>2023.0</v>
      </c>
      <c r="C87" s="10">
        <v>1.11001098949E11</v>
      </c>
      <c r="D87" s="11">
        <v>11.0</v>
      </c>
      <c r="E87" s="11" t="s">
        <v>55</v>
      </c>
      <c r="F87" s="12" t="s">
        <v>70</v>
      </c>
      <c r="G87" s="13" t="s">
        <v>50</v>
      </c>
      <c r="H87" s="13" t="s">
        <v>23</v>
      </c>
      <c r="I87" s="12" t="s">
        <v>24</v>
      </c>
      <c r="J87" s="12" t="s">
        <v>25</v>
      </c>
      <c r="K87" s="10">
        <v>233.0</v>
      </c>
      <c r="L87" s="10">
        <v>230.0</v>
      </c>
      <c r="M87" s="10" t="s">
        <v>204</v>
      </c>
      <c r="N87" s="10"/>
      <c r="O87" s="10"/>
      <c r="P87" s="10"/>
      <c r="Q87" s="10"/>
      <c r="R87" s="10"/>
      <c r="S87" s="10"/>
    </row>
    <row r="88" hidden="1">
      <c r="A88" s="4" t="s">
        <v>19</v>
      </c>
      <c r="B88" s="5">
        <v>2024.0</v>
      </c>
      <c r="C88" s="5">
        <v>1.11001098949E11</v>
      </c>
      <c r="D88" s="6">
        <v>11.0</v>
      </c>
      <c r="E88" s="6" t="s">
        <v>55</v>
      </c>
      <c r="F88" s="7" t="s">
        <v>70</v>
      </c>
      <c r="G88" s="8" t="s">
        <v>50</v>
      </c>
      <c r="H88" s="8" t="s">
        <v>23</v>
      </c>
      <c r="I88" s="7" t="s">
        <v>24</v>
      </c>
      <c r="J88" s="7" t="s">
        <v>25</v>
      </c>
      <c r="K88" s="5">
        <v>231.0</v>
      </c>
      <c r="L88" s="5">
        <v>230.0</v>
      </c>
      <c r="M88" s="37" t="s">
        <v>205</v>
      </c>
      <c r="N88" s="4">
        <v>55.0</v>
      </c>
      <c r="O88" s="4">
        <v>54.0</v>
      </c>
      <c r="P88" s="4">
        <v>52.0</v>
      </c>
      <c r="Q88" s="4">
        <v>57.0</v>
      </c>
      <c r="R88" s="4">
        <v>57.0</v>
      </c>
      <c r="S88" s="4">
        <v>274.0</v>
      </c>
    </row>
    <row r="89" hidden="1">
      <c r="A89" s="9" t="s">
        <v>26</v>
      </c>
      <c r="B89" s="10">
        <v>2017.0</v>
      </c>
      <c r="C89" s="10">
        <v>1.11001098876E11</v>
      </c>
      <c r="D89" s="11" t="s">
        <v>32</v>
      </c>
      <c r="E89" s="11" t="s">
        <v>20</v>
      </c>
      <c r="F89" s="12" t="s">
        <v>71</v>
      </c>
      <c r="G89" s="13" t="s">
        <v>34</v>
      </c>
      <c r="H89" s="12" t="s">
        <v>23</v>
      </c>
      <c r="I89" s="12" t="s">
        <v>24</v>
      </c>
      <c r="J89" s="12" t="s">
        <v>25</v>
      </c>
      <c r="K89" s="10">
        <v>372.0</v>
      </c>
      <c r="L89" s="10">
        <v>352.0</v>
      </c>
      <c r="M89" s="10" t="s">
        <v>206</v>
      </c>
      <c r="N89" s="10"/>
      <c r="O89" s="10"/>
      <c r="P89" s="10"/>
      <c r="Q89" s="10"/>
      <c r="R89" s="10"/>
      <c r="S89" s="10"/>
    </row>
    <row r="90" hidden="1">
      <c r="A90" s="4" t="s">
        <v>26</v>
      </c>
      <c r="B90" s="5">
        <v>2018.0</v>
      </c>
      <c r="C90" s="5">
        <v>1.11001098876E11</v>
      </c>
      <c r="D90" s="6" t="s">
        <v>32</v>
      </c>
      <c r="E90" s="6" t="s">
        <v>20</v>
      </c>
      <c r="F90" s="7" t="s">
        <v>71</v>
      </c>
      <c r="G90" s="8" t="s">
        <v>34</v>
      </c>
      <c r="H90" s="7" t="s">
        <v>23</v>
      </c>
      <c r="I90" s="7" t="s">
        <v>24</v>
      </c>
      <c r="J90" s="7" t="s">
        <v>25</v>
      </c>
      <c r="K90" s="5">
        <v>371.0</v>
      </c>
      <c r="L90" s="5">
        <v>348.0</v>
      </c>
      <c r="M90" s="5" t="s">
        <v>207</v>
      </c>
      <c r="N90" s="5"/>
      <c r="O90" s="5"/>
      <c r="P90" s="5"/>
      <c r="Q90" s="5"/>
      <c r="R90" s="5"/>
      <c r="S90" s="5"/>
    </row>
    <row r="91" hidden="1">
      <c r="A91" s="9" t="s">
        <v>26</v>
      </c>
      <c r="B91" s="10">
        <v>2019.0</v>
      </c>
      <c r="C91" s="10">
        <v>1.11001098876E11</v>
      </c>
      <c r="D91" s="11" t="s">
        <v>32</v>
      </c>
      <c r="E91" s="11" t="s">
        <v>20</v>
      </c>
      <c r="F91" s="12" t="s">
        <v>71</v>
      </c>
      <c r="G91" s="13" t="s">
        <v>34</v>
      </c>
      <c r="H91" s="13" t="s">
        <v>23</v>
      </c>
      <c r="I91" s="12" t="s">
        <v>24</v>
      </c>
      <c r="J91" s="12" t="s">
        <v>31</v>
      </c>
      <c r="K91" s="10">
        <v>324.0</v>
      </c>
      <c r="L91" s="10">
        <v>304.0</v>
      </c>
      <c r="M91" s="10" t="s">
        <v>208</v>
      </c>
      <c r="N91" s="10"/>
      <c r="O91" s="10"/>
      <c r="P91" s="10"/>
      <c r="Q91" s="10"/>
      <c r="R91" s="10"/>
      <c r="S91" s="10"/>
    </row>
    <row r="92" hidden="1">
      <c r="A92" s="4" t="s">
        <v>26</v>
      </c>
      <c r="B92" s="5">
        <v>2020.0</v>
      </c>
      <c r="C92" s="5">
        <v>1.11001098876E11</v>
      </c>
      <c r="D92" s="6" t="s">
        <v>32</v>
      </c>
      <c r="E92" s="6" t="s">
        <v>20</v>
      </c>
      <c r="F92" s="7" t="s">
        <v>71</v>
      </c>
      <c r="G92" s="8" t="s">
        <v>34</v>
      </c>
      <c r="H92" s="8" t="s">
        <v>23</v>
      </c>
      <c r="I92" s="7" t="s">
        <v>24</v>
      </c>
      <c r="J92" s="7" t="s">
        <v>31</v>
      </c>
      <c r="K92" s="5">
        <v>323.0</v>
      </c>
      <c r="L92" s="5">
        <v>318.0</v>
      </c>
      <c r="M92" s="5" t="s">
        <v>209</v>
      </c>
      <c r="N92" s="5"/>
      <c r="O92" s="5"/>
      <c r="P92" s="5"/>
      <c r="Q92" s="5"/>
      <c r="R92" s="5"/>
      <c r="S92" s="5"/>
    </row>
    <row r="93" hidden="1">
      <c r="A93" s="9" t="s">
        <v>26</v>
      </c>
      <c r="B93" s="10">
        <v>2021.0</v>
      </c>
      <c r="C93" s="10">
        <v>1.11001098876E11</v>
      </c>
      <c r="D93" s="11" t="s">
        <v>32</v>
      </c>
      <c r="E93" s="11" t="s">
        <v>20</v>
      </c>
      <c r="F93" s="12" t="s">
        <v>71</v>
      </c>
      <c r="G93" s="13" t="s">
        <v>34</v>
      </c>
      <c r="H93" s="13" t="s">
        <v>23</v>
      </c>
      <c r="I93" s="12" t="s">
        <v>24</v>
      </c>
      <c r="J93" s="12" t="s">
        <v>31</v>
      </c>
      <c r="K93" s="10">
        <v>270.0</v>
      </c>
      <c r="L93" s="10">
        <v>270.0</v>
      </c>
      <c r="M93" s="10" t="s">
        <v>210</v>
      </c>
      <c r="N93" s="10"/>
      <c r="O93" s="10"/>
      <c r="P93" s="10"/>
      <c r="Q93" s="10"/>
      <c r="R93" s="10"/>
      <c r="S93" s="10"/>
    </row>
    <row r="94" hidden="1">
      <c r="A94" s="4" t="s">
        <v>26</v>
      </c>
      <c r="B94" s="5">
        <v>2022.0</v>
      </c>
      <c r="C94" s="5">
        <v>1.11001098876E11</v>
      </c>
      <c r="D94" s="6" t="s">
        <v>32</v>
      </c>
      <c r="E94" s="6" t="s">
        <v>20</v>
      </c>
      <c r="F94" s="7" t="s">
        <v>71</v>
      </c>
      <c r="G94" s="8" t="s">
        <v>34</v>
      </c>
      <c r="H94" s="8" t="s">
        <v>23</v>
      </c>
      <c r="I94" s="7" t="s">
        <v>24</v>
      </c>
      <c r="J94" s="7" t="s">
        <v>31</v>
      </c>
      <c r="K94" s="5">
        <v>222.0</v>
      </c>
      <c r="L94" s="5">
        <v>222.0</v>
      </c>
      <c r="M94" s="5" t="s">
        <v>211</v>
      </c>
      <c r="N94" s="5"/>
      <c r="O94" s="5"/>
      <c r="P94" s="5"/>
      <c r="Q94" s="5"/>
      <c r="R94" s="5"/>
      <c r="S94" s="5"/>
    </row>
    <row r="95" hidden="1">
      <c r="A95" s="9" t="s">
        <v>26</v>
      </c>
      <c r="B95" s="10">
        <v>2023.0</v>
      </c>
      <c r="C95" s="10">
        <v>1.11001098876E11</v>
      </c>
      <c r="D95" s="11" t="s">
        <v>32</v>
      </c>
      <c r="E95" s="11" t="s">
        <v>20</v>
      </c>
      <c r="F95" s="12" t="s">
        <v>71</v>
      </c>
      <c r="G95" s="13" t="s">
        <v>34</v>
      </c>
      <c r="H95" s="13" t="s">
        <v>23</v>
      </c>
      <c r="I95" s="12" t="s">
        <v>24</v>
      </c>
      <c r="J95" s="12" t="s">
        <v>31</v>
      </c>
      <c r="K95" s="10">
        <v>193.0</v>
      </c>
      <c r="L95" s="10">
        <v>192.0</v>
      </c>
      <c r="M95" s="10" t="s">
        <v>212</v>
      </c>
      <c r="N95" s="10"/>
      <c r="O95" s="10"/>
      <c r="P95" s="10"/>
      <c r="Q95" s="10"/>
      <c r="R95" s="10"/>
      <c r="S95" s="10"/>
    </row>
    <row r="96" hidden="1">
      <c r="A96" s="4" t="s">
        <v>19</v>
      </c>
      <c r="B96" s="5">
        <v>2024.0</v>
      </c>
      <c r="C96" s="5">
        <v>1.11001098876E11</v>
      </c>
      <c r="D96" s="6" t="s">
        <v>32</v>
      </c>
      <c r="E96" s="6" t="s">
        <v>20</v>
      </c>
      <c r="F96" s="7" t="s">
        <v>71</v>
      </c>
      <c r="G96" s="8" t="s">
        <v>34</v>
      </c>
      <c r="H96" s="8" t="s">
        <v>23</v>
      </c>
      <c r="I96" s="7" t="s">
        <v>24</v>
      </c>
      <c r="J96" s="7" t="s">
        <v>25</v>
      </c>
      <c r="K96" s="5">
        <v>199.0</v>
      </c>
      <c r="L96" s="5">
        <v>198.0</v>
      </c>
      <c r="M96" s="37" t="s">
        <v>213</v>
      </c>
      <c r="N96" s="4">
        <v>59.0</v>
      </c>
      <c r="O96" s="4">
        <v>55.0</v>
      </c>
      <c r="P96" s="4">
        <v>53.0</v>
      </c>
      <c r="Q96" s="4">
        <v>59.0</v>
      </c>
      <c r="R96" s="4">
        <v>57.0</v>
      </c>
      <c r="S96" s="4">
        <v>282.0</v>
      </c>
    </row>
    <row r="97" hidden="1">
      <c r="A97" s="9" t="s">
        <v>26</v>
      </c>
      <c r="B97" s="10">
        <v>2017.0</v>
      </c>
      <c r="C97" s="10">
        <v>1.11001098965E11</v>
      </c>
      <c r="D97" s="11" t="s">
        <v>36</v>
      </c>
      <c r="E97" s="11" t="s">
        <v>37</v>
      </c>
      <c r="F97" s="12" t="s">
        <v>72</v>
      </c>
      <c r="G97" s="13" t="s">
        <v>30</v>
      </c>
      <c r="H97" s="12" t="s">
        <v>23</v>
      </c>
      <c r="I97" s="12" t="s">
        <v>24</v>
      </c>
      <c r="J97" s="12" t="s">
        <v>25</v>
      </c>
      <c r="K97" s="10">
        <v>351.0</v>
      </c>
      <c r="L97" s="10">
        <v>343.0</v>
      </c>
      <c r="M97" s="10" t="s">
        <v>214</v>
      </c>
      <c r="N97" s="10"/>
      <c r="O97" s="10"/>
      <c r="P97" s="10"/>
      <c r="Q97" s="10"/>
      <c r="R97" s="10"/>
      <c r="S97" s="10"/>
    </row>
    <row r="98" hidden="1">
      <c r="A98" s="4" t="s">
        <v>26</v>
      </c>
      <c r="B98" s="5">
        <v>2018.0</v>
      </c>
      <c r="C98" s="5">
        <v>1.11001098965E11</v>
      </c>
      <c r="D98" s="6" t="s">
        <v>36</v>
      </c>
      <c r="E98" s="6" t="s">
        <v>37</v>
      </c>
      <c r="F98" s="7" t="s">
        <v>72</v>
      </c>
      <c r="G98" s="8" t="s">
        <v>30</v>
      </c>
      <c r="H98" s="7" t="s">
        <v>23</v>
      </c>
      <c r="I98" s="7" t="s">
        <v>24</v>
      </c>
      <c r="J98" s="7" t="s">
        <v>25</v>
      </c>
      <c r="K98" s="5">
        <v>360.0</v>
      </c>
      <c r="L98" s="5">
        <v>354.0</v>
      </c>
      <c r="M98" s="5" t="s">
        <v>215</v>
      </c>
      <c r="N98" s="5"/>
      <c r="O98" s="5"/>
      <c r="P98" s="5"/>
      <c r="Q98" s="5"/>
      <c r="R98" s="5"/>
      <c r="S98" s="5"/>
    </row>
    <row r="99" hidden="1">
      <c r="A99" s="9" t="s">
        <v>26</v>
      </c>
      <c r="B99" s="10">
        <v>2019.0</v>
      </c>
      <c r="C99" s="10">
        <v>1.11001098965E11</v>
      </c>
      <c r="D99" s="11" t="s">
        <v>36</v>
      </c>
      <c r="E99" s="11" t="s">
        <v>37</v>
      </c>
      <c r="F99" s="12" t="s">
        <v>72</v>
      </c>
      <c r="G99" s="13" t="s">
        <v>30</v>
      </c>
      <c r="H99" s="13" t="s">
        <v>23</v>
      </c>
      <c r="I99" s="12" t="s">
        <v>24</v>
      </c>
      <c r="J99" s="12" t="s">
        <v>25</v>
      </c>
      <c r="K99" s="10">
        <v>318.0</v>
      </c>
      <c r="L99" s="10">
        <v>314.0</v>
      </c>
      <c r="M99" s="10" t="s">
        <v>216</v>
      </c>
      <c r="N99" s="10"/>
      <c r="O99" s="10"/>
      <c r="P99" s="10"/>
      <c r="Q99" s="10"/>
      <c r="R99" s="10"/>
      <c r="S99" s="10"/>
    </row>
    <row r="100" hidden="1">
      <c r="A100" s="4" t="s">
        <v>26</v>
      </c>
      <c r="B100" s="5">
        <v>2020.0</v>
      </c>
      <c r="C100" s="5">
        <v>1.11001098965E11</v>
      </c>
      <c r="D100" s="6" t="s">
        <v>36</v>
      </c>
      <c r="E100" s="6" t="s">
        <v>37</v>
      </c>
      <c r="F100" s="7" t="s">
        <v>72</v>
      </c>
      <c r="G100" s="8" t="s">
        <v>30</v>
      </c>
      <c r="H100" s="8" t="s">
        <v>23</v>
      </c>
      <c r="I100" s="7" t="s">
        <v>24</v>
      </c>
      <c r="J100" s="7" t="s">
        <v>25</v>
      </c>
      <c r="K100" s="5">
        <v>307.0</v>
      </c>
      <c r="L100" s="5">
        <v>307.0</v>
      </c>
      <c r="M100" s="5" t="s">
        <v>217</v>
      </c>
      <c r="N100" s="5"/>
      <c r="O100" s="5"/>
      <c r="P100" s="5"/>
      <c r="Q100" s="5"/>
      <c r="R100" s="5"/>
      <c r="S100" s="5"/>
    </row>
    <row r="101" hidden="1">
      <c r="A101" s="9" t="s">
        <v>26</v>
      </c>
      <c r="B101" s="10">
        <v>2021.0</v>
      </c>
      <c r="C101" s="10">
        <v>1.11001098965E11</v>
      </c>
      <c r="D101" s="11" t="s">
        <v>36</v>
      </c>
      <c r="E101" s="11" t="s">
        <v>37</v>
      </c>
      <c r="F101" s="12" t="s">
        <v>72</v>
      </c>
      <c r="G101" s="13" t="s">
        <v>30</v>
      </c>
      <c r="H101" s="13" t="s">
        <v>23</v>
      </c>
      <c r="I101" s="12" t="s">
        <v>24</v>
      </c>
      <c r="J101" s="12" t="s">
        <v>31</v>
      </c>
      <c r="K101" s="10">
        <v>309.0</v>
      </c>
      <c r="L101" s="10">
        <v>309.0</v>
      </c>
      <c r="M101" s="10" t="s">
        <v>218</v>
      </c>
      <c r="N101" s="10"/>
      <c r="O101" s="10"/>
      <c r="P101" s="10"/>
      <c r="Q101" s="10"/>
      <c r="R101" s="10"/>
      <c r="S101" s="10"/>
    </row>
    <row r="102" hidden="1">
      <c r="A102" s="4" t="s">
        <v>26</v>
      </c>
      <c r="B102" s="5">
        <v>2022.0</v>
      </c>
      <c r="C102" s="5">
        <v>1.11001098965E11</v>
      </c>
      <c r="D102" s="6" t="s">
        <v>36</v>
      </c>
      <c r="E102" s="6" t="s">
        <v>37</v>
      </c>
      <c r="F102" s="7" t="s">
        <v>72</v>
      </c>
      <c r="G102" s="8" t="s">
        <v>30</v>
      </c>
      <c r="H102" s="8" t="s">
        <v>23</v>
      </c>
      <c r="I102" s="7" t="s">
        <v>24</v>
      </c>
      <c r="J102" s="7" t="s">
        <v>31</v>
      </c>
      <c r="K102" s="5">
        <v>318.0</v>
      </c>
      <c r="L102" s="5">
        <v>313.0</v>
      </c>
      <c r="M102" s="5" t="s">
        <v>219</v>
      </c>
      <c r="N102" s="5"/>
      <c r="O102" s="5"/>
      <c r="P102" s="5"/>
      <c r="Q102" s="5"/>
      <c r="R102" s="5"/>
      <c r="S102" s="5"/>
    </row>
    <row r="103" hidden="1">
      <c r="A103" s="9" t="s">
        <v>26</v>
      </c>
      <c r="B103" s="10">
        <v>2023.0</v>
      </c>
      <c r="C103" s="10">
        <v>1.11001098965E11</v>
      </c>
      <c r="D103" s="11" t="s">
        <v>36</v>
      </c>
      <c r="E103" s="11" t="s">
        <v>37</v>
      </c>
      <c r="F103" s="12" t="s">
        <v>72</v>
      </c>
      <c r="G103" s="13" t="s">
        <v>30</v>
      </c>
      <c r="H103" s="13" t="s">
        <v>23</v>
      </c>
      <c r="I103" s="12" t="s">
        <v>24</v>
      </c>
      <c r="J103" s="12" t="s">
        <v>31</v>
      </c>
      <c r="K103" s="10">
        <v>336.0</v>
      </c>
      <c r="L103" s="10">
        <v>328.0</v>
      </c>
      <c r="M103" s="10" t="s">
        <v>220</v>
      </c>
      <c r="N103" s="10"/>
      <c r="O103" s="10"/>
      <c r="P103" s="10"/>
      <c r="Q103" s="10"/>
      <c r="R103" s="10"/>
      <c r="S103" s="10"/>
    </row>
    <row r="104" hidden="1">
      <c r="A104" s="4" t="s">
        <v>19</v>
      </c>
      <c r="B104" s="5">
        <v>2024.0</v>
      </c>
      <c r="C104" s="5">
        <v>1.11001098965E11</v>
      </c>
      <c r="D104" s="6" t="s">
        <v>36</v>
      </c>
      <c r="E104" s="6" t="s">
        <v>37</v>
      </c>
      <c r="F104" s="7" t="s">
        <v>72</v>
      </c>
      <c r="G104" s="8" t="s">
        <v>30</v>
      </c>
      <c r="H104" s="8" t="s">
        <v>23</v>
      </c>
      <c r="I104" s="7" t="s">
        <v>24</v>
      </c>
      <c r="J104" s="7" t="s">
        <v>31</v>
      </c>
      <c r="K104" s="5">
        <v>307.0</v>
      </c>
      <c r="L104" s="5">
        <v>296.0</v>
      </c>
      <c r="M104" s="37" t="s">
        <v>221</v>
      </c>
      <c r="N104" s="4">
        <v>55.0</v>
      </c>
      <c r="O104" s="4">
        <v>51.0</v>
      </c>
      <c r="P104" s="4">
        <v>50.0</v>
      </c>
      <c r="Q104" s="4">
        <v>56.0</v>
      </c>
      <c r="R104" s="4">
        <v>55.0</v>
      </c>
      <c r="S104" s="4">
        <v>264.0</v>
      </c>
    </row>
    <row r="105" hidden="1">
      <c r="A105" s="9" t="s">
        <v>26</v>
      </c>
      <c r="B105" s="10">
        <v>2017.0</v>
      </c>
      <c r="C105" s="10">
        <v>1.11001100013E11</v>
      </c>
      <c r="D105" s="11" t="s">
        <v>39</v>
      </c>
      <c r="E105" s="11" t="s">
        <v>40</v>
      </c>
      <c r="F105" s="12" t="s">
        <v>73</v>
      </c>
      <c r="G105" s="13" t="s">
        <v>30</v>
      </c>
      <c r="H105" s="12" t="s">
        <v>23</v>
      </c>
      <c r="I105" s="12" t="s">
        <v>24</v>
      </c>
      <c r="J105" s="12" t="s">
        <v>25</v>
      </c>
      <c r="K105" s="10">
        <v>213.0</v>
      </c>
      <c r="L105" s="10">
        <v>203.0</v>
      </c>
      <c r="M105" s="10" t="s">
        <v>222</v>
      </c>
      <c r="N105" s="10"/>
      <c r="O105" s="10"/>
      <c r="P105" s="10"/>
      <c r="Q105" s="10"/>
      <c r="R105" s="10"/>
      <c r="S105" s="10"/>
    </row>
    <row r="106" hidden="1">
      <c r="A106" s="4" t="s">
        <v>26</v>
      </c>
      <c r="B106" s="5">
        <v>2018.0</v>
      </c>
      <c r="C106" s="5">
        <v>1.11001100013E11</v>
      </c>
      <c r="D106" s="6" t="s">
        <v>39</v>
      </c>
      <c r="E106" s="6" t="s">
        <v>40</v>
      </c>
      <c r="F106" s="7" t="s">
        <v>73</v>
      </c>
      <c r="G106" s="8" t="s">
        <v>30</v>
      </c>
      <c r="H106" s="7" t="s">
        <v>23</v>
      </c>
      <c r="I106" s="7" t="s">
        <v>24</v>
      </c>
      <c r="J106" s="7" t="s">
        <v>74</v>
      </c>
      <c r="K106" s="5">
        <v>206.0</v>
      </c>
      <c r="L106" s="5">
        <v>190.0</v>
      </c>
      <c r="M106" s="5" t="s">
        <v>223</v>
      </c>
      <c r="N106" s="5"/>
      <c r="O106" s="5"/>
      <c r="P106" s="5"/>
      <c r="Q106" s="5"/>
      <c r="R106" s="5"/>
      <c r="S106" s="5"/>
    </row>
    <row r="107" hidden="1">
      <c r="A107" s="9" t="s">
        <v>26</v>
      </c>
      <c r="B107" s="10">
        <v>2019.0</v>
      </c>
      <c r="C107" s="10">
        <v>1.11001100013E11</v>
      </c>
      <c r="D107" s="11" t="s">
        <v>39</v>
      </c>
      <c r="E107" s="11" t="s">
        <v>40</v>
      </c>
      <c r="F107" s="12" t="s">
        <v>73</v>
      </c>
      <c r="G107" s="13" t="s">
        <v>30</v>
      </c>
      <c r="H107" s="13" t="s">
        <v>23</v>
      </c>
      <c r="I107" s="12" t="s">
        <v>24</v>
      </c>
      <c r="J107" s="12" t="s">
        <v>74</v>
      </c>
      <c r="K107" s="10">
        <v>211.0</v>
      </c>
      <c r="L107" s="10">
        <v>198.0</v>
      </c>
      <c r="M107" s="10" t="s">
        <v>224</v>
      </c>
      <c r="N107" s="10"/>
      <c r="O107" s="10"/>
      <c r="P107" s="10"/>
      <c r="Q107" s="10"/>
      <c r="R107" s="10"/>
      <c r="S107" s="10"/>
    </row>
    <row r="108" hidden="1">
      <c r="A108" s="4" t="s">
        <v>26</v>
      </c>
      <c r="B108" s="5">
        <v>2020.0</v>
      </c>
      <c r="C108" s="5">
        <v>1.11001100013E11</v>
      </c>
      <c r="D108" s="6" t="s">
        <v>39</v>
      </c>
      <c r="E108" s="6" t="s">
        <v>40</v>
      </c>
      <c r="F108" s="7" t="s">
        <v>73</v>
      </c>
      <c r="G108" s="8" t="s">
        <v>30</v>
      </c>
      <c r="H108" s="8" t="s">
        <v>23</v>
      </c>
      <c r="I108" s="7" t="s">
        <v>24</v>
      </c>
      <c r="J108" s="7" t="s">
        <v>74</v>
      </c>
      <c r="K108" s="5">
        <v>231.0</v>
      </c>
      <c r="L108" s="5">
        <v>222.0</v>
      </c>
      <c r="M108" s="5" t="s">
        <v>225</v>
      </c>
      <c r="N108" s="5"/>
      <c r="O108" s="5"/>
      <c r="P108" s="5"/>
      <c r="Q108" s="5"/>
      <c r="R108" s="5"/>
      <c r="S108" s="5"/>
    </row>
    <row r="109" hidden="1">
      <c r="A109" s="9" t="s">
        <v>26</v>
      </c>
      <c r="B109" s="10">
        <v>2021.0</v>
      </c>
      <c r="C109" s="10">
        <v>1.11001100013E11</v>
      </c>
      <c r="D109" s="11" t="s">
        <v>39</v>
      </c>
      <c r="E109" s="11" t="s">
        <v>40</v>
      </c>
      <c r="F109" s="12" t="s">
        <v>73</v>
      </c>
      <c r="G109" s="13" t="s">
        <v>30</v>
      </c>
      <c r="H109" s="13" t="s">
        <v>23</v>
      </c>
      <c r="I109" s="12" t="s">
        <v>24</v>
      </c>
      <c r="J109" s="12" t="s">
        <v>74</v>
      </c>
      <c r="K109" s="10">
        <v>219.0</v>
      </c>
      <c r="L109" s="10">
        <v>218.0</v>
      </c>
      <c r="M109" s="10" t="s">
        <v>226</v>
      </c>
      <c r="N109" s="10"/>
      <c r="O109" s="10"/>
      <c r="P109" s="10"/>
      <c r="Q109" s="10"/>
      <c r="R109" s="10"/>
      <c r="S109" s="10"/>
    </row>
    <row r="110" hidden="1">
      <c r="A110" s="4" t="s">
        <v>26</v>
      </c>
      <c r="B110" s="5">
        <v>2022.0</v>
      </c>
      <c r="C110" s="5">
        <v>1.11001100013E11</v>
      </c>
      <c r="D110" s="6" t="s">
        <v>39</v>
      </c>
      <c r="E110" s="6" t="s">
        <v>40</v>
      </c>
      <c r="F110" s="7" t="s">
        <v>73</v>
      </c>
      <c r="G110" s="8" t="s">
        <v>30</v>
      </c>
      <c r="H110" s="8" t="s">
        <v>23</v>
      </c>
      <c r="I110" s="7" t="s">
        <v>24</v>
      </c>
      <c r="J110" s="7" t="s">
        <v>74</v>
      </c>
      <c r="K110" s="5">
        <v>211.0</v>
      </c>
      <c r="L110" s="5">
        <v>211.0</v>
      </c>
      <c r="M110" s="5" t="s">
        <v>227</v>
      </c>
      <c r="N110" s="5"/>
      <c r="O110" s="5"/>
      <c r="P110" s="5"/>
      <c r="Q110" s="5"/>
      <c r="R110" s="5"/>
      <c r="S110" s="5"/>
    </row>
    <row r="111" hidden="1">
      <c r="A111" s="9" t="s">
        <v>26</v>
      </c>
      <c r="B111" s="10">
        <v>2023.0</v>
      </c>
      <c r="C111" s="10">
        <v>1.11001100013E11</v>
      </c>
      <c r="D111" s="11" t="s">
        <v>39</v>
      </c>
      <c r="E111" s="11" t="s">
        <v>40</v>
      </c>
      <c r="F111" s="12" t="s">
        <v>73</v>
      </c>
      <c r="G111" s="13" t="s">
        <v>30</v>
      </c>
      <c r="H111" s="13" t="s">
        <v>23</v>
      </c>
      <c r="I111" s="12" t="s">
        <v>24</v>
      </c>
      <c r="J111" s="12" t="s">
        <v>74</v>
      </c>
      <c r="K111" s="10">
        <v>219.0</v>
      </c>
      <c r="L111" s="10">
        <v>219.0</v>
      </c>
      <c r="M111" s="10" t="s">
        <v>228</v>
      </c>
      <c r="N111" s="10"/>
      <c r="O111" s="10"/>
      <c r="P111" s="10"/>
      <c r="Q111" s="10"/>
      <c r="R111" s="10"/>
      <c r="S111" s="10"/>
    </row>
    <row r="112" hidden="1">
      <c r="A112" s="4" t="s">
        <v>19</v>
      </c>
      <c r="B112" s="5">
        <v>2024.0</v>
      </c>
      <c r="C112" s="5">
        <v>1.11001100013E11</v>
      </c>
      <c r="D112" s="6" t="s">
        <v>39</v>
      </c>
      <c r="E112" s="6" t="s">
        <v>40</v>
      </c>
      <c r="F112" s="7" t="s">
        <v>73</v>
      </c>
      <c r="G112" s="8" t="s">
        <v>30</v>
      </c>
      <c r="H112" s="8" t="s">
        <v>23</v>
      </c>
      <c r="I112" s="7" t="s">
        <v>24</v>
      </c>
      <c r="J112" s="7" t="s">
        <v>74</v>
      </c>
      <c r="K112" s="5">
        <v>231.0</v>
      </c>
      <c r="L112" s="5">
        <v>229.0</v>
      </c>
      <c r="M112" s="37" t="s">
        <v>229</v>
      </c>
      <c r="N112" s="4">
        <v>60.0</v>
      </c>
      <c r="O112" s="4">
        <v>55.0</v>
      </c>
      <c r="P112" s="4">
        <v>53.0</v>
      </c>
      <c r="Q112" s="4">
        <v>59.0</v>
      </c>
      <c r="R112" s="4">
        <v>58.0</v>
      </c>
      <c r="S112" s="4">
        <v>284.0</v>
      </c>
    </row>
    <row r="113" hidden="1">
      <c r="A113" s="9" t="s">
        <v>26</v>
      </c>
      <c r="B113" s="10">
        <v>2021.0</v>
      </c>
      <c r="C113" s="10">
        <v>1.1100109885E11</v>
      </c>
      <c r="D113" s="11" t="s">
        <v>47</v>
      </c>
      <c r="E113" s="11" t="s">
        <v>48</v>
      </c>
      <c r="F113" s="12" t="s">
        <v>75</v>
      </c>
      <c r="G113" s="13" t="s">
        <v>50</v>
      </c>
      <c r="H113" s="13" t="s">
        <v>23</v>
      </c>
      <c r="I113" s="12" t="s">
        <v>24</v>
      </c>
      <c r="J113" s="12" t="s">
        <v>31</v>
      </c>
      <c r="K113" s="10">
        <v>258.0</v>
      </c>
      <c r="L113" s="10">
        <v>258.0</v>
      </c>
      <c r="M113" s="10" t="s">
        <v>230</v>
      </c>
      <c r="N113" s="10"/>
      <c r="O113" s="10"/>
      <c r="P113" s="10"/>
      <c r="Q113" s="10"/>
      <c r="R113" s="10"/>
      <c r="S113" s="10"/>
    </row>
    <row r="114" hidden="1">
      <c r="A114" s="4" t="s">
        <v>26</v>
      </c>
      <c r="B114" s="5">
        <v>2022.0</v>
      </c>
      <c r="C114" s="5">
        <v>1.1100109885E11</v>
      </c>
      <c r="D114" s="6" t="s">
        <v>47</v>
      </c>
      <c r="E114" s="6" t="s">
        <v>48</v>
      </c>
      <c r="F114" s="7" t="s">
        <v>75</v>
      </c>
      <c r="G114" s="8" t="s">
        <v>50</v>
      </c>
      <c r="H114" s="8" t="s">
        <v>23</v>
      </c>
      <c r="I114" s="7" t="s">
        <v>24</v>
      </c>
      <c r="J114" s="7" t="s">
        <v>31</v>
      </c>
      <c r="K114" s="5">
        <v>257.0</v>
      </c>
      <c r="L114" s="5">
        <v>256.0</v>
      </c>
      <c r="M114" s="5" t="s">
        <v>231</v>
      </c>
      <c r="N114" s="5"/>
      <c r="O114" s="5"/>
      <c r="P114" s="5"/>
      <c r="Q114" s="5"/>
      <c r="R114" s="5"/>
      <c r="S114" s="5"/>
    </row>
    <row r="115" hidden="1">
      <c r="A115" s="9" t="s">
        <v>26</v>
      </c>
      <c r="B115" s="10">
        <v>2023.0</v>
      </c>
      <c r="C115" s="10">
        <v>1.1100109885E11</v>
      </c>
      <c r="D115" s="11" t="s">
        <v>47</v>
      </c>
      <c r="E115" s="11" t="s">
        <v>48</v>
      </c>
      <c r="F115" s="12" t="s">
        <v>75</v>
      </c>
      <c r="G115" s="13" t="s">
        <v>50</v>
      </c>
      <c r="H115" s="13" t="s">
        <v>23</v>
      </c>
      <c r="I115" s="12" t="s">
        <v>24</v>
      </c>
      <c r="J115" s="12" t="s">
        <v>31</v>
      </c>
      <c r="K115" s="10">
        <v>249.0</v>
      </c>
      <c r="L115" s="10">
        <v>247.0</v>
      </c>
      <c r="M115" s="10" t="s">
        <v>232</v>
      </c>
      <c r="N115" s="10"/>
      <c r="O115" s="10"/>
      <c r="P115" s="10"/>
      <c r="Q115" s="10"/>
      <c r="R115" s="10"/>
      <c r="S115" s="10"/>
    </row>
    <row r="116" hidden="1">
      <c r="A116" s="4" t="s">
        <v>19</v>
      </c>
      <c r="B116" s="5">
        <v>2024.0</v>
      </c>
      <c r="C116" s="5">
        <v>1.1100109885E11</v>
      </c>
      <c r="D116" s="6" t="s">
        <v>47</v>
      </c>
      <c r="E116" s="6" t="s">
        <v>48</v>
      </c>
      <c r="F116" s="7" t="s">
        <v>75</v>
      </c>
      <c r="G116" s="8" t="s">
        <v>50</v>
      </c>
      <c r="H116" s="8" t="s">
        <v>23</v>
      </c>
      <c r="I116" s="7" t="s">
        <v>24</v>
      </c>
      <c r="J116" s="7" t="s">
        <v>31</v>
      </c>
      <c r="K116" s="5">
        <v>248.0</v>
      </c>
      <c r="L116" s="5">
        <v>245.0</v>
      </c>
      <c r="M116" s="37" t="s">
        <v>233</v>
      </c>
      <c r="N116" s="4">
        <v>53.0</v>
      </c>
      <c r="O116" s="4">
        <v>51.0</v>
      </c>
      <c r="P116" s="4">
        <v>49.0</v>
      </c>
      <c r="Q116" s="4">
        <v>54.0</v>
      </c>
      <c r="R116" s="4">
        <v>54.0</v>
      </c>
      <c r="S116" s="4">
        <v>259.0</v>
      </c>
    </row>
    <row r="117" hidden="1">
      <c r="A117" s="9" t="s">
        <v>19</v>
      </c>
      <c r="B117" s="10">
        <v>2021.0</v>
      </c>
      <c r="C117" s="10">
        <v>1.1100180066E11</v>
      </c>
      <c r="D117" s="11">
        <v>5.0</v>
      </c>
      <c r="E117" s="11" t="s">
        <v>48</v>
      </c>
      <c r="F117" s="12" t="s">
        <v>76</v>
      </c>
      <c r="G117" s="13" t="s">
        <v>22</v>
      </c>
      <c r="H117" s="13" t="s">
        <v>23</v>
      </c>
      <c r="I117" s="12" t="s">
        <v>24</v>
      </c>
      <c r="J117" s="12" t="s">
        <v>69</v>
      </c>
      <c r="K117" s="10">
        <v>17.0</v>
      </c>
      <c r="L117" s="10">
        <v>17.0</v>
      </c>
      <c r="M117" s="10" t="s">
        <v>234</v>
      </c>
      <c r="N117" s="10">
        <v>50.0</v>
      </c>
      <c r="O117" s="10">
        <v>48.0</v>
      </c>
      <c r="P117" s="10">
        <v>46.0</v>
      </c>
      <c r="Q117" s="10">
        <v>53.0</v>
      </c>
      <c r="R117" s="10">
        <v>50.0</v>
      </c>
      <c r="S117" s="10">
        <v>248.0</v>
      </c>
    </row>
    <row r="118" hidden="1">
      <c r="A118" s="4" t="s">
        <v>19</v>
      </c>
      <c r="B118" s="5">
        <v>2022.0</v>
      </c>
      <c r="C118" s="5">
        <v>1.1100180066E11</v>
      </c>
      <c r="D118" s="6">
        <v>5.0</v>
      </c>
      <c r="E118" s="6" t="s">
        <v>48</v>
      </c>
      <c r="F118" s="7" t="s">
        <v>76</v>
      </c>
      <c r="G118" s="8" t="s">
        <v>22</v>
      </c>
      <c r="H118" s="8" t="s">
        <v>23</v>
      </c>
      <c r="I118" s="7" t="s">
        <v>24</v>
      </c>
      <c r="J118" s="7" t="s">
        <v>31</v>
      </c>
      <c r="K118" s="5">
        <v>35.0</v>
      </c>
      <c r="L118" s="5">
        <v>34.0</v>
      </c>
      <c r="M118" s="5" t="s">
        <v>235</v>
      </c>
      <c r="N118" s="5">
        <v>52.0</v>
      </c>
      <c r="O118" s="5">
        <v>49.0</v>
      </c>
      <c r="P118" s="5">
        <v>48.0</v>
      </c>
      <c r="Q118" s="5">
        <v>54.0</v>
      </c>
      <c r="R118" s="5">
        <v>51.0</v>
      </c>
      <c r="S118" s="5">
        <v>253.0</v>
      </c>
    </row>
    <row r="119" hidden="1">
      <c r="A119" s="9" t="s">
        <v>19</v>
      </c>
      <c r="B119" s="10">
        <v>2023.0</v>
      </c>
      <c r="C119" s="10">
        <v>1.1100180066E11</v>
      </c>
      <c r="D119" s="11">
        <v>5.0</v>
      </c>
      <c r="E119" s="11" t="s">
        <v>48</v>
      </c>
      <c r="F119" s="12" t="s">
        <v>76</v>
      </c>
      <c r="G119" s="13" t="s">
        <v>22</v>
      </c>
      <c r="H119" s="13" t="s">
        <v>23</v>
      </c>
      <c r="I119" s="12" t="s">
        <v>24</v>
      </c>
      <c r="J119" s="12" t="s">
        <v>31</v>
      </c>
      <c r="K119" s="10">
        <v>60.0</v>
      </c>
      <c r="L119" s="10">
        <v>58.0</v>
      </c>
      <c r="M119" s="10" t="s">
        <v>236</v>
      </c>
      <c r="N119" s="38">
        <v>51.0</v>
      </c>
      <c r="O119" s="38">
        <v>49.0</v>
      </c>
      <c r="P119" s="38">
        <v>53.0</v>
      </c>
      <c r="Q119" s="38">
        <v>51.0</v>
      </c>
      <c r="R119" s="38">
        <v>51.0</v>
      </c>
      <c r="S119" s="38">
        <v>249.0</v>
      </c>
    </row>
    <row r="120" hidden="1">
      <c r="A120" s="4" t="s">
        <v>19</v>
      </c>
      <c r="B120" s="5">
        <v>2024.0</v>
      </c>
      <c r="C120" s="5">
        <v>1.1100180066E11</v>
      </c>
      <c r="D120" s="15">
        <v>5.0</v>
      </c>
      <c r="E120" s="15" t="s">
        <v>48</v>
      </c>
      <c r="F120" s="7" t="s">
        <v>76</v>
      </c>
      <c r="G120" s="8" t="s">
        <v>22</v>
      </c>
      <c r="H120" s="8" t="s">
        <v>23</v>
      </c>
      <c r="I120" s="7" t="s">
        <v>24</v>
      </c>
      <c r="J120" s="7" t="s">
        <v>31</v>
      </c>
      <c r="K120" s="5">
        <v>69.0</v>
      </c>
      <c r="L120" s="5">
        <v>66.0</v>
      </c>
      <c r="M120" s="37" t="s">
        <v>237</v>
      </c>
      <c r="N120" s="4">
        <v>56.0</v>
      </c>
      <c r="O120" s="4">
        <v>55.0</v>
      </c>
      <c r="P120" s="4">
        <v>54.0</v>
      </c>
      <c r="Q120" s="4">
        <v>58.0</v>
      </c>
      <c r="R120" s="4">
        <v>56.0</v>
      </c>
      <c r="S120" s="4">
        <v>279.0</v>
      </c>
    </row>
    <row r="121" hidden="1">
      <c r="A121" s="9" t="s">
        <v>26</v>
      </c>
      <c r="B121" s="10">
        <v>2021.0</v>
      </c>
      <c r="C121" s="10">
        <v>1.11001800554E11</v>
      </c>
      <c r="D121" s="11" t="s">
        <v>27</v>
      </c>
      <c r="E121" s="11" t="s">
        <v>28</v>
      </c>
      <c r="F121" s="12" t="s">
        <v>77</v>
      </c>
      <c r="G121" s="13" t="s">
        <v>78</v>
      </c>
      <c r="H121" s="13" t="s">
        <v>23</v>
      </c>
      <c r="I121" s="12" t="s">
        <v>24</v>
      </c>
      <c r="J121" s="12" t="s">
        <v>25</v>
      </c>
      <c r="K121" s="10">
        <v>17.0</v>
      </c>
      <c r="L121" s="10">
        <v>16.0</v>
      </c>
      <c r="M121" s="10" t="s">
        <v>238</v>
      </c>
      <c r="N121" s="10"/>
      <c r="O121" s="10"/>
      <c r="P121" s="10"/>
      <c r="Q121" s="10"/>
      <c r="R121" s="10"/>
      <c r="S121" s="10"/>
    </row>
    <row r="122" hidden="1">
      <c r="A122" s="4" t="s">
        <v>26</v>
      </c>
      <c r="B122" s="5">
        <v>2022.0</v>
      </c>
      <c r="C122" s="5">
        <v>1.11001800554E11</v>
      </c>
      <c r="D122" s="6" t="s">
        <v>27</v>
      </c>
      <c r="E122" s="6" t="s">
        <v>28</v>
      </c>
      <c r="F122" s="7" t="s">
        <v>77</v>
      </c>
      <c r="G122" s="8" t="s">
        <v>78</v>
      </c>
      <c r="H122" s="8" t="s">
        <v>23</v>
      </c>
      <c r="I122" s="7" t="s">
        <v>24</v>
      </c>
      <c r="J122" s="7" t="s">
        <v>25</v>
      </c>
      <c r="K122" s="5">
        <v>46.0</v>
      </c>
      <c r="L122" s="5">
        <v>45.0</v>
      </c>
      <c r="M122" s="5" t="s">
        <v>239</v>
      </c>
      <c r="N122" s="5"/>
      <c r="O122" s="5"/>
      <c r="P122" s="5"/>
      <c r="Q122" s="5"/>
      <c r="R122" s="5"/>
      <c r="S122" s="5"/>
    </row>
    <row r="123" hidden="1">
      <c r="A123" s="9" t="s">
        <v>26</v>
      </c>
      <c r="B123" s="10">
        <v>2023.0</v>
      </c>
      <c r="C123" s="10">
        <v>1.11001800554E11</v>
      </c>
      <c r="D123" s="11" t="s">
        <v>27</v>
      </c>
      <c r="E123" s="11" t="s">
        <v>28</v>
      </c>
      <c r="F123" s="12" t="s">
        <v>77</v>
      </c>
      <c r="G123" s="13" t="s">
        <v>78</v>
      </c>
      <c r="H123" s="13" t="s">
        <v>23</v>
      </c>
      <c r="I123" s="12" t="s">
        <v>24</v>
      </c>
      <c r="J123" s="12" t="s">
        <v>25</v>
      </c>
      <c r="K123" s="10">
        <v>78.0</v>
      </c>
      <c r="L123" s="10">
        <v>77.0</v>
      </c>
      <c r="M123" s="10" t="s">
        <v>240</v>
      </c>
      <c r="N123" s="10"/>
      <c r="O123" s="10"/>
      <c r="P123" s="10"/>
      <c r="Q123" s="10"/>
      <c r="R123" s="10"/>
      <c r="S123" s="10"/>
    </row>
    <row r="124" hidden="1">
      <c r="A124" s="4" t="s">
        <v>19</v>
      </c>
      <c r="B124" s="5">
        <v>2024.0</v>
      </c>
      <c r="C124" s="5">
        <v>1.11001800554E11</v>
      </c>
      <c r="D124" s="6" t="s">
        <v>27</v>
      </c>
      <c r="E124" s="6" t="s">
        <v>28</v>
      </c>
      <c r="F124" s="7" t="s">
        <v>77</v>
      </c>
      <c r="G124" s="8" t="s">
        <v>78</v>
      </c>
      <c r="H124" s="8" t="s">
        <v>23</v>
      </c>
      <c r="I124" s="7" t="s">
        <v>24</v>
      </c>
      <c r="J124" s="7" t="s">
        <v>25</v>
      </c>
      <c r="K124" s="5">
        <v>94.0</v>
      </c>
      <c r="L124" s="5">
        <v>94.0</v>
      </c>
      <c r="M124" s="37" t="s">
        <v>241</v>
      </c>
      <c r="N124" s="4">
        <v>59.0</v>
      </c>
      <c r="O124" s="4">
        <v>58.0</v>
      </c>
      <c r="P124" s="4">
        <v>57.0</v>
      </c>
      <c r="Q124" s="4">
        <v>61.0</v>
      </c>
      <c r="R124" s="4">
        <v>59.0</v>
      </c>
      <c r="S124" s="4">
        <v>295.0</v>
      </c>
    </row>
    <row r="125" hidden="1">
      <c r="A125" s="9" t="s">
        <v>26</v>
      </c>
      <c r="B125" s="10">
        <v>2017.0</v>
      </c>
      <c r="C125" s="10">
        <v>1.11001098922E11</v>
      </c>
      <c r="D125" s="11" t="s">
        <v>42</v>
      </c>
      <c r="E125" s="11" t="s">
        <v>43</v>
      </c>
      <c r="F125" s="12" t="s">
        <v>79</v>
      </c>
      <c r="G125" s="13" t="s">
        <v>45</v>
      </c>
      <c r="H125" s="12" t="s">
        <v>23</v>
      </c>
      <c r="I125" s="12" t="s">
        <v>24</v>
      </c>
      <c r="J125" s="12" t="s">
        <v>25</v>
      </c>
      <c r="K125" s="10">
        <v>423.0</v>
      </c>
      <c r="L125" s="10">
        <v>400.0</v>
      </c>
      <c r="M125" s="10" t="s">
        <v>242</v>
      </c>
      <c r="N125" s="10"/>
      <c r="O125" s="10"/>
      <c r="P125" s="10"/>
      <c r="Q125" s="10"/>
      <c r="R125" s="10"/>
      <c r="S125" s="10"/>
    </row>
    <row r="126" hidden="1">
      <c r="A126" s="4" t="s">
        <v>26</v>
      </c>
      <c r="B126" s="5">
        <v>2018.0</v>
      </c>
      <c r="C126" s="5">
        <v>1.11001098922E11</v>
      </c>
      <c r="D126" s="6" t="s">
        <v>42</v>
      </c>
      <c r="E126" s="6" t="s">
        <v>43</v>
      </c>
      <c r="F126" s="7" t="s">
        <v>79</v>
      </c>
      <c r="G126" s="8" t="s">
        <v>45</v>
      </c>
      <c r="H126" s="7" t="s">
        <v>23</v>
      </c>
      <c r="I126" s="7" t="s">
        <v>24</v>
      </c>
      <c r="J126" s="7" t="s">
        <v>25</v>
      </c>
      <c r="K126" s="5">
        <v>413.0</v>
      </c>
      <c r="L126" s="5">
        <v>385.0</v>
      </c>
      <c r="M126" s="5" t="s">
        <v>243</v>
      </c>
      <c r="N126" s="5"/>
      <c r="O126" s="5"/>
      <c r="P126" s="5"/>
      <c r="Q126" s="5"/>
      <c r="R126" s="5"/>
      <c r="S126" s="5"/>
    </row>
    <row r="127" hidden="1">
      <c r="A127" s="9" t="s">
        <v>26</v>
      </c>
      <c r="B127" s="10">
        <v>2014.0</v>
      </c>
      <c r="C127" s="10">
        <v>1.11001098817E11</v>
      </c>
      <c r="D127" s="11" t="s">
        <v>63</v>
      </c>
      <c r="E127" s="11" t="s">
        <v>64</v>
      </c>
      <c r="F127" s="12" t="s">
        <v>80</v>
      </c>
      <c r="G127" s="13" t="s">
        <v>81</v>
      </c>
      <c r="H127" s="12" t="s">
        <v>23</v>
      </c>
      <c r="I127" s="12" t="s">
        <v>24</v>
      </c>
      <c r="J127" s="12" t="s">
        <v>31</v>
      </c>
      <c r="K127" s="10">
        <v>382.0</v>
      </c>
      <c r="L127" s="10">
        <v>380.0</v>
      </c>
      <c r="M127" s="10" t="s">
        <v>244</v>
      </c>
      <c r="N127" s="10"/>
      <c r="O127" s="10"/>
      <c r="P127" s="10"/>
      <c r="Q127" s="10"/>
      <c r="R127" s="10"/>
      <c r="S127" s="10"/>
    </row>
    <row r="128" hidden="1">
      <c r="A128" s="4" t="s">
        <v>26</v>
      </c>
      <c r="B128" s="5">
        <v>2015.0</v>
      </c>
      <c r="C128" s="5">
        <v>1.11001098817E11</v>
      </c>
      <c r="D128" s="6" t="s">
        <v>63</v>
      </c>
      <c r="E128" s="6" t="s">
        <v>64</v>
      </c>
      <c r="F128" s="7" t="s">
        <v>80</v>
      </c>
      <c r="G128" s="8" t="s">
        <v>81</v>
      </c>
      <c r="H128" s="7" t="s">
        <v>23</v>
      </c>
      <c r="I128" s="7" t="s">
        <v>24</v>
      </c>
      <c r="J128" s="7" t="s">
        <v>31</v>
      </c>
      <c r="K128" s="5">
        <v>416.0</v>
      </c>
      <c r="L128" s="5">
        <v>408.0</v>
      </c>
      <c r="M128" s="5" t="s">
        <v>245</v>
      </c>
      <c r="N128" s="5"/>
      <c r="O128" s="5"/>
      <c r="P128" s="5"/>
      <c r="Q128" s="5"/>
      <c r="R128" s="5"/>
      <c r="S128" s="5"/>
    </row>
    <row r="129" hidden="1">
      <c r="A129" s="9" t="s">
        <v>26</v>
      </c>
      <c r="B129" s="10">
        <v>2016.0</v>
      </c>
      <c r="C129" s="10">
        <v>1.11001098817E11</v>
      </c>
      <c r="D129" s="11" t="s">
        <v>63</v>
      </c>
      <c r="E129" s="11" t="s">
        <v>64</v>
      </c>
      <c r="F129" s="12" t="s">
        <v>80</v>
      </c>
      <c r="G129" s="13" t="s">
        <v>81</v>
      </c>
      <c r="H129" s="12" t="s">
        <v>23</v>
      </c>
      <c r="I129" s="12" t="s">
        <v>24</v>
      </c>
      <c r="J129" s="12" t="s">
        <v>31</v>
      </c>
      <c r="K129" s="10">
        <v>448.0</v>
      </c>
      <c r="L129" s="10">
        <v>436.0</v>
      </c>
      <c r="M129" s="10" t="s">
        <v>246</v>
      </c>
      <c r="N129" s="10"/>
      <c r="O129" s="10"/>
      <c r="P129" s="10"/>
      <c r="Q129" s="10"/>
      <c r="R129" s="10"/>
      <c r="S129" s="10"/>
    </row>
    <row r="130" hidden="1">
      <c r="A130" s="4" t="s">
        <v>26</v>
      </c>
      <c r="B130" s="5">
        <v>2017.0</v>
      </c>
      <c r="C130" s="5">
        <v>1.11001098612E11</v>
      </c>
      <c r="D130" s="6" t="s">
        <v>51</v>
      </c>
      <c r="E130" s="6" t="s">
        <v>52</v>
      </c>
      <c r="F130" s="7" t="s">
        <v>82</v>
      </c>
      <c r="G130" s="8" t="s">
        <v>50</v>
      </c>
      <c r="H130" s="7" t="s">
        <v>23</v>
      </c>
      <c r="I130" s="7" t="s">
        <v>24</v>
      </c>
      <c r="J130" s="7" t="s">
        <v>31</v>
      </c>
      <c r="K130" s="5">
        <v>285.0</v>
      </c>
      <c r="L130" s="5">
        <v>270.0</v>
      </c>
      <c r="M130" s="5" t="s">
        <v>247</v>
      </c>
      <c r="N130" s="5"/>
      <c r="O130" s="5"/>
      <c r="P130" s="5"/>
      <c r="Q130" s="5"/>
      <c r="R130" s="5"/>
      <c r="S130" s="5"/>
    </row>
    <row r="131" hidden="1">
      <c r="A131" s="9" t="s">
        <v>26</v>
      </c>
      <c r="B131" s="10">
        <v>2018.0</v>
      </c>
      <c r="C131" s="10">
        <v>1.11001098612E11</v>
      </c>
      <c r="D131" s="11" t="s">
        <v>51</v>
      </c>
      <c r="E131" s="11" t="s">
        <v>52</v>
      </c>
      <c r="F131" s="12" t="s">
        <v>82</v>
      </c>
      <c r="G131" s="13" t="s">
        <v>50</v>
      </c>
      <c r="H131" s="12" t="s">
        <v>23</v>
      </c>
      <c r="I131" s="12" t="s">
        <v>24</v>
      </c>
      <c r="J131" s="12" t="s">
        <v>31</v>
      </c>
      <c r="K131" s="10">
        <v>269.0</v>
      </c>
      <c r="L131" s="10">
        <v>253.0</v>
      </c>
      <c r="M131" s="10" t="s">
        <v>248</v>
      </c>
      <c r="N131" s="10"/>
      <c r="O131" s="10"/>
      <c r="P131" s="10"/>
      <c r="Q131" s="10"/>
      <c r="R131" s="10"/>
      <c r="S131" s="10"/>
    </row>
    <row r="132" hidden="1">
      <c r="A132" s="4" t="s">
        <v>26</v>
      </c>
      <c r="B132" s="5">
        <v>2017.0</v>
      </c>
      <c r="C132" s="5">
        <v>1.1100109885E11</v>
      </c>
      <c r="D132" s="6" t="s">
        <v>47</v>
      </c>
      <c r="E132" s="6" t="s">
        <v>48</v>
      </c>
      <c r="F132" s="7" t="s">
        <v>83</v>
      </c>
      <c r="G132" s="8" t="s">
        <v>50</v>
      </c>
      <c r="H132" s="7" t="s">
        <v>23</v>
      </c>
      <c r="I132" s="7" t="s">
        <v>24</v>
      </c>
      <c r="J132" s="7" t="s">
        <v>31</v>
      </c>
      <c r="K132" s="5">
        <v>281.0</v>
      </c>
      <c r="L132" s="5">
        <v>269.0</v>
      </c>
      <c r="M132" s="5" t="s">
        <v>249</v>
      </c>
      <c r="N132" s="5"/>
      <c r="O132" s="5"/>
      <c r="P132" s="5"/>
      <c r="Q132" s="5"/>
      <c r="R132" s="5"/>
      <c r="S132" s="5"/>
    </row>
    <row r="133" hidden="1">
      <c r="A133" s="9" t="s">
        <v>26</v>
      </c>
      <c r="B133" s="10">
        <v>2018.0</v>
      </c>
      <c r="C133" s="10">
        <v>1.1100109885E11</v>
      </c>
      <c r="D133" s="11" t="s">
        <v>47</v>
      </c>
      <c r="E133" s="11" t="s">
        <v>48</v>
      </c>
      <c r="F133" s="12" t="s">
        <v>83</v>
      </c>
      <c r="G133" s="13" t="s">
        <v>50</v>
      </c>
      <c r="H133" s="12" t="s">
        <v>23</v>
      </c>
      <c r="I133" s="12" t="s">
        <v>24</v>
      </c>
      <c r="J133" s="12" t="s">
        <v>31</v>
      </c>
      <c r="K133" s="10">
        <v>248.0</v>
      </c>
      <c r="L133" s="10">
        <v>231.0</v>
      </c>
      <c r="M133" s="10" t="s">
        <v>250</v>
      </c>
      <c r="N133" s="10"/>
      <c r="O133" s="10"/>
      <c r="P133" s="10"/>
      <c r="Q133" s="10"/>
      <c r="R133" s="10"/>
      <c r="S133" s="10"/>
    </row>
    <row r="134" hidden="1">
      <c r="A134" s="4" t="s">
        <v>26</v>
      </c>
      <c r="B134" s="5">
        <v>2019.0</v>
      </c>
      <c r="C134" s="5">
        <v>1.1100109885E11</v>
      </c>
      <c r="D134" s="6" t="s">
        <v>47</v>
      </c>
      <c r="E134" s="6" t="s">
        <v>48</v>
      </c>
      <c r="F134" s="7" t="s">
        <v>83</v>
      </c>
      <c r="G134" s="8" t="s">
        <v>50</v>
      </c>
      <c r="H134" s="8" t="s">
        <v>23</v>
      </c>
      <c r="I134" s="7" t="s">
        <v>24</v>
      </c>
      <c r="J134" s="7" t="s">
        <v>31</v>
      </c>
      <c r="K134" s="5">
        <v>244.0</v>
      </c>
      <c r="L134" s="5">
        <v>230.0</v>
      </c>
      <c r="M134" s="5" t="s">
        <v>251</v>
      </c>
      <c r="N134" s="5"/>
      <c r="O134" s="5"/>
      <c r="P134" s="5"/>
      <c r="Q134" s="5"/>
      <c r="R134" s="5"/>
      <c r="S134" s="5"/>
    </row>
    <row r="135" hidden="1">
      <c r="A135" s="9" t="s">
        <v>26</v>
      </c>
      <c r="B135" s="10">
        <v>2020.0</v>
      </c>
      <c r="C135" s="10">
        <v>1.1100109885E11</v>
      </c>
      <c r="D135" s="11" t="s">
        <v>47</v>
      </c>
      <c r="E135" s="11" t="s">
        <v>48</v>
      </c>
      <c r="F135" s="12" t="s">
        <v>83</v>
      </c>
      <c r="G135" s="13" t="s">
        <v>50</v>
      </c>
      <c r="H135" s="13" t="s">
        <v>23</v>
      </c>
      <c r="I135" s="12" t="s">
        <v>24</v>
      </c>
      <c r="J135" s="12" t="s">
        <v>31</v>
      </c>
      <c r="K135" s="10">
        <v>250.0</v>
      </c>
      <c r="L135" s="10">
        <v>243.0</v>
      </c>
      <c r="M135" s="10" t="s">
        <v>252</v>
      </c>
      <c r="N135" s="10"/>
      <c r="O135" s="10"/>
      <c r="P135" s="10"/>
      <c r="Q135" s="10"/>
      <c r="R135" s="10"/>
      <c r="S135" s="10"/>
    </row>
    <row r="136" hidden="1">
      <c r="A136" s="4" t="s">
        <v>26</v>
      </c>
      <c r="B136" s="5">
        <v>2020.0</v>
      </c>
      <c r="C136" s="5">
        <v>1.11001800414E11</v>
      </c>
      <c r="D136" s="6">
        <v>19.0</v>
      </c>
      <c r="E136" s="6" t="s">
        <v>40</v>
      </c>
      <c r="F136" s="7" t="s">
        <v>84</v>
      </c>
      <c r="G136" s="8" t="s">
        <v>78</v>
      </c>
      <c r="H136" s="8" t="s">
        <v>23</v>
      </c>
      <c r="I136" s="7" t="s">
        <v>24</v>
      </c>
      <c r="J136" s="7" t="s">
        <v>31</v>
      </c>
      <c r="K136" s="5">
        <v>62.0</v>
      </c>
      <c r="L136" s="5">
        <v>58.0</v>
      </c>
      <c r="M136" s="5" t="s">
        <v>253</v>
      </c>
      <c r="N136" s="5"/>
      <c r="O136" s="5"/>
      <c r="P136" s="5"/>
      <c r="Q136" s="5"/>
      <c r="R136" s="5"/>
      <c r="S136" s="5"/>
    </row>
    <row r="137" hidden="1">
      <c r="A137" s="9" t="s">
        <v>26</v>
      </c>
      <c r="B137" s="10">
        <v>2021.0</v>
      </c>
      <c r="C137" s="10">
        <v>1.11001800414E11</v>
      </c>
      <c r="D137" s="11">
        <v>19.0</v>
      </c>
      <c r="E137" s="11" t="s">
        <v>40</v>
      </c>
      <c r="F137" s="12" t="s">
        <v>84</v>
      </c>
      <c r="G137" s="13" t="s">
        <v>78</v>
      </c>
      <c r="H137" s="13" t="s">
        <v>23</v>
      </c>
      <c r="I137" s="12" t="s">
        <v>24</v>
      </c>
      <c r="J137" s="12" t="s">
        <v>31</v>
      </c>
      <c r="K137" s="10">
        <v>121.0</v>
      </c>
      <c r="L137" s="10">
        <v>118.0</v>
      </c>
      <c r="M137" s="10" t="s">
        <v>254</v>
      </c>
      <c r="N137" s="10"/>
      <c r="O137" s="10"/>
      <c r="P137" s="10"/>
      <c r="Q137" s="10"/>
      <c r="R137" s="10"/>
      <c r="S137" s="10"/>
    </row>
    <row r="138" hidden="1">
      <c r="A138" s="4" t="s">
        <v>26</v>
      </c>
      <c r="B138" s="5">
        <v>2022.0</v>
      </c>
      <c r="C138" s="5">
        <v>1.11001800414E11</v>
      </c>
      <c r="D138" s="6">
        <v>19.0</v>
      </c>
      <c r="E138" s="6" t="s">
        <v>40</v>
      </c>
      <c r="F138" s="7" t="s">
        <v>84</v>
      </c>
      <c r="G138" s="8" t="s">
        <v>78</v>
      </c>
      <c r="H138" s="8" t="s">
        <v>23</v>
      </c>
      <c r="I138" s="7" t="s">
        <v>24</v>
      </c>
      <c r="J138" s="7" t="s">
        <v>31</v>
      </c>
      <c r="K138" s="5">
        <v>186.0</v>
      </c>
      <c r="L138" s="5">
        <v>183.0</v>
      </c>
      <c r="M138" s="5" t="s">
        <v>255</v>
      </c>
      <c r="N138" s="5"/>
      <c r="O138" s="5"/>
      <c r="P138" s="5"/>
      <c r="Q138" s="5"/>
      <c r="R138" s="5"/>
      <c r="S138" s="5"/>
    </row>
    <row r="139" hidden="1">
      <c r="A139" s="9" t="s">
        <v>26</v>
      </c>
      <c r="B139" s="10">
        <v>2023.0</v>
      </c>
      <c r="C139" s="10">
        <v>1.11001800414E11</v>
      </c>
      <c r="D139" s="11">
        <v>19.0</v>
      </c>
      <c r="E139" s="11" t="s">
        <v>40</v>
      </c>
      <c r="F139" s="12" t="s">
        <v>84</v>
      </c>
      <c r="G139" s="13" t="s">
        <v>78</v>
      </c>
      <c r="H139" s="13" t="s">
        <v>23</v>
      </c>
      <c r="I139" s="12" t="s">
        <v>24</v>
      </c>
      <c r="J139" s="12" t="s">
        <v>31</v>
      </c>
      <c r="K139" s="10">
        <v>193.0</v>
      </c>
      <c r="L139" s="10">
        <v>192.0</v>
      </c>
      <c r="M139" s="10" t="s">
        <v>256</v>
      </c>
      <c r="N139" s="10"/>
      <c r="O139" s="10"/>
      <c r="P139" s="10"/>
      <c r="Q139" s="10"/>
      <c r="R139" s="10"/>
      <c r="S139" s="10"/>
    </row>
    <row r="140" hidden="1">
      <c r="A140" s="4" t="s">
        <v>19</v>
      </c>
      <c r="B140" s="5">
        <v>2024.0</v>
      </c>
      <c r="C140" s="5">
        <v>1.11001800414E11</v>
      </c>
      <c r="D140" s="15">
        <v>19.0</v>
      </c>
      <c r="E140" s="15" t="s">
        <v>40</v>
      </c>
      <c r="F140" s="7" t="s">
        <v>84</v>
      </c>
      <c r="G140" s="8" t="s">
        <v>78</v>
      </c>
      <c r="H140" s="8" t="s">
        <v>23</v>
      </c>
      <c r="I140" s="7" t="s">
        <v>24</v>
      </c>
      <c r="J140" s="7" t="s">
        <v>25</v>
      </c>
      <c r="K140" s="5">
        <v>196.0</v>
      </c>
      <c r="L140" s="5">
        <v>194.0</v>
      </c>
      <c r="M140" s="37" t="s">
        <v>257</v>
      </c>
      <c r="N140" s="4">
        <v>57.0</v>
      </c>
      <c r="O140" s="4">
        <v>54.0</v>
      </c>
      <c r="P140" s="4">
        <v>53.0</v>
      </c>
      <c r="Q140" s="4">
        <v>56.0</v>
      </c>
      <c r="R140" s="4">
        <v>56.0</v>
      </c>
      <c r="S140" s="4">
        <v>275.0</v>
      </c>
    </row>
    <row r="141" hidden="1">
      <c r="A141" s="9" t="s">
        <v>19</v>
      </c>
      <c r="B141" s="10">
        <v>2021.0</v>
      </c>
      <c r="C141" s="10">
        <v>1.11001800635E11</v>
      </c>
      <c r="D141" s="11">
        <v>19.0</v>
      </c>
      <c r="E141" s="11" t="s">
        <v>40</v>
      </c>
      <c r="F141" s="12" t="s">
        <v>85</v>
      </c>
      <c r="G141" s="13" t="s">
        <v>22</v>
      </c>
      <c r="H141" s="13" t="s">
        <v>23</v>
      </c>
      <c r="I141" s="12" t="s">
        <v>24</v>
      </c>
      <c r="J141" s="12" t="s">
        <v>31</v>
      </c>
      <c r="K141" s="10">
        <v>26.0</v>
      </c>
      <c r="L141" s="10">
        <v>25.0</v>
      </c>
      <c r="M141" s="10" t="s">
        <v>258</v>
      </c>
      <c r="N141" s="10">
        <v>50.0</v>
      </c>
      <c r="O141" s="10">
        <v>51.0</v>
      </c>
      <c r="P141" s="10">
        <v>49.0</v>
      </c>
      <c r="Q141" s="10">
        <v>55.0</v>
      </c>
      <c r="R141" s="10">
        <v>49.0</v>
      </c>
      <c r="S141" s="10">
        <v>256.0</v>
      </c>
    </row>
    <row r="142" hidden="1">
      <c r="A142" s="4" t="s">
        <v>19</v>
      </c>
      <c r="B142" s="5">
        <v>2022.0</v>
      </c>
      <c r="C142" s="5">
        <v>1.11001800635E11</v>
      </c>
      <c r="D142" s="6">
        <v>19.0</v>
      </c>
      <c r="E142" s="6" t="s">
        <v>40</v>
      </c>
      <c r="F142" s="7" t="s">
        <v>85</v>
      </c>
      <c r="G142" s="8" t="s">
        <v>22</v>
      </c>
      <c r="H142" s="8" t="s">
        <v>23</v>
      </c>
      <c r="I142" s="7" t="s">
        <v>24</v>
      </c>
      <c r="J142" s="7" t="s">
        <v>69</v>
      </c>
      <c r="K142" s="5">
        <v>84.0</v>
      </c>
      <c r="L142" s="5">
        <v>81.0</v>
      </c>
      <c r="M142" s="5" t="s">
        <v>259</v>
      </c>
      <c r="N142" s="5">
        <v>50.0</v>
      </c>
      <c r="O142" s="5">
        <v>48.0</v>
      </c>
      <c r="P142" s="5">
        <v>46.0</v>
      </c>
      <c r="Q142" s="5">
        <v>52.0</v>
      </c>
      <c r="R142" s="5">
        <v>47.0</v>
      </c>
      <c r="S142" s="5">
        <v>247.0</v>
      </c>
    </row>
    <row r="143" hidden="1">
      <c r="A143" s="9" t="s">
        <v>19</v>
      </c>
      <c r="B143" s="10">
        <v>2023.0</v>
      </c>
      <c r="C143" s="10">
        <v>1.11001800635E11</v>
      </c>
      <c r="D143" s="11">
        <v>19.0</v>
      </c>
      <c r="E143" s="11" t="s">
        <v>40</v>
      </c>
      <c r="F143" s="12" t="s">
        <v>85</v>
      </c>
      <c r="G143" s="13" t="s">
        <v>22</v>
      </c>
      <c r="H143" s="13" t="s">
        <v>23</v>
      </c>
      <c r="I143" s="12" t="s">
        <v>24</v>
      </c>
      <c r="J143" s="12" t="s">
        <v>31</v>
      </c>
      <c r="K143" s="10">
        <v>154.0</v>
      </c>
      <c r="L143" s="10">
        <v>149.0</v>
      </c>
      <c r="M143" s="10" t="s">
        <v>260</v>
      </c>
      <c r="N143" s="10">
        <v>50.0</v>
      </c>
      <c r="O143" s="10">
        <v>48.0</v>
      </c>
      <c r="P143" s="10">
        <v>46.0</v>
      </c>
      <c r="Q143" s="10">
        <v>52.0</v>
      </c>
      <c r="R143" s="10">
        <v>47.0</v>
      </c>
      <c r="S143" s="10">
        <v>263.0</v>
      </c>
    </row>
    <row r="144" hidden="1">
      <c r="A144" s="4" t="s">
        <v>19</v>
      </c>
      <c r="B144" s="5">
        <v>2024.0</v>
      </c>
      <c r="C144" s="5">
        <v>1.11001800635E11</v>
      </c>
      <c r="D144" s="15">
        <v>19.0</v>
      </c>
      <c r="E144" s="15" t="s">
        <v>40</v>
      </c>
      <c r="F144" s="7" t="s">
        <v>85</v>
      </c>
      <c r="G144" s="8" t="s">
        <v>22</v>
      </c>
      <c r="H144" s="8" t="s">
        <v>23</v>
      </c>
      <c r="I144" s="7" t="s">
        <v>24</v>
      </c>
      <c r="J144" s="7" t="s">
        <v>31</v>
      </c>
      <c r="K144" s="5">
        <v>196.0</v>
      </c>
      <c r="L144" s="5">
        <v>192.0</v>
      </c>
      <c r="M144" s="37" t="s">
        <v>261</v>
      </c>
      <c r="N144" s="4">
        <v>54.0</v>
      </c>
      <c r="O144" s="4">
        <v>51.0</v>
      </c>
      <c r="P144" s="4">
        <v>51.0</v>
      </c>
      <c r="Q144" s="4">
        <v>56.0</v>
      </c>
      <c r="R144" s="4">
        <v>53.0</v>
      </c>
      <c r="S144" s="4">
        <v>264.0</v>
      </c>
    </row>
    <row r="145" hidden="1">
      <c r="A145" s="9" t="s">
        <v>86</v>
      </c>
      <c r="B145" s="10">
        <v>2017.0</v>
      </c>
      <c r="C145" s="10">
        <v>1.11001104051E11</v>
      </c>
      <c r="D145" s="11" t="s">
        <v>32</v>
      </c>
      <c r="E145" s="11" t="s">
        <v>20</v>
      </c>
      <c r="F145" s="12" t="s">
        <v>87</v>
      </c>
      <c r="G145" s="13" t="s">
        <v>45</v>
      </c>
      <c r="H145" s="12" t="s">
        <v>23</v>
      </c>
      <c r="I145" s="12" t="s">
        <v>24</v>
      </c>
      <c r="J145" s="12" t="s">
        <v>25</v>
      </c>
      <c r="K145" s="10">
        <v>627.0</v>
      </c>
      <c r="L145" s="10">
        <v>623.0</v>
      </c>
      <c r="M145" s="39" t="s">
        <v>262</v>
      </c>
      <c r="N145" s="9">
        <v>53.0</v>
      </c>
      <c r="O145" s="9">
        <v>55.0</v>
      </c>
      <c r="P145" s="9">
        <v>54.0</v>
      </c>
      <c r="Q145" s="9">
        <v>56.0</v>
      </c>
      <c r="R145" s="9">
        <v>50.0</v>
      </c>
      <c r="S145" s="9">
        <v>271.0</v>
      </c>
    </row>
    <row r="146" hidden="1">
      <c r="A146" s="4" t="s">
        <v>86</v>
      </c>
      <c r="B146" s="5">
        <v>2018.0</v>
      </c>
      <c r="C146" s="5">
        <v>1.11001104051E11</v>
      </c>
      <c r="D146" s="6" t="s">
        <v>32</v>
      </c>
      <c r="E146" s="6" t="s">
        <v>20</v>
      </c>
      <c r="F146" s="7" t="s">
        <v>87</v>
      </c>
      <c r="G146" s="8" t="s">
        <v>45</v>
      </c>
      <c r="H146" s="7" t="s">
        <v>23</v>
      </c>
      <c r="I146" s="7" t="s">
        <v>24</v>
      </c>
      <c r="J146" s="7" t="s">
        <v>25</v>
      </c>
      <c r="K146" s="5">
        <v>538.0</v>
      </c>
      <c r="L146" s="5">
        <v>532.0</v>
      </c>
      <c r="M146" s="37" t="s">
        <v>263</v>
      </c>
      <c r="N146" s="4">
        <v>55.0</v>
      </c>
      <c r="O146" s="4">
        <v>54.0</v>
      </c>
      <c r="P146" s="4">
        <v>52.0</v>
      </c>
      <c r="Q146" s="4">
        <v>55.0</v>
      </c>
      <c r="R146" s="4">
        <v>52.0</v>
      </c>
      <c r="S146" s="4">
        <v>270.0</v>
      </c>
    </row>
    <row r="147" hidden="1">
      <c r="A147" s="9" t="s">
        <v>86</v>
      </c>
      <c r="B147" s="10">
        <v>2017.0</v>
      </c>
      <c r="C147" s="10">
        <v>1.11001100021E11</v>
      </c>
      <c r="D147" s="11">
        <v>19.0</v>
      </c>
      <c r="E147" s="11" t="s">
        <v>40</v>
      </c>
      <c r="F147" s="12" t="s">
        <v>88</v>
      </c>
      <c r="G147" s="13" t="s">
        <v>58</v>
      </c>
      <c r="H147" s="12" t="s">
        <v>23</v>
      </c>
      <c r="I147" s="12" t="s">
        <v>24</v>
      </c>
      <c r="J147" s="12" t="s">
        <v>25</v>
      </c>
      <c r="K147" s="10">
        <v>224.0</v>
      </c>
      <c r="L147" s="10">
        <v>212.0</v>
      </c>
      <c r="M147" s="39" t="s">
        <v>264</v>
      </c>
      <c r="N147" s="9">
        <v>53.0</v>
      </c>
      <c r="O147" s="9">
        <v>55.0</v>
      </c>
      <c r="P147" s="9">
        <v>54.0</v>
      </c>
      <c r="Q147" s="9">
        <v>56.0</v>
      </c>
      <c r="R147" s="9">
        <v>50.0</v>
      </c>
      <c r="S147" s="9">
        <v>271.0</v>
      </c>
    </row>
    <row r="148" hidden="1">
      <c r="A148" s="4" t="s">
        <v>86</v>
      </c>
      <c r="B148" s="5">
        <v>2018.0</v>
      </c>
      <c r="C148" s="5">
        <v>1.11001100021E11</v>
      </c>
      <c r="D148" s="6">
        <v>19.0</v>
      </c>
      <c r="E148" s="6" t="s">
        <v>40</v>
      </c>
      <c r="F148" s="7" t="s">
        <v>88</v>
      </c>
      <c r="G148" s="8" t="s">
        <v>58</v>
      </c>
      <c r="H148" s="7" t="s">
        <v>23</v>
      </c>
      <c r="I148" s="7" t="s">
        <v>24</v>
      </c>
      <c r="J148" s="7" t="s">
        <v>25</v>
      </c>
      <c r="K148" s="5">
        <v>221.0</v>
      </c>
      <c r="L148" s="5">
        <v>204.0</v>
      </c>
      <c r="M148" s="37" t="s">
        <v>265</v>
      </c>
      <c r="N148" s="4">
        <v>55.0</v>
      </c>
      <c r="O148" s="4">
        <v>55.0</v>
      </c>
      <c r="P148" s="4">
        <v>54.0</v>
      </c>
      <c r="Q148" s="4">
        <v>55.0</v>
      </c>
      <c r="R148" s="4">
        <v>55.0</v>
      </c>
      <c r="S148" s="4">
        <v>275.0</v>
      </c>
    </row>
    <row r="149" hidden="1">
      <c r="A149" s="9" t="s">
        <v>86</v>
      </c>
      <c r="B149" s="10">
        <v>2019.0</v>
      </c>
      <c r="C149" s="10">
        <v>1.11001100021E11</v>
      </c>
      <c r="D149" s="11">
        <v>19.0</v>
      </c>
      <c r="E149" s="11" t="s">
        <v>40</v>
      </c>
      <c r="F149" s="12" t="s">
        <v>88</v>
      </c>
      <c r="G149" s="13" t="s">
        <v>58</v>
      </c>
      <c r="H149" s="13" t="s">
        <v>23</v>
      </c>
      <c r="I149" s="12" t="s">
        <v>24</v>
      </c>
      <c r="J149" s="12" t="s">
        <v>25</v>
      </c>
      <c r="K149" s="10">
        <v>220.0</v>
      </c>
      <c r="L149" s="10">
        <v>204.0</v>
      </c>
      <c r="M149" s="39" t="s">
        <v>266</v>
      </c>
      <c r="N149" s="9">
        <v>57.0</v>
      </c>
      <c r="O149" s="9">
        <v>53.0</v>
      </c>
      <c r="P149" s="9">
        <v>53.0</v>
      </c>
      <c r="Q149" s="9">
        <v>57.0</v>
      </c>
      <c r="R149" s="9">
        <v>55.0</v>
      </c>
      <c r="S149" s="9">
        <v>276.0</v>
      </c>
    </row>
    <row r="150" hidden="1">
      <c r="A150" s="4" t="s">
        <v>86</v>
      </c>
      <c r="B150" s="5">
        <v>2020.0</v>
      </c>
      <c r="C150" s="5">
        <v>1.11001100021E11</v>
      </c>
      <c r="D150" s="6">
        <v>19.0</v>
      </c>
      <c r="E150" s="6" t="s">
        <v>40</v>
      </c>
      <c r="F150" s="7" t="s">
        <v>88</v>
      </c>
      <c r="G150" s="8" t="s">
        <v>58</v>
      </c>
      <c r="H150" s="8" t="s">
        <v>23</v>
      </c>
      <c r="I150" s="7" t="s">
        <v>24</v>
      </c>
      <c r="J150" s="7" t="s">
        <v>31</v>
      </c>
      <c r="K150" s="5">
        <v>206.0</v>
      </c>
      <c r="L150" s="5">
        <v>194.0</v>
      </c>
      <c r="M150" s="37" t="s">
        <v>267</v>
      </c>
      <c r="N150" s="4">
        <v>54.0</v>
      </c>
      <c r="O150" s="4">
        <v>52.0</v>
      </c>
      <c r="P150" s="4">
        <v>52.0</v>
      </c>
      <c r="Q150" s="4">
        <v>55.0</v>
      </c>
      <c r="R150" s="4">
        <v>50.0</v>
      </c>
      <c r="S150" s="4">
        <v>264.0</v>
      </c>
    </row>
    <row r="151" hidden="1">
      <c r="A151" s="9" t="s">
        <v>86</v>
      </c>
      <c r="B151" s="10">
        <v>2021.0</v>
      </c>
      <c r="C151" s="10">
        <v>1.11001100021E11</v>
      </c>
      <c r="D151" s="11">
        <v>19.0</v>
      </c>
      <c r="E151" s="11" t="s">
        <v>40</v>
      </c>
      <c r="F151" s="12" t="s">
        <v>88</v>
      </c>
      <c r="G151" s="13" t="s">
        <v>58</v>
      </c>
      <c r="H151" s="13" t="s">
        <v>23</v>
      </c>
      <c r="I151" s="12" t="s">
        <v>24</v>
      </c>
      <c r="J151" s="12" t="s">
        <v>25</v>
      </c>
      <c r="K151" s="10">
        <v>217.0</v>
      </c>
      <c r="L151" s="10">
        <v>216.0</v>
      </c>
      <c r="M151" s="39" t="s">
        <v>268</v>
      </c>
      <c r="N151" s="9">
        <v>59.0</v>
      </c>
      <c r="O151" s="9">
        <v>56.0</v>
      </c>
      <c r="P151" s="9">
        <v>55.0</v>
      </c>
      <c r="Q151" s="9">
        <v>59.0</v>
      </c>
      <c r="R151" s="9">
        <v>57.0</v>
      </c>
      <c r="S151" s="9">
        <v>287.0</v>
      </c>
    </row>
    <row r="152" hidden="1">
      <c r="A152" s="4" t="s">
        <v>86</v>
      </c>
      <c r="B152" s="5">
        <v>2022.0</v>
      </c>
      <c r="C152" s="5">
        <v>1.11001100021E11</v>
      </c>
      <c r="D152" s="6">
        <v>19.0</v>
      </c>
      <c r="E152" s="6" t="s">
        <v>40</v>
      </c>
      <c r="F152" s="7" t="s">
        <v>88</v>
      </c>
      <c r="G152" s="8" t="s">
        <v>58</v>
      </c>
      <c r="H152" s="8" t="s">
        <v>23</v>
      </c>
      <c r="I152" s="7" t="s">
        <v>24</v>
      </c>
      <c r="J152" s="7" t="s">
        <v>25</v>
      </c>
      <c r="K152" s="5">
        <v>216.0</v>
      </c>
      <c r="L152" s="5">
        <v>214.0</v>
      </c>
      <c r="M152" s="5" t="s">
        <v>269</v>
      </c>
      <c r="N152" s="5"/>
      <c r="O152" s="5"/>
      <c r="P152" s="5"/>
      <c r="Q152" s="5"/>
      <c r="R152" s="5"/>
      <c r="S152" s="5"/>
    </row>
    <row r="153" hidden="1">
      <c r="A153" s="9" t="s">
        <v>86</v>
      </c>
      <c r="B153" s="10">
        <v>2023.0</v>
      </c>
      <c r="C153" s="10">
        <v>1.11001100021E11</v>
      </c>
      <c r="D153" s="11">
        <v>19.0</v>
      </c>
      <c r="E153" s="11" t="s">
        <v>40</v>
      </c>
      <c r="F153" s="12" t="s">
        <v>88</v>
      </c>
      <c r="G153" s="13" t="s">
        <v>58</v>
      </c>
      <c r="H153" s="13" t="s">
        <v>23</v>
      </c>
      <c r="I153" s="12" t="s">
        <v>24</v>
      </c>
      <c r="J153" s="12" t="s">
        <v>25</v>
      </c>
      <c r="K153" s="10">
        <v>213.0</v>
      </c>
      <c r="L153" s="10">
        <v>212.0</v>
      </c>
      <c r="M153" s="10" t="s">
        <v>270</v>
      </c>
      <c r="N153" s="10"/>
      <c r="O153" s="10"/>
      <c r="P153" s="10"/>
      <c r="Q153" s="10"/>
      <c r="R153" s="10"/>
      <c r="S153" s="10"/>
    </row>
    <row r="154" hidden="1">
      <c r="A154" s="4" t="s">
        <v>19</v>
      </c>
      <c r="B154" s="5">
        <v>2024.0</v>
      </c>
      <c r="C154" s="5">
        <v>1.11001100021E11</v>
      </c>
      <c r="D154" s="15">
        <v>19.0</v>
      </c>
      <c r="E154" s="15" t="s">
        <v>40</v>
      </c>
      <c r="F154" s="7" t="s">
        <v>88</v>
      </c>
      <c r="G154" s="8" t="s">
        <v>58</v>
      </c>
      <c r="H154" s="8" t="s">
        <v>23</v>
      </c>
      <c r="I154" s="7" t="s">
        <v>24</v>
      </c>
      <c r="J154" s="7" t="s">
        <v>25</v>
      </c>
      <c r="K154" s="5">
        <v>213.0</v>
      </c>
      <c r="L154" s="5">
        <v>212.0</v>
      </c>
      <c r="M154" s="37" t="s">
        <v>271</v>
      </c>
      <c r="N154" s="4">
        <v>59.0</v>
      </c>
      <c r="O154" s="4">
        <v>56.0</v>
      </c>
      <c r="P154" s="4">
        <v>55.0</v>
      </c>
      <c r="Q154" s="4">
        <v>59.0</v>
      </c>
      <c r="R154" s="4">
        <v>56.0</v>
      </c>
      <c r="S154" s="4">
        <v>285.0</v>
      </c>
    </row>
    <row r="155" hidden="1">
      <c r="A155" s="9" t="s">
        <v>19</v>
      </c>
      <c r="B155" s="10">
        <v>2014.0</v>
      </c>
      <c r="C155" s="10">
        <v>1.11001100056E11</v>
      </c>
      <c r="D155" s="11">
        <v>8.0</v>
      </c>
      <c r="E155" s="11" t="s">
        <v>28</v>
      </c>
      <c r="F155" s="12" t="s">
        <v>89</v>
      </c>
      <c r="G155" s="13" t="s">
        <v>22</v>
      </c>
      <c r="H155" s="12" t="s">
        <v>23</v>
      </c>
      <c r="I155" s="12" t="s">
        <v>24</v>
      </c>
      <c r="J155" s="12" t="s">
        <v>25</v>
      </c>
      <c r="K155" s="10">
        <v>339.0</v>
      </c>
      <c r="L155" s="10">
        <v>333.0</v>
      </c>
      <c r="M155" s="10" t="s">
        <v>272</v>
      </c>
      <c r="N155" s="9">
        <v>55.0</v>
      </c>
      <c r="O155" s="9">
        <v>56.0</v>
      </c>
      <c r="P155" s="9">
        <v>55.0</v>
      </c>
      <c r="Q155" s="9">
        <v>55.0</v>
      </c>
      <c r="R155" s="9">
        <v>56.0</v>
      </c>
      <c r="S155" s="9">
        <v>276.0</v>
      </c>
    </row>
    <row r="156" hidden="1">
      <c r="A156" s="4" t="s">
        <v>19</v>
      </c>
      <c r="B156" s="5">
        <v>2015.0</v>
      </c>
      <c r="C156" s="5">
        <v>1.11001100056E11</v>
      </c>
      <c r="D156" s="6">
        <v>8.0</v>
      </c>
      <c r="E156" s="6" t="s">
        <v>28</v>
      </c>
      <c r="F156" s="7" t="s">
        <v>89</v>
      </c>
      <c r="G156" s="8" t="s">
        <v>22</v>
      </c>
      <c r="H156" s="7" t="s">
        <v>23</v>
      </c>
      <c r="I156" s="7" t="s">
        <v>24</v>
      </c>
      <c r="J156" s="7" t="s">
        <v>25</v>
      </c>
      <c r="K156" s="5">
        <v>339.0</v>
      </c>
      <c r="L156" s="5">
        <v>332.0</v>
      </c>
      <c r="M156" s="5" t="s">
        <v>273</v>
      </c>
      <c r="N156" s="4">
        <v>56.0</v>
      </c>
      <c r="O156" s="4">
        <v>56.0</v>
      </c>
      <c r="P156" s="4">
        <v>55.0</v>
      </c>
      <c r="Q156" s="4">
        <v>54.0</v>
      </c>
      <c r="R156" s="4">
        <v>55.0</v>
      </c>
      <c r="S156" s="4">
        <v>275.0</v>
      </c>
    </row>
    <row r="157" hidden="1">
      <c r="A157" s="9" t="s">
        <v>19</v>
      </c>
      <c r="B157" s="10">
        <v>2016.0</v>
      </c>
      <c r="C157" s="10">
        <v>1.11001100056E11</v>
      </c>
      <c r="D157" s="11">
        <v>8.0</v>
      </c>
      <c r="E157" s="11" t="s">
        <v>28</v>
      </c>
      <c r="F157" s="12" t="s">
        <v>89</v>
      </c>
      <c r="G157" s="13" t="s">
        <v>22</v>
      </c>
      <c r="H157" s="12" t="s">
        <v>23</v>
      </c>
      <c r="I157" s="12" t="s">
        <v>24</v>
      </c>
      <c r="J157" s="12" t="s">
        <v>25</v>
      </c>
      <c r="K157" s="10">
        <v>337.0</v>
      </c>
      <c r="L157" s="10">
        <v>325.0</v>
      </c>
      <c r="M157" s="10" t="s">
        <v>274</v>
      </c>
      <c r="N157" s="9">
        <v>58.0</v>
      </c>
      <c r="O157" s="9">
        <v>60.0</v>
      </c>
      <c r="P157" s="9">
        <v>56.0</v>
      </c>
      <c r="Q157" s="9">
        <v>58.0</v>
      </c>
      <c r="R157" s="9">
        <v>58.0</v>
      </c>
      <c r="S157" s="9">
        <v>290.0</v>
      </c>
    </row>
    <row r="158" hidden="1">
      <c r="A158" s="4" t="s">
        <v>19</v>
      </c>
      <c r="B158" s="5">
        <v>2017.0</v>
      </c>
      <c r="C158" s="5">
        <v>1.11001100056E11</v>
      </c>
      <c r="D158" s="6">
        <v>8.0</v>
      </c>
      <c r="E158" s="6" t="s">
        <v>28</v>
      </c>
      <c r="F158" s="7" t="s">
        <v>89</v>
      </c>
      <c r="G158" s="8" t="s">
        <v>22</v>
      </c>
      <c r="H158" s="7" t="s">
        <v>23</v>
      </c>
      <c r="I158" s="7" t="s">
        <v>24</v>
      </c>
      <c r="J158" s="7" t="s">
        <v>25</v>
      </c>
      <c r="K158" s="5">
        <v>334.0</v>
      </c>
      <c r="L158" s="5">
        <v>313.0</v>
      </c>
      <c r="M158" s="5" t="s">
        <v>275</v>
      </c>
      <c r="N158" s="4">
        <v>59.0</v>
      </c>
      <c r="O158" s="4">
        <v>60.0</v>
      </c>
      <c r="P158" s="4">
        <v>56.0</v>
      </c>
      <c r="Q158" s="4">
        <v>59.0</v>
      </c>
      <c r="R158" s="4">
        <v>59.0</v>
      </c>
      <c r="S158" s="4">
        <v>293.0</v>
      </c>
    </row>
    <row r="159" hidden="1">
      <c r="A159" s="9" t="s">
        <v>19</v>
      </c>
      <c r="B159" s="10">
        <v>2018.0</v>
      </c>
      <c r="C159" s="10">
        <v>1.11001100056E11</v>
      </c>
      <c r="D159" s="11">
        <v>8.0</v>
      </c>
      <c r="E159" s="11" t="s">
        <v>28</v>
      </c>
      <c r="F159" s="12" t="s">
        <v>89</v>
      </c>
      <c r="G159" s="13" t="s">
        <v>22</v>
      </c>
      <c r="H159" s="12" t="s">
        <v>23</v>
      </c>
      <c r="I159" s="12" t="s">
        <v>24</v>
      </c>
      <c r="J159" s="12" t="s">
        <v>25</v>
      </c>
      <c r="K159" s="10">
        <v>327.0</v>
      </c>
      <c r="L159" s="10">
        <v>295.0</v>
      </c>
      <c r="M159" s="10" t="s">
        <v>276</v>
      </c>
      <c r="N159" s="9">
        <v>60.0</v>
      </c>
      <c r="O159" s="9">
        <v>59.0</v>
      </c>
      <c r="P159" s="9">
        <v>56.0</v>
      </c>
      <c r="Q159" s="9">
        <v>59.0</v>
      </c>
      <c r="R159" s="9">
        <v>62.0</v>
      </c>
      <c r="S159" s="9">
        <v>296.0</v>
      </c>
    </row>
    <row r="160" hidden="1">
      <c r="A160" s="4" t="s">
        <v>19</v>
      </c>
      <c r="B160" s="5">
        <v>2019.0</v>
      </c>
      <c r="C160" s="5">
        <v>1.11001100056E11</v>
      </c>
      <c r="D160" s="6">
        <v>8.0</v>
      </c>
      <c r="E160" s="6" t="s">
        <v>28</v>
      </c>
      <c r="F160" s="7" t="s">
        <v>89</v>
      </c>
      <c r="G160" s="8" t="s">
        <v>22</v>
      </c>
      <c r="H160" s="8" t="s">
        <v>23</v>
      </c>
      <c r="I160" s="7" t="s">
        <v>24</v>
      </c>
      <c r="J160" s="7" t="s">
        <v>25</v>
      </c>
      <c r="K160" s="5">
        <v>322.0</v>
      </c>
      <c r="L160" s="5">
        <v>295.0</v>
      </c>
      <c r="M160" s="5" t="s">
        <v>277</v>
      </c>
      <c r="N160" s="5">
        <v>59.0</v>
      </c>
      <c r="O160" s="5">
        <v>56.0</v>
      </c>
      <c r="P160" s="5">
        <v>52.0</v>
      </c>
      <c r="Q160" s="5">
        <v>59.0</v>
      </c>
      <c r="R160" s="5">
        <v>59.0</v>
      </c>
      <c r="S160" s="5">
        <v>284.0</v>
      </c>
    </row>
    <row r="161" hidden="1">
      <c r="A161" s="9" t="s">
        <v>19</v>
      </c>
      <c r="B161" s="10">
        <v>2020.0</v>
      </c>
      <c r="C161" s="10">
        <v>1.11001100056E11</v>
      </c>
      <c r="D161" s="11">
        <v>8.0</v>
      </c>
      <c r="E161" s="11" t="s">
        <v>28</v>
      </c>
      <c r="F161" s="12" t="s">
        <v>89</v>
      </c>
      <c r="G161" s="13" t="s">
        <v>22</v>
      </c>
      <c r="H161" s="13" t="s">
        <v>23</v>
      </c>
      <c r="I161" s="12" t="s">
        <v>24</v>
      </c>
      <c r="J161" s="12" t="s">
        <v>25</v>
      </c>
      <c r="K161" s="10">
        <v>329.0</v>
      </c>
      <c r="L161" s="10">
        <v>317.0</v>
      </c>
      <c r="M161" s="10" t="s">
        <v>278</v>
      </c>
      <c r="N161" s="10">
        <v>60.0</v>
      </c>
      <c r="O161" s="10">
        <v>55.0</v>
      </c>
      <c r="P161" s="10">
        <v>53.0</v>
      </c>
      <c r="Q161" s="10">
        <v>56.0</v>
      </c>
      <c r="R161" s="10">
        <v>55.0</v>
      </c>
      <c r="S161" s="10">
        <v>279.0</v>
      </c>
    </row>
    <row r="162" hidden="1">
      <c r="A162" s="4" t="s">
        <v>19</v>
      </c>
      <c r="B162" s="5">
        <v>2021.0</v>
      </c>
      <c r="C162" s="5">
        <v>1.11001100056E11</v>
      </c>
      <c r="D162" s="6">
        <v>8.0</v>
      </c>
      <c r="E162" s="6" t="s">
        <v>28</v>
      </c>
      <c r="F162" s="7" t="s">
        <v>89</v>
      </c>
      <c r="G162" s="8" t="s">
        <v>22</v>
      </c>
      <c r="H162" s="8" t="s">
        <v>23</v>
      </c>
      <c r="I162" s="7" t="s">
        <v>24</v>
      </c>
      <c r="J162" s="7" t="s">
        <v>25</v>
      </c>
      <c r="K162" s="5">
        <v>302.0</v>
      </c>
      <c r="L162" s="5">
        <v>302.0</v>
      </c>
      <c r="M162" s="5" t="s">
        <v>279</v>
      </c>
      <c r="N162" s="5">
        <v>59.0</v>
      </c>
      <c r="O162" s="5">
        <v>55.0</v>
      </c>
      <c r="P162" s="5">
        <v>52.0</v>
      </c>
      <c r="Q162" s="5">
        <v>58.0</v>
      </c>
      <c r="R162" s="5">
        <v>59.0</v>
      </c>
      <c r="S162" s="5">
        <v>282.0</v>
      </c>
    </row>
    <row r="163" hidden="1">
      <c r="A163" s="9" t="s">
        <v>19</v>
      </c>
      <c r="B163" s="10">
        <v>2022.0</v>
      </c>
      <c r="C163" s="10">
        <v>1.11001100056E11</v>
      </c>
      <c r="D163" s="11">
        <v>8.0</v>
      </c>
      <c r="E163" s="11" t="s">
        <v>28</v>
      </c>
      <c r="F163" s="12" t="s">
        <v>89</v>
      </c>
      <c r="G163" s="13" t="s">
        <v>22</v>
      </c>
      <c r="H163" s="13" t="s">
        <v>23</v>
      </c>
      <c r="I163" s="12" t="s">
        <v>24</v>
      </c>
      <c r="J163" s="12" t="s">
        <v>25</v>
      </c>
      <c r="K163" s="10">
        <v>309.0</v>
      </c>
      <c r="L163" s="10">
        <v>308.0</v>
      </c>
      <c r="M163" s="10" t="s">
        <v>280</v>
      </c>
      <c r="N163" s="10">
        <v>60.0</v>
      </c>
      <c r="O163" s="10">
        <v>58.0</v>
      </c>
      <c r="P163" s="10">
        <v>53.0</v>
      </c>
      <c r="Q163" s="10">
        <v>60.0</v>
      </c>
      <c r="R163" s="10">
        <v>60.0</v>
      </c>
      <c r="S163" s="10">
        <v>290.0</v>
      </c>
    </row>
    <row r="164" hidden="1">
      <c r="A164" s="4" t="s">
        <v>19</v>
      </c>
      <c r="B164" s="5">
        <v>2023.0</v>
      </c>
      <c r="C164" s="5">
        <v>1.11001100056E11</v>
      </c>
      <c r="D164" s="6">
        <v>8.0</v>
      </c>
      <c r="E164" s="6" t="s">
        <v>28</v>
      </c>
      <c r="F164" s="7" t="s">
        <v>89</v>
      </c>
      <c r="G164" s="8" t="s">
        <v>22</v>
      </c>
      <c r="H164" s="8" t="s">
        <v>23</v>
      </c>
      <c r="I164" s="7" t="s">
        <v>24</v>
      </c>
      <c r="J164" s="7" t="s">
        <v>25</v>
      </c>
      <c r="K164" s="5">
        <v>302.0</v>
      </c>
      <c r="L164" s="5">
        <v>301.0</v>
      </c>
      <c r="M164" s="5" t="s">
        <v>281</v>
      </c>
      <c r="N164" s="5">
        <v>60.0</v>
      </c>
      <c r="O164" s="5">
        <v>58.0</v>
      </c>
      <c r="P164" s="5">
        <v>53.0</v>
      </c>
      <c r="Q164" s="5">
        <v>60.0</v>
      </c>
      <c r="R164" s="5">
        <v>60.0</v>
      </c>
      <c r="S164" s="5">
        <v>298.0</v>
      </c>
    </row>
    <row r="165" hidden="1">
      <c r="A165" s="9" t="s">
        <v>19</v>
      </c>
      <c r="B165" s="10">
        <v>2024.0</v>
      </c>
      <c r="C165" s="10">
        <v>1.11001100056E11</v>
      </c>
      <c r="D165" s="14">
        <v>8.0</v>
      </c>
      <c r="E165" s="14" t="s">
        <v>28</v>
      </c>
      <c r="F165" s="12" t="s">
        <v>89</v>
      </c>
      <c r="G165" s="13" t="s">
        <v>22</v>
      </c>
      <c r="H165" s="13" t="s">
        <v>23</v>
      </c>
      <c r="I165" s="12" t="s">
        <v>24</v>
      </c>
      <c r="J165" s="12" t="s">
        <v>74</v>
      </c>
      <c r="K165" s="10">
        <v>320.0</v>
      </c>
      <c r="L165" s="10">
        <v>319.0</v>
      </c>
      <c r="M165" s="39" t="s">
        <v>282</v>
      </c>
      <c r="N165" s="9">
        <v>59.0</v>
      </c>
      <c r="O165" s="9">
        <v>55.0</v>
      </c>
      <c r="P165" s="9">
        <v>54.0</v>
      </c>
      <c r="Q165" s="9">
        <v>59.0</v>
      </c>
      <c r="R165" s="9">
        <v>56.0</v>
      </c>
      <c r="S165" s="9">
        <v>295.0</v>
      </c>
    </row>
    <row r="166" hidden="1">
      <c r="A166" s="4" t="s">
        <v>19</v>
      </c>
      <c r="B166" s="5">
        <v>2020.0</v>
      </c>
      <c r="C166" s="5">
        <v>1.11001800384E11</v>
      </c>
      <c r="D166" s="6" t="s">
        <v>32</v>
      </c>
      <c r="E166" s="6" t="s">
        <v>20</v>
      </c>
      <c r="F166" s="7" t="s">
        <v>90</v>
      </c>
      <c r="G166" s="8" t="s">
        <v>22</v>
      </c>
      <c r="H166" s="8" t="s">
        <v>23</v>
      </c>
      <c r="I166" s="7" t="s">
        <v>24</v>
      </c>
      <c r="J166" s="7" t="s">
        <v>31</v>
      </c>
      <c r="K166" s="5">
        <v>28.0</v>
      </c>
      <c r="L166" s="5">
        <v>28.0</v>
      </c>
      <c r="M166" s="5" t="s">
        <v>283</v>
      </c>
      <c r="N166" s="5">
        <v>55.0</v>
      </c>
      <c r="O166" s="5">
        <v>51.0</v>
      </c>
      <c r="P166" s="5">
        <v>50.0</v>
      </c>
      <c r="Q166" s="5">
        <v>56.0</v>
      </c>
      <c r="R166" s="5">
        <v>48.0</v>
      </c>
      <c r="S166" s="5">
        <v>263.0</v>
      </c>
    </row>
    <row r="167" hidden="1">
      <c r="A167" s="9" t="s">
        <v>19</v>
      </c>
      <c r="B167" s="10">
        <v>2021.0</v>
      </c>
      <c r="C167" s="10">
        <v>1.11001800384E11</v>
      </c>
      <c r="D167" s="11" t="s">
        <v>32</v>
      </c>
      <c r="E167" s="11" t="s">
        <v>20</v>
      </c>
      <c r="F167" s="12" t="s">
        <v>90</v>
      </c>
      <c r="G167" s="13" t="s">
        <v>22</v>
      </c>
      <c r="H167" s="13" t="s">
        <v>23</v>
      </c>
      <c r="I167" s="12" t="s">
        <v>24</v>
      </c>
      <c r="J167" s="12" t="s">
        <v>31</v>
      </c>
      <c r="K167" s="10">
        <v>94.0</v>
      </c>
      <c r="L167" s="10">
        <v>94.0</v>
      </c>
      <c r="M167" s="10" t="s">
        <v>284</v>
      </c>
      <c r="N167" s="10">
        <v>52.0</v>
      </c>
      <c r="O167" s="10">
        <v>51.0</v>
      </c>
      <c r="P167" s="10">
        <v>50.0</v>
      </c>
      <c r="Q167" s="10">
        <v>56.0</v>
      </c>
      <c r="R167" s="10">
        <v>52.0</v>
      </c>
      <c r="S167" s="10">
        <v>262.0</v>
      </c>
    </row>
    <row r="168" hidden="1">
      <c r="A168" s="4" t="s">
        <v>19</v>
      </c>
      <c r="B168" s="5">
        <v>2022.0</v>
      </c>
      <c r="C168" s="5">
        <v>1.11001800384E11</v>
      </c>
      <c r="D168" s="6" t="s">
        <v>32</v>
      </c>
      <c r="E168" s="6" t="s">
        <v>20</v>
      </c>
      <c r="F168" s="7" t="s">
        <v>90</v>
      </c>
      <c r="G168" s="8" t="s">
        <v>22</v>
      </c>
      <c r="H168" s="8" t="s">
        <v>23</v>
      </c>
      <c r="I168" s="7" t="s">
        <v>24</v>
      </c>
      <c r="J168" s="7" t="s">
        <v>31</v>
      </c>
      <c r="K168" s="5">
        <v>154.0</v>
      </c>
      <c r="L168" s="5">
        <v>154.0</v>
      </c>
      <c r="M168" s="5" t="s">
        <v>285</v>
      </c>
      <c r="N168" s="5">
        <v>56.0</v>
      </c>
      <c r="O168" s="5">
        <v>53.0</v>
      </c>
      <c r="P168" s="5">
        <v>50.0</v>
      </c>
      <c r="Q168" s="5">
        <v>57.0</v>
      </c>
      <c r="R168" s="5">
        <v>55.0</v>
      </c>
      <c r="S168" s="5">
        <v>268.0</v>
      </c>
    </row>
    <row r="169" hidden="1">
      <c r="A169" s="9" t="s">
        <v>19</v>
      </c>
      <c r="B169" s="10">
        <v>2023.0</v>
      </c>
      <c r="C169" s="10">
        <v>1.11001800384E11</v>
      </c>
      <c r="D169" s="11" t="s">
        <v>32</v>
      </c>
      <c r="E169" s="11" t="s">
        <v>20</v>
      </c>
      <c r="F169" s="12" t="s">
        <v>90</v>
      </c>
      <c r="G169" s="13" t="s">
        <v>22</v>
      </c>
      <c r="H169" s="13" t="s">
        <v>23</v>
      </c>
      <c r="I169" s="12" t="s">
        <v>24</v>
      </c>
      <c r="J169" s="12" t="s">
        <v>25</v>
      </c>
      <c r="K169" s="10">
        <v>202.0</v>
      </c>
      <c r="L169" s="10">
        <v>202.0</v>
      </c>
      <c r="M169" s="10" t="s">
        <v>286</v>
      </c>
      <c r="N169" s="10">
        <v>56.0</v>
      </c>
      <c r="O169" s="10">
        <v>53.0</v>
      </c>
      <c r="P169" s="10">
        <v>50.0</v>
      </c>
      <c r="Q169" s="10">
        <v>57.0</v>
      </c>
      <c r="R169" s="10">
        <v>55.0</v>
      </c>
      <c r="S169" s="10">
        <v>268.0</v>
      </c>
    </row>
    <row r="170" hidden="1">
      <c r="A170" s="4" t="s">
        <v>19</v>
      </c>
      <c r="B170" s="5">
        <v>2024.0</v>
      </c>
      <c r="C170" s="5">
        <v>1.11001800384E11</v>
      </c>
      <c r="D170" s="15" t="s">
        <v>32</v>
      </c>
      <c r="E170" s="15" t="s">
        <v>20</v>
      </c>
      <c r="F170" s="7" t="s">
        <v>90</v>
      </c>
      <c r="G170" s="8" t="s">
        <v>22</v>
      </c>
      <c r="H170" s="8" t="s">
        <v>23</v>
      </c>
      <c r="I170" s="7" t="s">
        <v>24</v>
      </c>
      <c r="J170" s="7" t="s">
        <v>25</v>
      </c>
      <c r="K170" s="5">
        <v>218.0</v>
      </c>
      <c r="L170" s="5">
        <v>218.0</v>
      </c>
      <c r="M170" s="37" t="s">
        <v>287</v>
      </c>
      <c r="N170" s="4">
        <v>55.0</v>
      </c>
      <c r="O170" s="4">
        <v>52.0</v>
      </c>
      <c r="P170" s="4">
        <v>54.0</v>
      </c>
      <c r="Q170" s="4">
        <v>57.0</v>
      </c>
      <c r="R170" s="4">
        <v>52.0</v>
      </c>
      <c r="S170" s="4">
        <v>272.0</v>
      </c>
    </row>
    <row r="171" hidden="1">
      <c r="A171" s="9" t="s">
        <v>86</v>
      </c>
      <c r="B171" s="10">
        <v>2021.0</v>
      </c>
      <c r="C171" s="10">
        <v>1.11001800562E11</v>
      </c>
      <c r="D171" s="11" t="s">
        <v>47</v>
      </c>
      <c r="E171" s="11" t="s">
        <v>48</v>
      </c>
      <c r="F171" s="12" t="s">
        <v>91</v>
      </c>
      <c r="G171" s="13" t="s">
        <v>92</v>
      </c>
      <c r="H171" s="13" t="s">
        <v>23</v>
      </c>
      <c r="I171" s="12" t="s">
        <v>24</v>
      </c>
      <c r="J171" s="12" t="s">
        <v>25</v>
      </c>
      <c r="K171" s="10">
        <v>31.0</v>
      </c>
      <c r="L171" s="10">
        <v>31.0</v>
      </c>
      <c r="M171" s="10" t="s">
        <v>288</v>
      </c>
      <c r="N171" s="10"/>
      <c r="O171" s="10"/>
      <c r="P171" s="10"/>
      <c r="Q171" s="10"/>
      <c r="R171" s="10"/>
      <c r="S171" s="10"/>
    </row>
    <row r="172" hidden="1">
      <c r="A172" s="4" t="s">
        <v>86</v>
      </c>
      <c r="B172" s="5">
        <v>2022.0</v>
      </c>
      <c r="C172" s="5">
        <v>1.11001800562E11</v>
      </c>
      <c r="D172" s="6" t="s">
        <v>47</v>
      </c>
      <c r="E172" s="6" t="s">
        <v>48</v>
      </c>
      <c r="F172" s="7" t="s">
        <v>91</v>
      </c>
      <c r="G172" s="8" t="s">
        <v>92</v>
      </c>
      <c r="H172" s="8" t="s">
        <v>23</v>
      </c>
      <c r="I172" s="7" t="s">
        <v>24</v>
      </c>
      <c r="J172" s="7" t="s">
        <v>31</v>
      </c>
      <c r="K172" s="5">
        <v>59.0</v>
      </c>
      <c r="L172" s="5">
        <v>58.0</v>
      </c>
      <c r="M172" s="5" t="s">
        <v>289</v>
      </c>
      <c r="N172" s="5"/>
      <c r="O172" s="5"/>
      <c r="P172" s="5"/>
      <c r="Q172" s="5"/>
      <c r="R172" s="5"/>
      <c r="S172" s="5"/>
    </row>
    <row r="173" hidden="1">
      <c r="A173" s="9" t="s">
        <v>86</v>
      </c>
      <c r="B173" s="10">
        <v>2023.0</v>
      </c>
      <c r="C173" s="10">
        <v>1.11001800562E11</v>
      </c>
      <c r="D173" s="11" t="s">
        <v>47</v>
      </c>
      <c r="E173" s="11" t="s">
        <v>48</v>
      </c>
      <c r="F173" s="12" t="s">
        <v>91</v>
      </c>
      <c r="G173" s="13" t="s">
        <v>92</v>
      </c>
      <c r="H173" s="13" t="s">
        <v>23</v>
      </c>
      <c r="I173" s="12" t="s">
        <v>24</v>
      </c>
      <c r="J173" s="12" t="s">
        <v>31</v>
      </c>
      <c r="K173" s="10">
        <v>86.0</v>
      </c>
      <c r="L173" s="10">
        <v>85.0</v>
      </c>
      <c r="M173" s="10" t="s">
        <v>290</v>
      </c>
      <c r="N173" s="10"/>
      <c r="O173" s="10"/>
      <c r="P173" s="10"/>
      <c r="Q173" s="10"/>
      <c r="R173" s="10"/>
      <c r="S173" s="10"/>
    </row>
    <row r="174" hidden="1">
      <c r="A174" s="4" t="s">
        <v>19</v>
      </c>
      <c r="B174" s="5">
        <v>2024.0</v>
      </c>
      <c r="C174" s="5">
        <v>1.11001800562E11</v>
      </c>
      <c r="D174" s="15" t="s">
        <v>47</v>
      </c>
      <c r="E174" s="15" t="s">
        <v>48</v>
      </c>
      <c r="F174" s="7" t="s">
        <v>91</v>
      </c>
      <c r="G174" s="8" t="s">
        <v>92</v>
      </c>
      <c r="H174" s="8" t="s">
        <v>23</v>
      </c>
      <c r="I174" s="7" t="s">
        <v>24</v>
      </c>
      <c r="J174" s="7" t="s">
        <v>31</v>
      </c>
      <c r="K174" s="5">
        <v>84.0</v>
      </c>
      <c r="L174" s="5">
        <v>82.0</v>
      </c>
      <c r="M174" s="37" t="s">
        <v>291</v>
      </c>
      <c r="N174" s="4">
        <v>56.0</v>
      </c>
      <c r="O174" s="4">
        <v>54.0</v>
      </c>
      <c r="P174" s="4">
        <v>53.0</v>
      </c>
      <c r="Q174" s="4">
        <v>56.0</v>
      </c>
      <c r="R174" s="5"/>
      <c r="S174" s="4">
        <v>272.0</v>
      </c>
    </row>
    <row r="175" hidden="1">
      <c r="A175" s="9" t="s">
        <v>86</v>
      </c>
      <c r="B175" s="10">
        <v>2017.0</v>
      </c>
      <c r="C175" s="10">
        <v>1.11001102008E11</v>
      </c>
      <c r="D175" s="11" t="s">
        <v>47</v>
      </c>
      <c r="E175" s="11" t="s">
        <v>48</v>
      </c>
      <c r="F175" s="12" t="s">
        <v>93</v>
      </c>
      <c r="G175" s="13" t="s">
        <v>92</v>
      </c>
      <c r="H175" s="12" t="s">
        <v>23</v>
      </c>
      <c r="I175" s="12" t="s">
        <v>24</v>
      </c>
      <c r="J175" s="12" t="s">
        <v>25</v>
      </c>
      <c r="K175" s="10">
        <v>214.0</v>
      </c>
      <c r="L175" s="10">
        <v>199.0</v>
      </c>
      <c r="M175" s="10" t="s">
        <v>292</v>
      </c>
      <c r="N175" s="10"/>
      <c r="O175" s="10"/>
      <c r="P175" s="10"/>
      <c r="Q175" s="10"/>
      <c r="R175" s="10"/>
      <c r="S175" s="10"/>
    </row>
    <row r="176" hidden="1">
      <c r="A176" s="4" t="s">
        <v>86</v>
      </c>
      <c r="B176" s="5">
        <v>2018.0</v>
      </c>
      <c r="C176" s="5">
        <v>1.11001102008E11</v>
      </c>
      <c r="D176" s="6" t="s">
        <v>47</v>
      </c>
      <c r="E176" s="6" t="s">
        <v>48</v>
      </c>
      <c r="F176" s="7" t="s">
        <v>93</v>
      </c>
      <c r="G176" s="8" t="s">
        <v>92</v>
      </c>
      <c r="H176" s="7" t="s">
        <v>23</v>
      </c>
      <c r="I176" s="7" t="s">
        <v>24</v>
      </c>
      <c r="J176" s="7" t="s">
        <v>25</v>
      </c>
      <c r="K176" s="5">
        <v>229.0</v>
      </c>
      <c r="L176" s="5">
        <v>218.0</v>
      </c>
      <c r="M176" s="5" t="s">
        <v>293</v>
      </c>
      <c r="N176" s="5"/>
      <c r="O176" s="5"/>
      <c r="P176" s="5"/>
      <c r="Q176" s="5"/>
      <c r="R176" s="5"/>
      <c r="S176" s="5"/>
    </row>
    <row r="177" hidden="1">
      <c r="A177" s="9" t="s">
        <v>86</v>
      </c>
      <c r="B177" s="10">
        <v>2019.0</v>
      </c>
      <c r="C177" s="10">
        <v>1.11001102008E11</v>
      </c>
      <c r="D177" s="11" t="s">
        <v>47</v>
      </c>
      <c r="E177" s="11" t="s">
        <v>48</v>
      </c>
      <c r="F177" s="12" t="s">
        <v>93</v>
      </c>
      <c r="G177" s="13" t="s">
        <v>92</v>
      </c>
      <c r="H177" s="13" t="s">
        <v>23</v>
      </c>
      <c r="I177" s="12" t="s">
        <v>24</v>
      </c>
      <c r="J177" s="12" t="s">
        <v>25</v>
      </c>
      <c r="K177" s="10">
        <v>212.0</v>
      </c>
      <c r="L177" s="10">
        <v>202.0</v>
      </c>
      <c r="M177" s="10" t="s">
        <v>294</v>
      </c>
      <c r="N177" s="10"/>
      <c r="O177" s="10"/>
      <c r="P177" s="10"/>
      <c r="Q177" s="10"/>
      <c r="R177" s="10"/>
      <c r="S177" s="10"/>
    </row>
    <row r="178" hidden="1">
      <c r="A178" s="4" t="s">
        <v>86</v>
      </c>
      <c r="B178" s="5">
        <v>2020.0</v>
      </c>
      <c r="C178" s="5">
        <v>1.11001102008E11</v>
      </c>
      <c r="D178" s="6" t="s">
        <v>47</v>
      </c>
      <c r="E178" s="6" t="s">
        <v>48</v>
      </c>
      <c r="F178" s="7" t="s">
        <v>93</v>
      </c>
      <c r="G178" s="8" t="s">
        <v>92</v>
      </c>
      <c r="H178" s="8" t="s">
        <v>23</v>
      </c>
      <c r="I178" s="7" t="s">
        <v>24</v>
      </c>
      <c r="J178" s="7" t="s">
        <v>25</v>
      </c>
      <c r="K178" s="5">
        <v>268.0</v>
      </c>
      <c r="L178" s="5">
        <v>266.0</v>
      </c>
      <c r="M178" s="5" t="s">
        <v>295</v>
      </c>
      <c r="N178" s="5"/>
      <c r="O178" s="5"/>
      <c r="P178" s="5"/>
      <c r="Q178" s="5"/>
      <c r="R178" s="5"/>
      <c r="S178" s="5"/>
    </row>
    <row r="179" hidden="1">
      <c r="A179" s="9" t="s">
        <v>86</v>
      </c>
      <c r="B179" s="10">
        <v>2021.0</v>
      </c>
      <c r="C179" s="10">
        <v>1.11001102008E11</v>
      </c>
      <c r="D179" s="11" t="s">
        <v>47</v>
      </c>
      <c r="E179" s="11" t="s">
        <v>48</v>
      </c>
      <c r="F179" s="12" t="s">
        <v>93</v>
      </c>
      <c r="G179" s="13" t="s">
        <v>92</v>
      </c>
      <c r="H179" s="13" t="s">
        <v>23</v>
      </c>
      <c r="I179" s="12" t="s">
        <v>24</v>
      </c>
      <c r="J179" s="12" t="s">
        <v>25</v>
      </c>
      <c r="K179" s="10">
        <v>293.0</v>
      </c>
      <c r="L179" s="10">
        <v>292.0</v>
      </c>
      <c r="M179" s="10" t="s">
        <v>296</v>
      </c>
      <c r="N179" s="10"/>
      <c r="O179" s="10"/>
      <c r="P179" s="10"/>
      <c r="Q179" s="10"/>
      <c r="R179" s="10"/>
      <c r="S179" s="10"/>
    </row>
    <row r="180" hidden="1">
      <c r="A180" s="4" t="s">
        <v>86</v>
      </c>
      <c r="B180" s="5">
        <v>2022.0</v>
      </c>
      <c r="C180" s="5">
        <v>1.11001102008E11</v>
      </c>
      <c r="D180" s="6" t="s">
        <v>47</v>
      </c>
      <c r="E180" s="6" t="s">
        <v>48</v>
      </c>
      <c r="F180" s="7" t="s">
        <v>93</v>
      </c>
      <c r="G180" s="8" t="s">
        <v>92</v>
      </c>
      <c r="H180" s="8" t="s">
        <v>23</v>
      </c>
      <c r="I180" s="7" t="s">
        <v>24</v>
      </c>
      <c r="J180" s="7" t="s">
        <v>25</v>
      </c>
      <c r="K180" s="5">
        <v>374.0</v>
      </c>
      <c r="L180" s="5">
        <v>372.0</v>
      </c>
      <c r="M180" s="5" t="s">
        <v>297</v>
      </c>
      <c r="N180" s="5"/>
      <c r="O180" s="5"/>
      <c r="P180" s="5"/>
      <c r="Q180" s="5"/>
      <c r="R180" s="5"/>
      <c r="S180" s="5"/>
    </row>
    <row r="181" hidden="1">
      <c r="A181" s="9" t="s">
        <v>86</v>
      </c>
      <c r="B181" s="10">
        <v>2023.0</v>
      </c>
      <c r="C181" s="10">
        <v>1.11001102008E11</v>
      </c>
      <c r="D181" s="11" t="s">
        <v>47</v>
      </c>
      <c r="E181" s="11" t="s">
        <v>48</v>
      </c>
      <c r="F181" s="12" t="s">
        <v>93</v>
      </c>
      <c r="G181" s="13" t="s">
        <v>92</v>
      </c>
      <c r="H181" s="13" t="s">
        <v>23</v>
      </c>
      <c r="I181" s="12" t="s">
        <v>24</v>
      </c>
      <c r="J181" s="12" t="s">
        <v>25</v>
      </c>
      <c r="K181" s="10">
        <v>365.0</v>
      </c>
      <c r="L181" s="10">
        <v>363.0</v>
      </c>
      <c r="M181" s="10" t="s">
        <v>298</v>
      </c>
      <c r="N181" s="10"/>
      <c r="O181" s="10"/>
      <c r="P181" s="10"/>
      <c r="Q181" s="10"/>
      <c r="R181" s="10"/>
      <c r="S181" s="10"/>
    </row>
    <row r="182" hidden="1">
      <c r="A182" s="4" t="s">
        <v>19</v>
      </c>
      <c r="B182" s="5">
        <v>2024.0</v>
      </c>
      <c r="C182" s="5">
        <v>1.11001102008E11</v>
      </c>
      <c r="D182" s="15" t="s">
        <v>47</v>
      </c>
      <c r="E182" s="15" t="s">
        <v>48</v>
      </c>
      <c r="F182" s="7" t="s">
        <v>93</v>
      </c>
      <c r="G182" s="8" t="s">
        <v>92</v>
      </c>
      <c r="H182" s="8" t="s">
        <v>23</v>
      </c>
      <c r="I182" s="7" t="s">
        <v>24</v>
      </c>
      <c r="J182" s="7" t="s">
        <v>25</v>
      </c>
      <c r="K182" s="5">
        <v>346.0</v>
      </c>
      <c r="L182" s="5">
        <v>343.0</v>
      </c>
      <c r="M182" s="37" t="s">
        <v>299</v>
      </c>
      <c r="N182" s="4">
        <v>59.0</v>
      </c>
      <c r="O182" s="4">
        <v>54.0</v>
      </c>
      <c r="P182" s="4">
        <v>52.0</v>
      </c>
      <c r="Q182" s="4">
        <v>57.0</v>
      </c>
      <c r="R182" s="4">
        <v>54.0</v>
      </c>
      <c r="S182" s="4">
        <v>277.0</v>
      </c>
    </row>
    <row r="183" hidden="1">
      <c r="A183" s="9" t="s">
        <v>86</v>
      </c>
      <c r="B183" s="10">
        <v>2019.0</v>
      </c>
      <c r="C183" s="10">
        <v>1.11001098612E11</v>
      </c>
      <c r="D183" s="11" t="s">
        <v>51</v>
      </c>
      <c r="E183" s="11" t="s">
        <v>52</v>
      </c>
      <c r="F183" s="12" t="s">
        <v>94</v>
      </c>
      <c r="G183" s="13" t="s">
        <v>50</v>
      </c>
      <c r="H183" s="13" t="s">
        <v>23</v>
      </c>
      <c r="I183" s="12" t="s">
        <v>24</v>
      </c>
      <c r="J183" s="12" t="s">
        <v>69</v>
      </c>
      <c r="K183" s="10">
        <v>240.0</v>
      </c>
      <c r="L183" s="10">
        <v>223.0</v>
      </c>
      <c r="M183" s="10" t="s">
        <v>300</v>
      </c>
      <c r="N183" s="10"/>
      <c r="O183" s="10"/>
      <c r="P183" s="10"/>
      <c r="Q183" s="10"/>
      <c r="R183" s="10"/>
      <c r="S183" s="10"/>
    </row>
    <row r="184" hidden="1">
      <c r="A184" s="4" t="s">
        <v>86</v>
      </c>
      <c r="B184" s="5">
        <v>2020.0</v>
      </c>
      <c r="C184" s="5">
        <v>1.11001098612E11</v>
      </c>
      <c r="D184" s="6" t="s">
        <v>51</v>
      </c>
      <c r="E184" s="6" t="s">
        <v>52</v>
      </c>
      <c r="F184" s="7" t="s">
        <v>94</v>
      </c>
      <c r="G184" s="8" t="s">
        <v>50</v>
      </c>
      <c r="H184" s="8" t="s">
        <v>23</v>
      </c>
      <c r="I184" s="7" t="s">
        <v>24</v>
      </c>
      <c r="J184" s="7" t="s">
        <v>69</v>
      </c>
      <c r="K184" s="5">
        <v>227.0</v>
      </c>
      <c r="L184" s="5">
        <v>219.0</v>
      </c>
      <c r="M184" s="5" t="s">
        <v>301</v>
      </c>
      <c r="N184" s="5"/>
      <c r="O184" s="5"/>
      <c r="P184" s="5"/>
      <c r="Q184" s="5"/>
      <c r="R184" s="5"/>
      <c r="S184" s="5"/>
    </row>
    <row r="185" hidden="1">
      <c r="A185" s="9" t="s">
        <v>86</v>
      </c>
      <c r="B185" s="10">
        <v>2021.0</v>
      </c>
      <c r="C185" s="10">
        <v>1.11001098612E11</v>
      </c>
      <c r="D185" s="11" t="s">
        <v>51</v>
      </c>
      <c r="E185" s="11" t="s">
        <v>52</v>
      </c>
      <c r="F185" s="12" t="s">
        <v>94</v>
      </c>
      <c r="G185" s="13" t="s">
        <v>50</v>
      </c>
      <c r="H185" s="13" t="s">
        <v>23</v>
      </c>
      <c r="I185" s="12" t="s">
        <v>24</v>
      </c>
      <c r="J185" s="12" t="s">
        <v>69</v>
      </c>
      <c r="K185" s="10">
        <v>220.0</v>
      </c>
      <c r="L185" s="10">
        <v>218.0</v>
      </c>
      <c r="M185" s="10" t="s">
        <v>302</v>
      </c>
      <c r="N185" s="10"/>
      <c r="O185" s="10"/>
      <c r="P185" s="10"/>
      <c r="Q185" s="10"/>
      <c r="R185" s="10"/>
      <c r="S185" s="10"/>
    </row>
    <row r="186" hidden="1">
      <c r="A186" s="4" t="s">
        <v>86</v>
      </c>
      <c r="B186" s="5">
        <v>2022.0</v>
      </c>
      <c r="C186" s="5">
        <v>1.11001098612E11</v>
      </c>
      <c r="D186" s="6" t="s">
        <v>51</v>
      </c>
      <c r="E186" s="6" t="s">
        <v>52</v>
      </c>
      <c r="F186" s="7" t="s">
        <v>94</v>
      </c>
      <c r="G186" s="8" t="s">
        <v>50</v>
      </c>
      <c r="H186" s="8" t="s">
        <v>23</v>
      </c>
      <c r="I186" s="7" t="s">
        <v>24</v>
      </c>
      <c r="J186" s="7" t="s">
        <v>31</v>
      </c>
      <c r="K186" s="5">
        <v>214.0</v>
      </c>
      <c r="L186" s="5">
        <v>213.0</v>
      </c>
      <c r="M186" s="5" t="s">
        <v>303</v>
      </c>
      <c r="N186" s="5"/>
      <c r="O186" s="5"/>
      <c r="P186" s="5"/>
      <c r="Q186" s="5"/>
      <c r="R186" s="5"/>
      <c r="S186" s="5"/>
    </row>
    <row r="187" hidden="1">
      <c r="A187" s="9" t="s">
        <v>86</v>
      </c>
      <c r="B187" s="10">
        <v>2023.0</v>
      </c>
      <c r="C187" s="10">
        <v>1.11001098612E11</v>
      </c>
      <c r="D187" s="11" t="s">
        <v>51</v>
      </c>
      <c r="E187" s="11" t="s">
        <v>52</v>
      </c>
      <c r="F187" s="12" t="s">
        <v>94</v>
      </c>
      <c r="G187" s="13" t="s">
        <v>50</v>
      </c>
      <c r="H187" s="13" t="s">
        <v>23</v>
      </c>
      <c r="I187" s="12" t="s">
        <v>24</v>
      </c>
      <c r="J187" s="12" t="s">
        <v>31</v>
      </c>
      <c r="K187" s="10">
        <v>210.0</v>
      </c>
      <c r="L187" s="10">
        <v>210.0</v>
      </c>
      <c r="M187" s="10" t="s">
        <v>304</v>
      </c>
      <c r="N187" s="10"/>
      <c r="O187" s="10"/>
      <c r="P187" s="10"/>
      <c r="Q187" s="10"/>
      <c r="R187" s="10"/>
      <c r="S187" s="10"/>
    </row>
    <row r="188">
      <c r="A188" s="4" t="s">
        <v>19</v>
      </c>
      <c r="B188" s="5">
        <v>2024.0</v>
      </c>
      <c r="C188" s="5">
        <v>1.11001098612E11</v>
      </c>
      <c r="D188" s="15" t="s">
        <v>51</v>
      </c>
      <c r="E188" s="15" t="s">
        <v>52</v>
      </c>
      <c r="F188" s="7" t="s">
        <v>94</v>
      </c>
      <c r="G188" s="8" t="s">
        <v>50</v>
      </c>
      <c r="H188" s="8" t="s">
        <v>23</v>
      </c>
      <c r="I188" s="7" t="s">
        <v>24</v>
      </c>
      <c r="J188" s="7" t="s">
        <v>31</v>
      </c>
      <c r="K188" s="5">
        <v>217.0</v>
      </c>
      <c r="L188" s="5">
        <v>215.0</v>
      </c>
      <c r="M188" s="5" t="s">
        <v>305</v>
      </c>
      <c r="N188" s="4">
        <v>50.0</v>
      </c>
      <c r="O188" s="4">
        <v>47.0</v>
      </c>
      <c r="P188" s="4">
        <v>53.0</v>
      </c>
      <c r="Q188" s="4">
        <v>53.0</v>
      </c>
      <c r="R188" s="4">
        <v>50.0</v>
      </c>
      <c r="S188" s="4">
        <v>245.0</v>
      </c>
    </row>
    <row r="189" hidden="1">
      <c r="A189" s="9" t="s">
        <v>19</v>
      </c>
      <c r="B189" s="10">
        <v>2020.0</v>
      </c>
      <c r="C189" s="10">
        <v>1.11001800431E11</v>
      </c>
      <c r="D189" s="11" t="s">
        <v>27</v>
      </c>
      <c r="E189" s="11" t="s">
        <v>28</v>
      </c>
      <c r="F189" s="12" t="s">
        <v>95</v>
      </c>
      <c r="G189" s="13" t="s">
        <v>22</v>
      </c>
      <c r="H189" s="13" t="s">
        <v>23</v>
      </c>
      <c r="I189" s="12" t="s">
        <v>24</v>
      </c>
      <c r="J189" s="12" t="s">
        <v>31</v>
      </c>
      <c r="K189" s="10">
        <v>23.0</v>
      </c>
      <c r="L189" s="10">
        <v>21.0</v>
      </c>
      <c r="M189" s="10" t="s">
        <v>306</v>
      </c>
      <c r="N189" s="10">
        <v>56.0</v>
      </c>
      <c r="O189" s="10">
        <v>51.0</v>
      </c>
      <c r="P189" s="10">
        <v>55.0</v>
      </c>
      <c r="Q189" s="10">
        <v>57.0</v>
      </c>
      <c r="R189" s="10">
        <v>50.0</v>
      </c>
      <c r="S189" s="10">
        <v>273.0</v>
      </c>
    </row>
    <row r="190" hidden="1">
      <c r="A190" s="4" t="s">
        <v>19</v>
      </c>
      <c r="B190" s="5">
        <v>2021.0</v>
      </c>
      <c r="C190" s="5">
        <v>1.11001800431E11</v>
      </c>
      <c r="D190" s="6" t="s">
        <v>27</v>
      </c>
      <c r="E190" s="6" t="s">
        <v>28</v>
      </c>
      <c r="F190" s="7" t="s">
        <v>95</v>
      </c>
      <c r="G190" s="8" t="s">
        <v>22</v>
      </c>
      <c r="H190" s="8" t="s">
        <v>23</v>
      </c>
      <c r="I190" s="7" t="s">
        <v>24</v>
      </c>
      <c r="J190" s="7" t="s">
        <v>31</v>
      </c>
      <c r="K190" s="5">
        <v>59.0</v>
      </c>
      <c r="L190" s="5">
        <v>58.0</v>
      </c>
      <c r="M190" s="5" t="s">
        <v>307</v>
      </c>
      <c r="N190" s="5">
        <v>54.0</v>
      </c>
      <c r="O190" s="5">
        <v>52.0</v>
      </c>
      <c r="P190" s="5">
        <v>49.0</v>
      </c>
      <c r="Q190" s="5">
        <v>54.0</v>
      </c>
      <c r="R190" s="5">
        <v>50.0</v>
      </c>
      <c r="S190" s="5">
        <v>261.0</v>
      </c>
    </row>
    <row r="191" hidden="1">
      <c r="A191" s="9" t="s">
        <v>19</v>
      </c>
      <c r="B191" s="10">
        <v>2022.0</v>
      </c>
      <c r="C191" s="10">
        <v>1.11001800431E11</v>
      </c>
      <c r="D191" s="11" t="s">
        <v>27</v>
      </c>
      <c r="E191" s="11" t="s">
        <v>28</v>
      </c>
      <c r="F191" s="12" t="s">
        <v>95</v>
      </c>
      <c r="G191" s="13" t="s">
        <v>22</v>
      </c>
      <c r="H191" s="13" t="s">
        <v>23</v>
      </c>
      <c r="I191" s="12" t="s">
        <v>24</v>
      </c>
      <c r="J191" s="12" t="s">
        <v>25</v>
      </c>
      <c r="K191" s="10">
        <v>94.0</v>
      </c>
      <c r="L191" s="10">
        <v>93.0</v>
      </c>
      <c r="M191" s="10" t="s">
        <v>308</v>
      </c>
      <c r="N191" s="10">
        <v>58.0</v>
      </c>
      <c r="O191" s="10">
        <v>55.0</v>
      </c>
      <c r="P191" s="10">
        <v>56.0</v>
      </c>
      <c r="Q191" s="10">
        <v>60.0</v>
      </c>
      <c r="R191" s="10">
        <v>54.0</v>
      </c>
      <c r="S191" s="10">
        <v>282.0</v>
      </c>
    </row>
    <row r="192" hidden="1">
      <c r="A192" s="4" t="s">
        <v>19</v>
      </c>
      <c r="B192" s="5">
        <v>2023.0</v>
      </c>
      <c r="C192" s="5">
        <v>1.11001800431E11</v>
      </c>
      <c r="D192" s="6" t="s">
        <v>27</v>
      </c>
      <c r="E192" s="6" t="s">
        <v>28</v>
      </c>
      <c r="F192" s="7" t="s">
        <v>95</v>
      </c>
      <c r="G192" s="8" t="s">
        <v>22</v>
      </c>
      <c r="H192" s="8" t="s">
        <v>23</v>
      </c>
      <c r="I192" s="7" t="s">
        <v>24</v>
      </c>
      <c r="J192" s="7" t="s">
        <v>25</v>
      </c>
      <c r="K192" s="5">
        <v>101.0</v>
      </c>
      <c r="L192" s="5">
        <v>101.0</v>
      </c>
      <c r="M192" s="5" t="s">
        <v>309</v>
      </c>
      <c r="N192" s="5">
        <v>58.0</v>
      </c>
      <c r="O192" s="5">
        <v>55.0</v>
      </c>
      <c r="P192" s="5">
        <v>56.0</v>
      </c>
      <c r="Q192" s="5">
        <v>60.0</v>
      </c>
      <c r="R192" s="5">
        <v>54.0</v>
      </c>
      <c r="S192" s="5">
        <v>288.0</v>
      </c>
    </row>
    <row r="193" hidden="1">
      <c r="A193" s="9" t="s">
        <v>19</v>
      </c>
      <c r="B193" s="10">
        <v>2024.0</v>
      </c>
      <c r="C193" s="10">
        <v>1.11001800431E11</v>
      </c>
      <c r="D193" s="14" t="s">
        <v>27</v>
      </c>
      <c r="E193" s="14" t="s">
        <v>28</v>
      </c>
      <c r="F193" s="12" t="s">
        <v>95</v>
      </c>
      <c r="G193" s="13" t="s">
        <v>22</v>
      </c>
      <c r="H193" s="13" t="s">
        <v>23</v>
      </c>
      <c r="I193" s="12" t="s">
        <v>24</v>
      </c>
      <c r="J193" s="12" t="s">
        <v>25</v>
      </c>
      <c r="K193" s="10">
        <v>99.0</v>
      </c>
      <c r="L193" s="10">
        <v>99.0</v>
      </c>
      <c r="M193" s="39" t="s">
        <v>310</v>
      </c>
      <c r="N193" s="9">
        <v>57.0</v>
      </c>
      <c r="O193" s="9">
        <v>55.0</v>
      </c>
      <c r="P193" s="9">
        <v>57.0</v>
      </c>
      <c r="Q193" s="9">
        <v>60.0</v>
      </c>
      <c r="R193" s="9">
        <v>58.0</v>
      </c>
      <c r="S193" s="9">
        <v>285.0</v>
      </c>
    </row>
    <row r="194" hidden="1">
      <c r="A194" s="4" t="s">
        <v>86</v>
      </c>
      <c r="B194" s="5">
        <v>2019.0</v>
      </c>
      <c r="C194" s="5">
        <v>1.11001098922E11</v>
      </c>
      <c r="D194" s="6" t="s">
        <v>42</v>
      </c>
      <c r="E194" s="6" t="s">
        <v>43</v>
      </c>
      <c r="F194" s="7" t="s">
        <v>96</v>
      </c>
      <c r="G194" s="8" t="s">
        <v>45</v>
      </c>
      <c r="H194" s="8" t="s">
        <v>23</v>
      </c>
      <c r="I194" s="7" t="s">
        <v>24</v>
      </c>
      <c r="J194" s="7" t="s">
        <v>31</v>
      </c>
      <c r="K194" s="5">
        <v>398.0</v>
      </c>
      <c r="L194" s="5">
        <v>370.0</v>
      </c>
      <c r="M194" s="5" t="s">
        <v>311</v>
      </c>
      <c r="N194" s="5"/>
      <c r="O194" s="5"/>
      <c r="P194" s="5"/>
      <c r="Q194" s="5"/>
      <c r="R194" s="5"/>
      <c r="S194" s="5"/>
    </row>
    <row r="195" hidden="1">
      <c r="A195" s="9" t="s">
        <v>86</v>
      </c>
      <c r="B195" s="10">
        <v>2020.0</v>
      </c>
      <c r="C195" s="10">
        <v>1.11001098922E11</v>
      </c>
      <c r="D195" s="11" t="s">
        <v>42</v>
      </c>
      <c r="E195" s="11" t="s">
        <v>43</v>
      </c>
      <c r="F195" s="12" t="s">
        <v>96</v>
      </c>
      <c r="G195" s="13" t="s">
        <v>45</v>
      </c>
      <c r="H195" s="13" t="s">
        <v>23</v>
      </c>
      <c r="I195" s="12" t="s">
        <v>24</v>
      </c>
      <c r="J195" s="12" t="s">
        <v>31</v>
      </c>
      <c r="K195" s="10">
        <v>394.0</v>
      </c>
      <c r="L195" s="10">
        <v>381.0</v>
      </c>
      <c r="M195" s="10" t="s">
        <v>312</v>
      </c>
      <c r="N195" s="10"/>
      <c r="O195" s="10"/>
      <c r="P195" s="10"/>
      <c r="Q195" s="10"/>
      <c r="R195" s="10"/>
      <c r="S195" s="10"/>
    </row>
    <row r="196" hidden="1">
      <c r="A196" s="4" t="s">
        <v>86</v>
      </c>
      <c r="B196" s="5">
        <v>2021.0</v>
      </c>
      <c r="C196" s="5">
        <v>1.11001098922E11</v>
      </c>
      <c r="D196" s="6" t="s">
        <v>42</v>
      </c>
      <c r="E196" s="6" t="s">
        <v>43</v>
      </c>
      <c r="F196" s="7" t="s">
        <v>96</v>
      </c>
      <c r="G196" s="8" t="s">
        <v>45</v>
      </c>
      <c r="H196" s="8" t="s">
        <v>23</v>
      </c>
      <c r="I196" s="7" t="s">
        <v>24</v>
      </c>
      <c r="J196" s="7" t="s">
        <v>31</v>
      </c>
      <c r="K196" s="5">
        <v>348.0</v>
      </c>
      <c r="L196" s="5">
        <v>346.0</v>
      </c>
      <c r="M196" s="5" t="s">
        <v>313</v>
      </c>
      <c r="N196" s="5"/>
      <c r="O196" s="5"/>
      <c r="P196" s="5"/>
      <c r="Q196" s="5"/>
      <c r="R196" s="5"/>
      <c r="S196" s="5"/>
    </row>
    <row r="197" hidden="1">
      <c r="A197" s="9" t="s">
        <v>86</v>
      </c>
      <c r="B197" s="10">
        <v>2022.0</v>
      </c>
      <c r="C197" s="10">
        <v>1.11001098922E11</v>
      </c>
      <c r="D197" s="11" t="s">
        <v>42</v>
      </c>
      <c r="E197" s="11" t="s">
        <v>43</v>
      </c>
      <c r="F197" s="12" t="s">
        <v>96</v>
      </c>
      <c r="G197" s="13" t="s">
        <v>45</v>
      </c>
      <c r="H197" s="13" t="s">
        <v>23</v>
      </c>
      <c r="I197" s="12" t="s">
        <v>24</v>
      </c>
      <c r="J197" s="12" t="s">
        <v>31</v>
      </c>
      <c r="K197" s="10">
        <v>329.0</v>
      </c>
      <c r="L197" s="10">
        <v>326.0</v>
      </c>
      <c r="M197" s="10" t="s">
        <v>314</v>
      </c>
      <c r="N197" s="10"/>
      <c r="O197" s="10"/>
      <c r="P197" s="10"/>
      <c r="Q197" s="10"/>
      <c r="R197" s="10"/>
      <c r="S197" s="10"/>
    </row>
    <row r="198" hidden="1">
      <c r="A198" s="4" t="s">
        <v>86</v>
      </c>
      <c r="B198" s="5">
        <v>2023.0</v>
      </c>
      <c r="C198" s="5">
        <v>1.11001098922E11</v>
      </c>
      <c r="D198" s="6" t="s">
        <v>42</v>
      </c>
      <c r="E198" s="6" t="s">
        <v>43</v>
      </c>
      <c r="F198" s="7" t="s">
        <v>96</v>
      </c>
      <c r="G198" s="8" t="s">
        <v>45</v>
      </c>
      <c r="H198" s="8" t="s">
        <v>23</v>
      </c>
      <c r="I198" s="7" t="s">
        <v>24</v>
      </c>
      <c r="J198" s="7" t="s">
        <v>31</v>
      </c>
      <c r="K198" s="5">
        <v>303.0</v>
      </c>
      <c r="L198" s="5">
        <v>297.0</v>
      </c>
      <c r="M198" s="5" t="s">
        <v>315</v>
      </c>
      <c r="N198" s="5"/>
      <c r="O198" s="5"/>
      <c r="P198" s="5"/>
      <c r="Q198" s="5"/>
      <c r="R198" s="5"/>
      <c r="S198" s="5"/>
    </row>
    <row r="199" hidden="1">
      <c r="A199" s="9" t="s">
        <v>19</v>
      </c>
      <c r="B199" s="10">
        <v>2024.0</v>
      </c>
      <c r="C199" s="10">
        <v>1.11001098922E11</v>
      </c>
      <c r="D199" s="14" t="s">
        <v>42</v>
      </c>
      <c r="E199" s="14" t="s">
        <v>43</v>
      </c>
      <c r="F199" s="12" t="s">
        <v>96</v>
      </c>
      <c r="G199" s="13" t="s">
        <v>45</v>
      </c>
      <c r="H199" s="13" t="s">
        <v>23</v>
      </c>
      <c r="I199" s="12" t="s">
        <v>24</v>
      </c>
      <c r="J199" s="12" t="s">
        <v>31</v>
      </c>
      <c r="K199" s="10">
        <v>312.0</v>
      </c>
      <c r="L199" s="10">
        <v>307.0</v>
      </c>
      <c r="M199" s="10" t="s">
        <v>316</v>
      </c>
      <c r="N199" s="9">
        <v>54.0</v>
      </c>
      <c r="O199" s="9">
        <v>52.0</v>
      </c>
      <c r="P199" s="9">
        <v>52.0</v>
      </c>
      <c r="Q199" s="9">
        <v>58.0</v>
      </c>
      <c r="R199" s="9">
        <v>54.0</v>
      </c>
      <c r="S199" s="9">
        <v>270.0</v>
      </c>
    </row>
    <row r="200" hidden="1">
      <c r="A200" s="4" t="s">
        <v>19</v>
      </c>
      <c r="B200" s="5">
        <v>2021.0</v>
      </c>
      <c r="C200" s="5">
        <v>1.11001800694E11</v>
      </c>
      <c r="D200" s="6" t="s">
        <v>32</v>
      </c>
      <c r="E200" s="6" t="s">
        <v>20</v>
      </c>
      <c r="F200" s="7" t="s">
        <v>97</v>
      </c>
      <c r="G200" s="8" t="s">
        <v>22</v>
      </c>
      <c r="H200" s="8" t="s">
        <v>23</v>
      </c>
      <c r="I200" s="7" t="s">
        <v>24</v>
      </c>
      <c r="J200" s="7" t="s">
        <v>31</v>
      </c>
      <c r="K200" s="5">
        <v>23.0</v>
      </c>
      <c r="L200" s="5">
        <v>21.0</v>
      </c>
      <c r="M200" s="5" t="s">
        <v>317</v>
      </c>
      <c r="N200" s="5">
        <v>52.0</v>
      </c>
      <c r="O200" s="5">
        <v>50.0</v>
      </c>
      <c r="P200" s="5">
        <v>50.0</v>
      </c>
      <c r="Q200" s="5">
        <v>57.0</v>
      </c>
      <c r="R200" s="5">
        <v>49.0</v>
      </c>
      <c r="S200" s="5">
        <v>261.0</v>
      </c>
    </row>
    <row r="201" hidden="1">
      <c r="A201" s="9" t="s">
        <v>19</v>
      </c>
      <c r="B201" s="10">
        <v>2022.0</v>
      </c>
      <c r="C201" s="10">
        <v>1.11001800694E11</v>
      </c>
      <c r="D201" s="11" t="s">
        <v>32</v>
      </c>
      <c r="E201" s="11" t="s">
        <v>20</v>
      </c>
      <c r="F201" s="12" t="s">
        <v>97</v>
      </c>
      <c r="G201" s="13" t="s">
        <v>22</v>
      </c>
      <c r="H201" s="13" t="s">
        <v>23</v>
      </c>
      <c r="I201" s="12" t="s">
        <v>24</v>
      </c>
      <c r="J201" s="12" t="s">
        <v>31</v>
      </c>
      <c r="K201" s="10">
        <v>73.0</v>
      </c>
      <c r="L201" s="10">
        <v>71.0</v>
      </c>
      <c r="M201" s="10" t="s">
        <v>318</v>
      </c>
      <c r="N201" s="10">
        <v>54.0</v>
      </c>
      <c r="O201" s="10">
        <v>50.0</v>
      </c>
      <c r="P201" s="10">
        <v>50.0</v>
      </c>
      <c r="Q201" s="10">
        <v>56.0</v>
      </c>
      <c r="R201" s="10">
        <v>53.0</v>
      </c>
      <c r="S201" s="10">
        <v>262.0</v>
      </c>
    </row>
    <row r="202" hidden="1">
      <c r="A202" s="4" t="s">
        <v>19</v>
      </c>
      <c r="B202" s="5">
        <v>2023.0</v>
      </c>
      <c r="C202" s="5">
        <v>1.11001800694E11</v>
      </c>
      <c r="D202" s="6" t="s">
        <v>32</v>
      </c>
      <c r="E202" s="6" t="s">
        <v>20</v>
      </c>
      <c r="F202" s="7" t="s">
        <v>97</v>
      </c>
      <c r="G202" s="8" t="s">
        <v>22</v>
      </c>
      <c r="H202" s="8" t="s">
        <v>23</v>
      </c>
      <c r="I202" s="7" t="s">
        <v>24</v>
      </c>
      <c r="J202" s="7" t="s">
        <v>31</v>
      </c>
      <c r="K202" s="5">
        <v>144.0</v>
      </c>
      <c r="L202" s="5">
        <v>139.0</v>
      </c>
      <c r="M202" s="5" t="s">
        <v>319</v>
      </c>
      <c r="N202" s="5">
        <v>54.0</v>
      </c>
      <c r="O202" s="5">
        <v>50.0</v>
      </c>
      <c r="P202" s="5">
        <v>50.0</v>
      </c>
      <c r="Q202" s="5">
        <v>56.0</v>
      </c>
      <c r="R202" s="5">
        <v>53.0</v>
      </c>
      <c r="S202" s="5">
        <v>269.0</v>
      </c>
    </row>
    <row r="203" hidden="1">
      <c r="A203" s="9" t="s">
        <v>19</v>
      </c>
      <c r="B203" s="10">
        <v>2024.0</v>
      </c>
      <c r="C203" s="10">
        <v>1.11001800694E11</v>
      </c>
      <c r="D203" s="14" t="s">
        <v>32</v>
      </c>
      <c r="E203" s="14" t="s">
        <v>20</v>
      </c>
      <c r="F203" s="12" t="s">
        <v>97</v>
      </c>
      <c r="G203" s="13" t="s">
        <v>22</v>
      </c>
      <c r="H203" s="13" t="s">
        <v>23</v>
      </c>
      <c r="I203" s="12" t="s">
        <v>24</v>
      </c>
      <c r="J203" s="12" t="s">
        <v>25</v>
      </c>
      <c r="K203" s="10">
        <v>182.0</v>
      </c>
      <c r="L203" s="10">
        <v>178.0</v>
      </c>
      <c r="M203" s="39" t="s">
        <v>320</v>
      </c>
      <c r="N203" s="9">
        <v>58.0</v>
      </c>
      <c r="O203" s="9">
        <v>53.0</v>
      </c>
      <c r="P203" s="9">
        <v>51.0</v>
      </c>
      <c r="Q203" s="9">
        <v>57.0</v>
      </c>
      <c r="R203" s="9">
        <v>51.0</v>
      </c>
      <c r="S203" s="9">
        <v>284.0</v>
      </c>
    </row>
    <row r="204" hidden="1">
      <c r="A204" s="4" t="s">
        <v>86</v>
      </c>
      <c r="B204" s="5">
        <v>2017.0</v>
      </c>
      <c r="C204" s="5">
        <v>1.11001098884E11</v>
      </c>
      <c r="D204" s="6" t="s">
        <v>32</v>
      </c>
      <c r="E204" s="6" t="s">
        <v>20</v>
      </c>
      <c r="F204" s="7" t="s">
        <v>98</v>
      </c>
      <c r="G204" s="8" t="s">
        <v>34</v>
      </c>
      <c r="H204" s="7" t="s">
        <v>23</v>
      </c>
      <c r="I204" s="7" t="s">
        <v>24</v>
      </c>
      <c r="J204" s="7" t="s">
        <v>25</v>
      </c>
      <c r="K204" s="5">
        <v>357.0</v>
      </c>
      <c r="L204" s="5">
        <v>349.0</v>
      </c>
      <c r="M204" s="5" t="s">
        <v>321</v>
      </c>
      <c r="N204" s="5"/>
      <c r="O204" s="5"/>
      <c r="P204" s="5"/>
      <c r="Q204" s="5"/>
      <c r="R204" s="5"/>
      <c r="S204" s="5"/>
    </row>
    <row r="205" hidden="1">
      <c r="A205" s="9" t="s">
        <v>86</v>
      </c>
      <c r="B205" s="10">
        <v>2018.0</v>
      </c>
      <c r="C205" s="10">
        <v>1.11001098884E11</v>
      </c>
      <c r="D205" s="11" t="s">
        <v>32</v>
      </c>
      <c r="E205" s="11" t="s">
        <v>20</v>
      </c>
      <c r="F205" s="12" t="s">
        <v>98</v>
      </c>
      <c r="G205" s="13" t="s">
        <v>34</v>
      </c>
      <c r="H205" s="12" t="s">
        <v>23</v>
      </c>
      <c r="I205" s="12" t="s">
        <v>24</v>
      </c>
      <c r="J205" s="12" t="s">
        <v>25</v>
      </c>
      <c r="K205" s="10">
        <v>332.0</v>
      </c>
      <c r="L205" s="10">
        <v>320.0</v>
      </c>
      <c r="M205" s="10" t="s">
        <v>322</v>
      </c>
      <c r="N205" s="10"/>
      <c r="O205" s="10"/>
      <c r="P205" s="10"/>
      <c r="Q205" s="10"/>
      <c r="R205" s="10"/>
      <c r="S205" s="10"/>
    </row>
    <row r="206" hidden="1">
      <c r="A206" s="4" t="s">
        <v>86</v>
      </c>
      <c r="B206" s="5">
        <v>2019.0</v>
      </c>
      <c r="C206" s="5">
        <v>1.11001098884E11</v>
      </c>
      <c r="D206" s="6" t="s">
        <v>32</v>
      </c>
      <c r="E206" s="6" t="s">
        <v>20</v>
      </c>
      <c r="F206" s="7" t="s">
        <v>98</v>
      </c>
      <c r="G206" s="8" t="s">
        <v>34</v>
      </c>
      <c r="H206" s="8" t="s">
        <v>23</v>
      </c>
      <c r="I206" s="7" t="s">
        <v>24</v>
      </c>
      <c r="J206" s="7" t="s">
        <v>25</v>
      </c>
      <c r="K206" s="5">
        <v>311.0</v>
      </c>
      <c r="L206" s="5">
        <v>300.0</v>
      </c>
      <c r="M206" s="5" t="s">
        <v>323</v>
      </c>
      <c r="N206" s="5"/>
      <c r="O206" s="5"/>
      <c r="P206" s="5"/>
      <c r="Q206" s="5"/>
      <c r="R206" s="5"/>
      <c r="S206" s="5"/>
    </row>
    <row r="207" hidden="1">
      <c r="A207" s="9" t="s">
        <v>86</v>
      </c>
      <c r="B207" s="10">
        <v>2020.0</v>
      </c>
      <c r="C207" s="10">
        <v>1.11001098884E11</v>
      </c>
      <c r="D207" s="11" t="s">
        <v>32</v>
      </c>
      <c r="E207" s="11" t="s">
        <v>20</v>
      </c>
      <c r="F207" s="12" t="s">
        <v>98</v>
      </c>
      <c r="G207" s="13" t="s">
        <v>34</v>
      </c>
      <c r="H207" s="13" t="s">
        <v>23</v>
      </c>
      <c r="I207" s="12" t="s">
        <v>24</v>
      </c>
      <c r="J207" s="12" t="s">
        <v>31</v>
      </c>
      <c r="K207" s="10">
        <v>321.0</v>
      </c>
      <c r="L207" s="10">
        <v>314.0</v>
      </c>
      <c r="M207" s="10" t="s">
        <v>324</v>
      </c>
      <c r="N207" s="10"/>
      <c r="O207" s="10"/>
      <c r="P207" s="10"/>
      <c r="Q207" s="10"/>
      <c r="R207" s="10"/>
      <c r="S207" s="10"/>
    </row>
    <row r="208" hidden="1">
      <c r="A208" s="4" t="s">
        <v>86</v>
      </c>
      <c r="B208" s="5">
        <v>2021.0</v>
      </c>
      <c r="C208" s="5">
        <v>1.11001098884E11</v>
      </c>
      <c r="D208" s="6" t="s">
        <v>32</v>
      </c>
      <c r="E208" s="6" t="s">
        <v>20</v>
      </c>
      <c r="F208" s="7" t="s">
        <v>98</v>
      </c>
      <c r="G208" s="8" t="s">
        <v>34</v>
      </c>
      <c r="H208" s="8" t="s">
        <v>23</v>
      </c>
      <c r="I208" s="7" t="s">
        <v>24</v>
      </c>
      <c r="J208" s="7" t="s">
        <v>31</v>
      </c>
      <c r="K208" s="5">
        <v>316.0</v>
      </c>
      <c r="L208" s="5">
        <v>314.0</v>
      </c>
      <c r="M208" s="5" t="s">
        <v>325</v>
      </c>
      <c r="N208" s="5"/>
      <c r="O208" s="5"/>
      <c r="P208" s="5"/>
      <c r="Q208" s="5"/>
      <c r="R208" s="5"/>
      <c r="S208" s="5"/>
    </row>
    <row r="209" hidden="1">
      <c r="A209" s="9" t="s">
        <v>86</v>
      </c>
      <c r="B209" s="10">
        <v>2022.0</v>
      </c>
      <c r="C209" s="10">
        <v>1.11001098884E11</v>
      </c>
      <c r="D209" s="11" t="s">
        <v>32</v>
      </c>
      <c r="E209" s="11" t="s">
        <v>20</v>
      </c>
      <c r="F209" s="12" t="s">
        <v>98</v>
      </c>
      <c r="G209" s="13" t="s">
        <v>34</v>
      </c>
      <c r="H209" s="13" t="s">
        <v>23</v>
      </c>
      <c r="I209" s="12" t="s">
        <v>24</v>
      </c>
      <c r="J209" s="12" t="s">
        <v>31</v>
      </c>
      <c r="K209" s="10">
        <v>317.0</v>
      </c>
      <c r="L209" s="10">
        <v>315.0</v>
      </c>
      <c r="M209" s="10" t="s">
        <v>326</v>
      </c>
      <c r="N209" s="10"/>
      <c r="O209" s="10"/>
      <c r="P209" s="10"/>
      <c r="Q209" s="10"/>
      <c r="R209" s="10"/>
      <c r="S209" s="10"/>
    </row>
    <row r="210" hidden="1">
      <c r="A210" s="4" t="s">
        <v>86</v>
      </c>
      <c r="B210" s="5">
        <v>2023.0</v>
      </c>
      <c r="C210" s="5">
        <v>1.11001098884E11</v>
      </c>
      <c r="D210" s="6" t="s">
        <v>32</v>
      </c>
      <c r="E210" s="6" t="s">
        <v>20</v>
      </c>
      <c r="F210" s="7" t="s">
        <v>98</v>
      </c>
      <c r="G210" s="8" t="s">
        <v>34</v>
      </c>
      <c r="H210" s="8" t="s">
        <v>23</v>
      </c>
      <c r="I210" s="7" t="s">
        <v>24</v>
      </c>
      <c r="J210" s="7" t="s">
        <v>31</v>
      </c>
      <c r="K210" s="5">
        <v>307.0</v>
      </c>
      <c r="L210" s="5">
        <v>305.0</v>
      </c>
      <c r="M210" s="5" t="s">
        <v>327</v>
      </c>
      <c r="N210" s="5"/>
      <c r="O210" s="5"/>
      <c r="P210" s="5"/>
      <c r="Q210" s="5"/>
      <c r="R210" s="5"/>
      <c r="S210" s="5"/>
    </row>
    <row r="211" hidden="1">
      <c r="A211" s="9" t="s">
        <v>19</v>
      </c>
      <c r="B211" s="10">
        <v>2024.0</v>
      </c>
      <c r="C211" s="10">
        <v>1.11001098884E11</v>
      </c>
      <c r="D211" s="14" t="s">
        <v>32</v>
      </c>
      <c r="E211" s="14" t="s">
        <v>20</v>
      </c>
      <c r="F211" s="12" t="s">
        <v>98</v>
      </c>
      <c r="G211" s="13" t="s">
        <v>34</v>
      </c>
      <c r="H211" s="13" t="s">
        <v>23</v>
      </c>
      <c r="I211" s="12" t="s">
        <v>24</v>
      </c>
      <c r="J211" s="12" t="s">
        <v>31</v>
      </c>
      <c r="K211" s="10">
        <v>287.0</v>
      </c>
      <c r="L211" s="10">
        <v>286.0</v>
      </c>
      <c r="M211" s="10" t="s">
        <v>328</v>
      </c>
      <c r="N211" s="9">
        <v>54.0</v>
      </c>
      <c r="O211" s="9">
        <v>52.0</v>
      </c>
      <c r="P211" s="9">
        <v>50.0</v>
      </c>
      <c r="Q211" s="9">
        <v>55.0</v>
      </c>
      <c r="R211" s="9">
        <v>53.0</v>
      </c>
      <c r="S211" s="9">
        <v>264.0</v>
      </c>
    </row>
    <row r="212" hidden="1">
      <c r="A212" s="4" t="s">
        <v>19</v>
      </c>
      <c r="B212" s="5">
        <v>2017.0</v>
      </c>
      <c r="C212" s="5">
        <v>1.11001100081E11</v>
      </c>
      <c r="D212" s="6" t="s">
        <v>47</v>
      </c>
      <c r="E212" s="6" t="s">
        <v>48</v>
      </c>
      <c r="F212" s="7" t="s">
        <v>99</v>
      </c>
      <c r="G212" s="8" t="s">
        <v>22</v>
      </c>
      <c r="H212" s="7" t="s">
        <v>23</v>
      </c>
      <c r="I212" s="7" t="s">
        <v>24</v>
      </c>
      <c r="J212" s="7" t="s">
        <v>25</v>
      </c>
      <c r="K212" s="5">
        <v>272.0</v>
      </c>
      <c r="L212" s="5">
        <v>258.0</v>
      </c>
      <c r="M212" s="5" t="s">
        <v>329</v>
      </c>
      <c r="N212" s="4">
        <v>57.0</v>
      </c>
      <c r="O212" s="4">
        <v>56.0</v>
      </c>
      <c r="P212" s="4">
        <v>54.0</v>
      </c>
      <c r="Q212" s="4">
        <v>57.0</v>
      </c>
      <c r="R212" s="4">
        <v>56.0</v>
      </c>
      <c r="S212" s="4">
        <v>280.0</v>
      </c>
    </row>
    <row r="213" hidden="1">
      <c r="A213" s="9" t="s">
        <v>19</v>
      </c>
      <c r="B213" s="10">
        <v>2018.0</v>
      </c>
      <c r="C213" s="10">
        <v>1.11001100081E11</v>
      </c>
      <c r="D213" s="11" t="s">
        <v>47</v>
      </c>
      <c r="E213" s="11" t="s">
        <v>48</v>
      </c>
      <c r="F213" s="12" t="s">
        <v>99</v>
      </c>
      <c r="G213" s="13" t="s">
        <v>22</v>
      </c>
      <c r="H213" s="12" t="s">
        <v>23</v>
      </c>
      <c r="I213" s="12" t="s">
        <v>24</v>
      </c>
      <c r="J213" s="12" t="s">
        <v>25</v>
      </c>
      <c r="K213" s="10">
        <v>231.0</v>
      </c>
      <c r="L213" s="10">
        <v>217.0</v>
      </c>
      <c r="M213" s="10" t="s">
        <v>330</v>
      </c>
      <c r="N213" s="9">
        <v>57.0</v>
      </c>
      <c r="O213" s="9">
        <v>56.0</v>
      </c>
      <c r="P213" s="9">
        <v>54.0</v>
      </c>
      <c r="Q213" s="9">
        <v>56.0</v>
      </c>
      <c r="R213" s="9">
        <v>56.0</v>
      </c>
      <c r="S213" s="9">
        <v>279.0</v>
      </c>
    </row>
    <row r="214" hidden="1">
      <c r="A214" s="4" t="s">
        <v>19</v>
      </c>
      <c r="B214" s="5">
        <v>2019.0</v>
      </c>
      <c r="C214" s="5">
        <v>1.11001100081E11</v>
      </c>
      <c r="D214" s="6" t="s">
        <v>47</v>
      </c>
      <c r="E214" s="6" t="s">
        <v>48</v>
      </c>
      <c r="F214" s="7" t="s">
        <v>99</v>
      </c>
      <c r="G214" s="8" t="s">
        <v>22</v>
      </c>
      <c r="H214" s="8" t="s">
        <v>23</v>
      </c>
      <c r="I214" s="7" t="s">
        <v>24</v>
      </c>
      <c r="J214" s="7" t="s">
        <v>25</v>
      </c>
      <c r="K214" s="5">
        <v>190.0</v>
      </c>
      <c r="L214" s="5">
        <v>178.0</v>
      </c>
      <c r="M214" s="5" t="s">
        <v>331</v>
      </c>
      <c r="N214" s="5">
        <v>60.0</v>
      </c>
      <c r="O214" s="5">
        <v>57.0</v>
      </c>
      <c r="P214" s="5">
        <v>53.0</v>
      </c>
      <c r="Q214" s="5">
        <v>59.0</v>
      </c>
      <c r="R214" s="5">
        <v>57.0</v>
      </c>
      <c r="S214" s="5">
        <v>286.0</v>
      </c>
    </row>
    <row r="215" hidden="1">
      <c r="A215" s="9" t="s">
        <v>19</v>
      </c>
      <c r="B215" s="10">
        <v>2020.0</v>
      </c>
      <c r="C215" s="10">
        <v>1.11001100081E11</v>
      </c>
      <c r="D215" s="11" t="s">
        <v>47</v>
      </c>
      <c r="E215" s="11" t="s">
        <v>48</v>
      </c>
      <c r="F215" s="12" t="s">
        <v>99</v>
      </c>
      <c r="G215" s="13" t="s">
        <v>22</v>
      </c>
      <c r="H215" s="13" t="s">
        <v>23</v>
      </c>
      <c r="I215" s="12" t="s">
        <v>24</v>
      </c>
      <c r="J215" s="12" t="s">
        <v>25</v>
      </c>
      <c r="K215" s="10">
        <v>179.0</v>
      </c>
      <c r="L215" s="10">
        <v>176.0</v>
      </c>
      <c r="M215" s="10" t="s">
        <v>332</v>
      </c>
      <c r="N215" s="10">
        <v>59.0</v>
      </c>
      <c r="O215" s="10">
        <v>55.0</v>
      </c>
      <c r="P215" s="10">
        <v>54.0</v>
      </c>
      <c r="Q215" s="10">
        <v>57.0</v>
      </c>
      <c r="R215" s="10">
        <v>51.0</v>
      </c>
      <c r="S215" s="10">
        <v>279.0</v>
      </c>
    </row>
    <row r="216" hidden="1">
      <c r="A216" s="4" t="s">
        <v>19</v>
      </c>
      <c r="B216" s="5">
        <v>2021.0</v>
      </c>
      <c r="C216" s="5">
        <v>1.11001100081E11</v>
      </c>
      <c r="D216" s="6" t="s">
        <v>47</v>
      </c>
      <c r="E216" s="6" t="s">
        <v>48</v>
      </c>
      <c r="F216" s="7" t="s">
        <v>99</v>
      </c>
      <c r="G216" s="8" t="s">
        <v>22</v>
      </c>
      <c r="H216" s="8" t="s">
        <v>23</v>
      </c>
      <c r="I216" s="7" t="s">
        <v>24</v>
      </c>
      <c r="J216" s="7" t="s">
        <v>25</v>
      </c>
      <c r="K216" s="5">
        <v>201.0</v>
      </c>
      <c r="L216" s="5">
        <v>200.0</v>
      </c>
      <c r="M216" s="5" t="s">
        <v>333</v>
      </c>
      <c r="N216" s="5">
        <v>54.0</v>
      </c>
      <c r="O216" s="5">
        <v>52.0</v>
      </c>
      <c r="P216" s="5">
        <v>50.0</v>
      </c>
      <c r="Q216" s="5">
        <v>56.0</v>
      </c>
      <c r="R216" s="5">
        <v>54.0</v>
      </c>
      <c r="S216" s="5">
        <v>265.0</v>
      </c>
    </row>
    <row r="217" hidden="1">
      <c r="A217" s="9" t="s">
        <v>19</v>
      </c>
      <c r="B217" s="10">
        <v>2022.0</v>
      </c>
      <c r="C217" s="10">
        <v>1.11001100081E11</v>
      </c>
      <c r="D217" s="11" t="s">
        <v>47</v>
      </c>
      <c r="E217" s="11" t="s">
        <v>48</v>
      </c>
      <c r="F217" s="12" t="s">
        <v>99</v>
      </c>
      <c r="G217" s="13" t="s">
        <v>22</v>
      </c>
      <c r="H217" s="13" t="s">
        <v>23</v>
      </c>
      <c r="I217" s="12" t="s">
        <v>24</v>
      </c>
      <c r="J217" s="12" t="s">
        <v>25</v>
      </c>
      <c r="K217" s="10">
        <v>234.0</v>
      </c>
      <c r="L217" s="10">
        <v>233.0</v>
      </c>
      <c r="M217" s="10" t="s">
        <v>334</v>
      </c>
      <c r="N217" s="10">
        <v>58.0</v>
      </c>
      <c r="O217" s="10">
        <v>56.0</v>
      </c>
      <c r="P217" s="10">
        <v>55.0</v>
      </c>
      <c r="Q217" s="10">
        <v>60.0</v>
      </c>
      <c r="R217" s="10">
        <v>57.0</v>
      </c>
      <c r="S217" s="10">
        <v>288.0</v>
      </c>
    </row>
    <row r="218" hidden="1">
      <c r="A218" s="4" t="s">
        <v>19</v>
      </c>
      <c r="B218" s="5">
        <v>2023.0</v>
      </c>
      <c r="C218" s="5">
        <v>1.11001100081E11</v>
      </c>
      <c r="D218" s="6" t="s">
        <v>47</v>
      </c>
      <c r="E218" s="6" t="s">
        <v>48</v>
      </c>
      <c r="F218" s="7" t="s">
        <v>99</v>
      </c>
      <c r="G218" s="8" t="s">
        <v>22</v>
      </c>
      <c r="H218" s="8" t="s">
        <v>23</v>
      </c>
      <c r="I218" s="7" t="s">
        <v>24</v>
      </c>
      <c r="J218" s="7" t="s">
        <v>25</v>
      </c>
      <c r="K218" s="5">
        <v>279.0</v>
      </c>
      <c r="L218" s="5">
        <v>279.0</v>
      </c>
      <c r="M218" s="5" t="s">
        <v>335</v>
      </c>
      <c r="N218" s="5">
        <v>58.0</v>
      </c>
      <c r="O218" s="5">
        <v>56.0</v>
      </c>
      <c r="P218" s="5">
        <v>55.0</v>
      </c>
      <c r="Q218" s="5">
        <v>60.0</v>
      </c>
      <c r="R218" s="5">
        <v>57.0</v>
      </c>
      <c r="S218" s="5">
        <v>281.0</v>
      </c>
    </row>
    <row r="219" hidden="1">
      <c r="A219" s="9" t="s">
        <v>19</v>
      </c>
      <c r="B219" s="10">
        <v>2024.0</v>
      </c>
      <c r="C219" s="10">
        <v>1.11001100081E11</v>
      </c>
      <c r="D219" s="14" t="s">
        <v>47</v>
      </c>
      <c r="E219" s="14" t="s">
        <v>48</v>
      </c>
      <c r="F219" s="12" t="s">
        <v>99</v>
      </c>
      <c r="G219" s="13" t="s">
        <v>22</v>
      </c>
      <c r="H219" s="13" t="s">
        <v>23</v>
      </c>
      <c r="I219" s="12" t="s">
        <v>24</v>
      </c>
      <c r="J219" s="12" t="s">
        <v>25</v>
      </c>
      <c r="K219" s="10">
        <v>304.0</v>
      </c>
      <c r="L219" s="10">
        <v>303.0</v>
      </c>
      <c r="M219" s="39" t="s">
        <v>336</v>
      </c>
      <c r="N219" s="9">
        <v>59.0</v>
      </c>
      <c r="O219" s="9">
        <v>55.0</v>
      </c>
      <c r="P219" s="9">
        <v>54.0</v>
      </c>
      <c r="Q219" s="9">
        <v>59.0</v>
      </c>
      <c r="R219" s="9">
        <v>58.0</v>
      </c>
      <c r="S219" s="9">
        <v>283.0</v>
      </c>
    </row>
    <row r="220" hidden="1">
      <c r="A220" s="4" t="s">
        <v>86</v>
      </c>
      <c r="B220" s="5">
        <v>2017.0</v>
      </c>
      <c r="C220" s="5">
        <v>1.11001098817E11</v>
      </c>
      <c r="D220" s="6" t="s">
        <v>63</v>
      </c>
      <c r="E220" s="6" t="s">
        <v>64</v>
      </c>
      <c r="F220" s="7" t="s">
        <v>100</v>
      </c>
      <c r="G220" s="8" t="s">
        <v>81</v>
      </c>
      <c r="H220" s="7" t="s">
        <v>23</v>
      </c>
      <c r="I220" s="7" t="s">
        <v>24</v>
      </c>
      <c r="J220" s="7" t="s">
        <v>25</v>
      </c>
      <c r="K220" s="5">
        <v>412.0</v>
      </c>
      <c r="L220" s="5">
        <v>386.0</v>
      </c>
      <c r="M220" s="5" t="s">
        <v>337</v>
      </c>
      <c r="N220" s="5"/>
      <c r="O220" s="5"/>
      <c r="P220" s="5"/>
      <c r="Q220" s="5"/>
      <c r="R220" s="5"/>
      <c r="S220" s="5"/>
    </row>
    <row r="221" hidden="1">
      <c r="A221" s="9" t="s">
        <v>86</v>
      </c>
      <c r="B221" s="10">
        <v>2018.0</v>
      </c>
      <c r="C221" s="10">
        <v>1.11001098817E11</v>
      </c>
      <c r="D221" s="11" t="s">
        <v>63</v>
      </c>
      <c r="E221" s="11" t="s">
        <v>64</v>
      </c>
      <c r="F221" s="12" t="s">
        <v>100</v>
      </c>
      <c r="G221" s="13" t="s">
        <v>81</v>
      </c>
      <c r="H221" s="12" t="s">
        <v>23</v>
      </c>
      <c r="I221" s="12" t="s">
        <v>24</v>
      </c>
      <c r="J221" s="12" t="s">
        <v>25</v>
      </c>
      <c r="K221" s="10">
        <v>363.0</v>
      </c>
      <c r="L221" s="10">
        <v>341.0</v>
      </c>
      <c r="M221" s="10" t="s">
        <v>338</v>
      </c>
      <c r="N221" s="10"/>
      <c r="O221" s="10"/>
      <c r="P221" s="10"/>
      <c r="Q221" s="10"/>
      <c r="R221" s="10"/>
      <c r="S221" s="10"/>
    </row>
    <row r="222" hidden="1">
      <c r="A222" s="4" t="s">
        <v>86</v>
      </c>
      <c r="B222" s="5">
        <v>2019.0</v>
      </c>
      <c r="C222" s="5">
        <v>1.11001098817E11</v>
      </c>
      <c r="D222" s="6" t="s">
        <v>63</v>
      </c>
      <c r="E222" s="6" t="s">
        <v>64</v>
      </c>
      <c r="F222" s="7" t="s">
        <v>100</v>
      </c>
      <c r="G222" s="8" t="s">
        <v>81</v>
      </c>
      <c r="H222" s="8" t="s">
        <v>23</v>
      </c>
      <c r="I222" s="7" t="s">
        <v>24</v>
      </c>
      <c r="J222" s="7" t="s">
        <v>31</v>
      </c>
      <c r="K222" s="5">
        <v>331.0</v>
      </c>
      <c r="L222" s="5">
        <v>312.0</v>
      </c>
      <c r="M222" s="5" t="s">
        <v>339</v>
      </c>
      <c r="N222" s="5"/>
      <c r="O222" s="5"/>
      <c r="P222" s="5"/>
      <c r="Q222" s="5"/>
      <c r="R222" s="5"/>
      <c r="S222" s="5"/>
    </row>
    <row r="223" hidden="1">
      <c r="A223" s="9" t="s">
        <v>86</v>
      </c>
      <c r="B223" s="10">
        <v>2020.0</v>
      </c>
      <c r="C223" s="10">
        <v>1.11001098817E11</v>
      </c>
      <c r="D223" s="11" t="s">
        <v>63</v>
      </c>
      <c r="E223" s="11" t="s">
        <v>64</v>
      </c>
      <c r="F223" s="12" t="s">
        <v>100</v>
      </c>
      <c r="G223" s="13" t="s">
        <v>81</v>
      </c>
      <c r="H223" s="13" t="s">
        <v>23</v>
      </c>
      <c r="I223" s="12" t="s">
        <v>24</v>
      </c>
      <c r="J223" s="12" t="s">
        <v>31</v>
      </c>
      <c r="K223" s="10">
        <v>332.0</v>
      </c>
      <c r="L223" s="10">
        <v>329.0</v>
      </c>
      <c r="M223" s="10" t="s">
        <v>340</v>
      </c>
      <c r="N223" s="10"/>
      <c r="O223" s="10"/>
      <c r="P223" s="10"/>
      <c r="Q223" s="10"/>
      <c r="R223" s="10"/>
      <c r="S223" s="10"/>
    </row>
    <row r="224" hidden="1">
      <c r="A224" s="4" t="s">
        <v>86</v>
      </c>
      <c r="B224" s="5">
        <v>2021.0</v>
      </c>
      <c r="C224" s="5">
        <v>1.11001098817E11</v>
      </c>
      <c r="D224" s="6" t="s">
        <v>63</v>
      </c>
      <c r="E224" s="6" t="s">
        <v>64</v>
      </c>
      <c r="F224" s="7" t="s">
        <v>100</v>
      </c>
      <c r="G224" s="8" t="s">
        <v>81</v>
      </c>
      <c r="H224" s="8" t="s">
        <v>23</v>
      </c>
      <c r="I224" s="7" t="s">
        <v>24</v>
      </c>
      <c r="J224" s="7" t="s">
        <v>31</v>
      </c>
      <c r="K224" s="5">
        <v>364.0</v>
      </c>
      <c r="L224" s="5">
        <v>360.0</v>
      </c>
      <c r="M224" s="5" t="s">
        <v>341</v>
      </c>
      <c r="N224" s="5"/>
      <c r="O224" s="5"/>
      <c r="P224" s="5"/>
      <c r="Q224" s="5"/>
      <c r="R224" s="5"/>
      <c r="S224" s="5"/>
    </row>
    <row r="225" hidden="1">
      <c r="A225" s="9" t="s">
        <v>86</v>
      </c>
      <c r="B225" s="10">
        <v>2022.0</v>
      </c>
      <c r="C225" s="10">
        <v>1.11001098817E11</v>
      </c>
      <c r="D225" s="11" t="s">
        <v>63</v>
      </c>
      <c r="E225" s="11" t="s">
        <v>64</v>
      </c>
      <c r="F225" s="12" t="s">
        <v>100</v>
      </c>
      <c r="G225" s="13" t="s">
        <v>81</v>
      </c>
      <c r="H225" s="13" t="s">
        <v>23</v>
      </c>
      <c r="I225" s="12" t="s">
        <v>24</v>
      </c>
      <c r="J225" s="12" t="s">
        <v>31</v>
      </c>
      <c r="K225" s="10">
        <v>352.0</v>
      </c>
      <c r="L225" s="10">
        <v>348.0</v>
      </c>
      <c r="M225" s="10" t="s">
        <v>342</v>
      </c>
      <c r="N225" s="10"/>
      <c r="O225" s="10"/>
      <c r="P225" s="10"/>
      <c r="Q225" s="10"/>
      <c r="R225" s="10"/>
      <c r="S225" s="10"/>
    </row>
    <row r="226" hidden="1">
      <c r="A226" s="4" t="s">
        <v>86</v>
      </c>
      <c r="B226" s="5">
        <v>2023.0</v>
      </c>
      <c r="C226" s="5">
        <v>1.11001098817E11</v>
      </c>
      <c r="D226" s="6" t="s">
        <v>63</v>
      </c>
      <c r="E226" s="6" t="s">
        <v>64</v>
      </c>
      <c r="F226" s="7" t="s">
        <v>100</v>
      </c>
      <c r="G226" s="8" t="s">
        <v>81</v>
      </c>
      <c r="H226" s="8" t="s">
        <v>23</v>
      </c>
      <c r="I226" s="7" t="s">
        <v>24</v>
      </c>
      <c r="J226" s="7" t="s">
        <v>31</v>
      </c>
      <c r="K226" s="5">
        <v>338.0</v>
      </c>
      <c r="L226" s="5">
        <v>331.0</v>
      </c>
      <c r="M226" s="5" t="s">
        <v>343</v>
      </c>
      <c r="N226" s="5"/>
      <c r="O226" s="5"/>
      <c r="P226" s="5"/>
      <c r="Q226" s="5"/>
      <c r="R226" s="5"/>
      <c r="S226" s="5"/>
    </row>
    <row r="227">
      <c r="A227" s="9" t="s">
        <v>19</v>
      </c>
      <c r="B227" s="10">
        <v>2024.0</v>
      </c>
      <c r="C227" s="10">
        <v>1.11001098817E11</v>
      </c>
      <c r="D227" s="14" t="s">
        <v>63</v>
      </c>
      <c r="E227" s="14" t="s">
        <v>64</v>
      </c>
      <c r="F227" s="12" t="s">
        <v>100</v>
      </c>
      <c r="G227" s="13" t="s">
        <v>81</v>
      </c>
      <c r="H227" s="13" t="s">
        <v>23</v>
      </c>
      <c r="I227" s="12" t="s">
        <v>24</v>
      </c>
      <c r="J227" s="12" t="s">
        <v>31</v>
      </c>
      <c r="K227" s="10">
        <v>318.0</v>
      </c>
      <c r="L227" s="10">
        <v>312.0</v>
      </c>
      <c r="M227" s="10" t="s">
        <v>344</v>
      </c>
      <c r="N227" s="9">
        <v>53.0</v>
      </c>
      <c r="O227" s="9">
        <v>52.0</v>
      </c>
      <c r="P227" s="9">
        <v>50.0</v>
      </c>
      <c r="Q227" s="9">
        <v>54.0</v>
      </c>
      <c r="R227" s="9">
        <v>51.0</v>
      </c>
      <c r="S227" s="9">
        <v>261.0</v>
      </c>
    </row>
    <row r="228" hidden="1">
      <c r="A228" s="4" t="s">
        <v>19</v>
      </c>
      <c r="B228" s="5">
        <v>2021.0</v>
      </c>
      <c r="C228" s="5">
        <v>1.11001800678E11</v>
      </c>
      <c r="D228" s="6" t="s">
        <v>32</v>
      </c>
      <c r="E228" s="6" t="s">
        <v>20</v>
      </c>
      <c r="F228" s="7" t="s">
        <v>101</v>
      </c>
      <c r="G228" s="8" t="s">
        <v>22</v>
      </c>
      <c r="H228" s="8" t="s">
        <v>23</v>
      </c>
      <c r="I228" s="7" t="s">
        <v>24</v>
      </c>
      <c r="J228" s="7" t="s">
        <v>31</v>
      </c>
      <c r="K228" s="5">
        <v>36.0</v>
      </c>
      <c r="L228" s="5">
        <v>36.0</v>
      </c>
      <c r="M228" s="5" t="s">
        <v>345</v>
      </c>
      <c r="N228" s="5">
        <v>51.0</v>
      </c>
      <c r="O228" s="5">
        <v>50.0</v>
      </c>
      <c r="P228" s="5">
        <v>49.0</v>
      </c>
      <c r="Q228" s="5">
        <v>54.0</v>
      </c>
      <c r="R228" s="5">
        <v>50.0</v>
      </c>
      <c r="S228" s="5">
        <v>255.0</v>
      </c>
    </row>
    <row r="229" hidden="1">
      <c r="A229" s="9" t="s">
        <v>19</v>
      </c>
      <c r="B229" s="10">
        <v>2022.0</v>
      </c>
      <c r="C229" s="10">
        <v>1.11001800678E11</v>
      </c>
      <c r="D229" s="11" t="s">
        <v>32</v>
      </c>
      <c r="E229" s="11" t="s">
        <v>20</v>
      </c>
      <c r="F229" s="12" t="s">
        <v>101</v>
      </c>
      <c r="G229" s="13" t="s">
        <v>22</v>
      </c>
      <c r="H229" s="13" t="s">
        <v>23</v>
      </c>
      <c r="I229" s="12" t="s">
        <v>24</v>
      </c>
      <c r="J229" s="12" t="s">
        <v>31</v>
      </c>
      <c r="K229" s="10">
        <v>84.0</v>
      </c>
      <c r="L229" s="10">
        <v>84.0</v>
      </c>
      <c r="M229" s="10" t="s">
        <v>346</v>
      </c>
      <c r="N229" s="10">
        <v>56.0</v>
      </c>
      <c r="O229" s="10">
        <v>53.0</v>
      </c>
      <c r="P229" s="10">
        <v>52.0</v>
      </c>
      <c r="Q229" s="10">
        <v>58.0</v>
      </c>
      <c r="R229" s="10">
        <v>53.0</v>
      </c>
      <c r="S229" s="10">
        <v>275.0</v>
      </c>
    </row>
    <row r="230" hidden="1">
      <c r="A230" s="4" t="s">
        <v>19</v>
      </c>
      <c r="B230" s="5">
        <v>2023.0</v>
      </c>
      <c r="C230" s="5">
        <v>1.11001800678E11</v>
      </c>
      <c r="D230" s="6" t="s">
        <v>32</v>
      </c>
      <c r="E230" s="6" t="s">
        <v>20</v>
      </c>
      <c r="F230" s="7" t="s">
        <v>101</v>
      </c>
      <c r="G230" s="8" t="s">
        <v>22</v>
      </c>
      <c r="H230" s="8" t="s">
        <v>23</v>
      </c>
      <c r="I230" s="7" t="s">
        <v>24</v>
      </c>
      <c r="J230" s="7" t="s">
        <v>25</v>
      </c>
      <c r="K230" s="5">
        <v>149.0</v>
      </c>
      <c r="L230" s="5">
        <v>149.0</v>
      </c>
      <c r="M230" s="5" t="s">
        <v>347</v>
      </c>
      <c r="N230" s="5">
        <v>56.0</v>
      </c>
      <c r="O230" s="5">
        <v>53.0</v>
      </c>
      <c r="P230" s="5">
        <v>52.0</v>
      </c>
      <c r="Q230" s="5">
        <v>58.0</v>
      </c>
      <c r="R230" s="5">
        <v>53.0</v>
      </c>
      <c r="S230" s="5">
        <v>272.0</v>
      </c>
    </row>
    <row r="231" hidden="1">
      <c r="A231" s="9" t="s">
        <v>19</v>
      </c>
      <c r="B231" s="10">
        <v>2024.0</v>
      </c>
      <c r="C231" s="10">
        <v>1.11001800678E11</v>
      </c>
      <c r="D231" s="14" t="s">
        <v>32</v>
      </c>
      <c r="E231" s="14" t="s">
        <v>20</v>
      </c>
      <c r="F231" s="12" t="s">
        <v>101</v>
      </c>
      <c r="G231" s="13" t="s">
        <v>22</v>
      </c>
      <c r="H231" s="13" t="s">
        <v>23</v>
      </c>
      <c r="I231" s="12" t="s">
        <v>24</v>
      </c>
      <c r="J231" s="12" t="s">
        <v>25</v>
      </c>
      <c r="K231" s="10">
        <v>169.0</v>
      </c>
      <c r="L231" s="10">
        <v>168.0</v>
      </c>
      <c r="M231" s="39" t="s">
        <v>348</v>
      </c>
      <c r="N231" s="9">
        <v>58.0</v>
      </c>
      <c r="O231" s="9">
        <v>53.0</v>
      </c>
      <c r="P231" s="9">
        <v>51.0</v>
      </c>
      <c r="Q231" s="9">
        <v>57.0</v>
      </c>
      <c r="R231" s="9">
        <v>51.0</v>
      </c>
      <c r="S231" s="9">
        <v>272.0</v>
      </c>
    </row>
    <row r="232" hidden="1">
      <c r="A232" s="4" t="s">
        <v>86</v>
      </c>
      <c r="B232" s="5">
        <v>2020.0</v>
      </c>
      <c r="C232" s="5">
        <v>1.11001800422E11</v>
      </c>
      <c r="D232" s="6" t="s">
        <v>39</v>
      </c>
      <c r="E232" s="6" t="s">
        <v>40</v>
      </c>
      <c r="F232" s="7" t="s">
        <v>102</v>
      </c>
      <c r="G232" s="8" t="s">
        <v>92</v>
      </c>
      <c r="H232" s="8" t="s">
        <v>23</v>
      </c>
      <c r="I232" s="7" t="s">
        <v>24</v>
      </c>
      <c r="J232" s="7" t="s">
        <v>25</v>
      </c>
      <c r="K232" s="5">
        <v>48.0</v>
      </c>
      <c r="L232" s="5">
        <v>48.0</v>
      </c>
      <c r="M232" s="5" t="s">
        <v>349</v>
      </c>
      <c r="N232" s="5"/>
      <c r="O232" s="5"/>
      <c r="P232" s="5"/>
      <c r="Q232" s="5"/>
      <c r="R232" s="5"/>
      <c r="S232" s="5"/>
    </row>
    <row r="233" hidden="1">
      <c r="A233" s="9" t="s">
        <v>86</v>
      </c>
      <c r="B233" s="10">
        <v>2021.0</v>
      </c>
      <c r="C233" s="10">
        <v>1.11001800422E11</v>
      </c>
      <c r="D233" s="11" t="s">
        <v>39</v>
      </c>
      <c r="E233" s="11" t="s">
        <v>40</v>
      </c>
      <c r="F233" s="12" t="s">
        <v>102</v>
      </c>
      <c r="G233" s="13" t="s">
        <v>92</v>
      </c>
      <c r="H233" s="13" t="s">
        <v>23</v>
      </c>
      <c r="I233" s="12" t="s">
        <v>24</v>
      </c>
      <c r="J233" s="12" t="s">
        <v>25</v>
      </c>
      <c r="K233" s="10">
        <v>123.0</v>
      </c>
      <c r="L233" s="10">
        <v>120.0</v>
      </c>
      <c r="M233" s="10" t="s">
        <v>350</v>
      </c>
      <c r="N233" s="10"/>
      <c r="O233" s="10"/>
      <c r="P233" s="10"/>
      <c r="Q233" s="10"/>
      <c r="R233" s="10"/>
      <c r="S233" s="10"/>
    </row>
    <row r="234" hidden="1">
      <c r="A234" s="4" t="s">
        <v>86</v>
      </c>
      <c r="B234" s="5">
        <v>2022.0</v>
      </c>
      <c r="C234" s="5">
        <v>1.11001800422E11</v>
      </c>
      <c r="D234" s="6" t="s">
        <v>39</v>
      </c>
      <c r="E234" s="6" t="s">
        <v>40</v>
      </c>
      <c r="F234" s="7" t="s">
        <v>102</v>
      </c>
      <c r="G234" s="8" t="s">
        <v>92</v>
      </c>
      <c r="H234" s="8" t="s">
        <v>23</v>
      </c>
      <c r="I234" s="7" t="s">
        <v>24</v>
      </c>
      <c r="J234" s="7" t="s">
        <v>25</v>
      </c>
      <c r="K234" s="5">
        <v>211.0</v>
      </c>
      <c r="L234" s="5">
        <v>206.0</v>
      </c>
      <c r="M234" s="5" t="s">
        <v>351</v>
      </c>
      <c r="N234" s="5"/>
      <c r="O234" s="5"/>
      <c r="P234" s="5"/>
      <c r="Q234" s="5"/>
      <c r="R234" s="5"/>
      <c r="S234" s="5"/>
    </row>
    <row r="235" hidden="1">
      <c r="A235" s="9" t="s">
        <v>86</v>
      </c>
      <c r="B235" s="10">
        <v>2023.0</v>
      </c>
      <c r="C235" s="10">
        <v>1.11001800422E11</v>
      </c>
      <c r="D235" s="11" t="s">
        <v>39</v>
      </c>
      <c r="E235" s="11" t="s">
        <v>40</v>
      </c>
      <c r="F235" s="12" t="s">
        <v>102</v>
      </c>
      <c r="G235" s="13" t="s">
        <v>92</v>
      </c>
      <c r="H235" s="13" t="s">
        <v>23</v>
      </c>
      <c r="I235" s="12" t="s">
        <v>24</v>
      </c>
      <c r="J235" s="12" t="s">
        <v>25</v>
      </c>
      <c r="K235" s="10">
        <v>254.0</v>
      </c>
      <c r="L235" s="10">
        <v>246.0</v>
      </c>
      <c r="M235" s="10" t="s">
        <v>352</v>
      </c>
      <c r="N235" s="10"/>
      <c r="O235" s="10"/>
      <c r="P235" s="10"/>
      <c r="Q235" s="10"/>
      <c r="R235" s="10"/>
      <c r="S235" s="10"/>
    </row>
    <row r="236">
      <c r="A236" s="4" t="s">
        <v>19</v>
      </c>
      <c r="B236" s="5">
        <v>2024.0</v>
      </c>
      <c r="C236" s="5">
        <v>1.11001800422E11</v>
      </c>
      <c r="D236" s="15" t="s">
        <v>39</v>
      </c>
      <c r="E236" s="15" t="s">
        <v>40</v>
      </c>
      <c r="F236" s="7" t="s">
        <v>102</v>
      </c>
      <c r="G236" s="8" t="s">
        <v>92</v>
      </c>
      <c r="H236" s="8" t="s">
        <v>23</v>
      </c>
      <c r="I236" s="7" t="s">
        <v>24</v>
      </c>
      <c r="J236" s="7" t="s">
        <v>25</v>
      </c>
      <c r="K236" s="5">
        <v>260.0</v>
      </c>
      <c r="L236" s="5">
        <v>254.0</v>
      </c>
      <c r="M236" s="5" t="s">
        <v>353</v>
      </c>
      <c r="N236" s="4">
        <v>57.0</v>
      </c>
      <c r="O236" s="4">
        <v>55.0</v>
      </c>
      <c r="P236" s="4">
        <v>54.0</v>
      </c>
      <c r="Q236" s="4">
        <v>58.0</v>
      </c>
      <c r="R236" s="4">
        <v>58.0</v>
      </c>
      <c r="S236" s="4">
        <v>281.0</v>
      </c>
    </row>
    <row r="237" hidden="1">
      <c r="A237" s="9" t="s">
        <v>86</v>
      </c>
      <c r="B237" s="10">
        <v>2019.0</v>
      </c>
      <c r="C237" s="10">
        <v>1.11001104051E11</v>
      </c>
      <c r="D237" s="11" t="s">
        <v>32</v>
      </c>
      <c r="E237" s="11" t="s">
        <v>20</v>
      </c>
      <c r="F237" s="12" t="s">
        <v>103</v>
      </c>
      <c r="G237" s="13" t="s">
        <v>45</v>
      </c>
      <c r="H237" s="13" t="s">
        <v>23</v>
      </c>
      <c r="I237" s="12" t="s">
        <v>24</v>
      </c>
      <c r="J237" s="12" t="s">
        <v>31</v>
      </c>
      <c r="K237" s="10">
        <v>462.0</v>
      </c>
      <c r="L237" s="10">
        <v>455.0</v>
      </c>
      <c r="M237" s="10" t="s">
        <v>354</v>
      </c>
      <c r="N237" s="10"/>
      <c r="O237" s="10"/>
      <c r="P237" s="10"/>
      <c r="Q237" s="10"/>
      <c r="R237" s="10"/>
      <c r="S237" s="10"/>
    </row>
    <row r="238" hidden="1">
      <c r="A238" s="4" t="s">
        <v>86</v>
      </c>
      <c r="B238" s="5">
        <v>2020.0</v>
      </c>
      <c r="C238" s="5">
        <v>1.11001104051E11</v>
      </c>
      <c r="D238" s="6" t="s">
        <v>32</v>
      </c>
      <c r="E238" s="6" t="s">
        <v>20</v>
      </c>
      <c r="F238" s="7" t="s">
        <v>103</v>
      </c>
      <c r="G238" s="8" t="s">
        <v>45</v>
      </c>
      <c r="H238" s="8" t="s">
        <v>23</v>
      </c>
      <c r="I238" s="7" t="s">
        <v>24</v>
      </c>
      <c r="J238" s="7" t="s">
        <v>31</v>
      </c>
      <c r="K238" s="5">
        <v>467.0</v>
      </c>
      <c r="L238" s="5">
        <v>461.0</v>
      </c>
      <c r="M238" s="5" t="s">
        <v>355</v>
      </c>
      <c r="N238" s="5"/>
      <c r="O238" s="5"/>
      <c r="P238" s="5"/>
      <c r="Q238" s="5"/>
      <c r="R238" s="5"/>
      <c r="S238" s="5"/>
    </row>
    <row r="239" hidden="1">
      <c r="A239" s="9" t="s">
        <v>86</v>
      </c>
      <c r="B239" s="10">
        <v>2021.0</v>
      </c>
      <c r="C239" s="10">
        <v>1.11001104051E11</v>
      </c>
      <c r="D239" s="11" t="s">
        <v>32</v>
      </c>
      <c r="E239" s="11" t="s">
        <v>20</v>
      </c>
      <c r="F239" s="12" t="s">
        <v>103</v>
      </c>
      <c r="G239" s="13" t="s">
        <v>45</v>
      </c>
      <c r="H239" s="13" t="s">
        <v>23</v>
      </c>
      <c r="I239" s="12" t="s">
        <v>24</v>
      </c>
      <c r="J239" s="12" t="s">
        <v>31</v>
      </c>
      <c r="K239" s="10">
        <v>404.0</v>
      </c>
      <c r="L239" s="10">
        <v>403.0</v>
      </c>
      <c r="M239" s="10" t="s">
        <v>356</v>
      </c>
      <c r="N239" s="10"/>
      <c r="O239" s="10"/>
      <c r="P239" s="10"/>
      <c r="Q239" s="10"/>
      <c r="R239" s="10"/>
      <c r="S239" s="10"/>
    </row>
    <row r="240" hidden="1">
      <c r="A240" s="4" t="s">
        <v>86</v>
      </c>
      <c r="B240" s="5">
        <v>2022.0</v>
      </c>
      <c r="C240" s="5">
        <v>1.11001104051E11</v>
      </c>
      <c r="D240" s="6" t="s">
        <v>32</v>
      </c>
      <c r="E240" s="6" t="s">
        <v>20</v>
      </c>
      <c r="F240" s="7" t="s">
        <v>103</v>
      </c>
      <c r="G240" s="8" t="s">
        <v>45</v>
      </c>
      <c r="H240" s="8" t="s">
        <v>23</v>
      </c>
      <c r="I240" s="7" t="s">
        <v>24</v>
      </c>
      <c r="J240" s="7" t="s">
        <v>31</v>
      </c>
      <c r="K240" s="5">
        <v>346.0</v>
      </c>
      <c r="L240" s="5">
        <v>345.0</v>
      </c>
      <c r="M240" s="5" t="s">
        <v>357</v>
      </c>
      <c r="N240" s="5"/>
      <c r="O240" s="5"/>
      <c r="P240" s="5"/>
      <c r="Q240" s="5"/>
      <c r="R240" s="5"/>
      <c r="S240" s="5"/>
    </row>
    <row r="241" hidden="1">
      <c r="A241" s="9" t="s">
        <v>86</v>
      </c>
      <c r="B241" s="10">
        <v>2023.0</v>
      </c>
      <c r="C241" s="10">
        <v>1.11001104051E11</v>
      </c>
      <c r="D241" s="11" t="s">
        <v>32</v>
      </c>
      <c r="E241" s="11" t="s">
        <v>20</v>
      </c>
      <c r="F241" s="12" t="s">
        <v>103</v>
      </c>
      <c r="G241" s="13" t="s">
        <v>45</v>
      </c>
      <c r="H241" s="13" t="s">
        <v>23</v>
      </c>
      <c r="I241" s="12" t="s">
        <v>24</v>
      </c>
      <c r="J241" s="12" t="s">
        <v>31</v>
      </c>
      <c r="K241" s="10">
        <v>291.0</v>
      </c>
      <c r="L241" s="10">
        <v>290.0</v>
      </c>
      <c r="M241" s="10" t="s">
        <v>358</v>
      </c>
      <c r="N241" s="10"/>
      <c r="O241" s="10"/>
      <c r="P241" s="10"/>
      <c r="Q241" s="10"/>
      <c r="R241" s="10"/>
      <c r="S241" s="10"/>
    </row>
    <row r="242">
      <c r="A242" s="4" t="s">
        <v>19</v>
      </c>
      <c r="B242" s="5">
        <v>2024.0</v>
      </c>
      <c r="C242" s="5">
        <v>1.11001104051E11</v>
      </c>
      <c r="D242" s="15" t="s">
        <v>32</v>
      </c>
      <c r="E242" s="15" t="s">
        <v>20</v>
      </c>
      <c r="F242" s="7" t="s">
        <v>103</v>
      </c>
      <c r="G242" s="8" t="s">
        <v>45</v>
      </c>
      <c r="H242" s="8" t="s">
        <v>23</v>
      </c>
      <c r="I242" s="7" t="s">
        <v>24</v>
      </c>
      <c r="J242" s="7" t="s">
        <v>25</v>
      </c>
      <c r="K242" s="5">
        <v>301.0</v>
      </c>
      <c r="L242" s="5">
        <v>299.0</v>
      </c>
      <c r="M242" s="5" t="s">
        <v>359</v>
      </c>
      <c r="N242" s="4">
        <v>59.0</v>
      </c>
      <c r="O242" s="4">
        <v>55.0</v>
      </c>
      <c r="P242" s="4">
        <v>53.0</v>
      </c>
      <c r="Q242" s="4">
        <v>58.0</v>
      </c>
      <c r="R242" s="4">
        <v>52.0</v>
      </c>
      <c r="S242" s="4">
        <v>281.0</v>
      </c>
    </row>
    <row r="243" hidden="1">
      <c r="A243" s="9" t="s">
        <v>86</v>
      </c>
      <c r="B243" s="10">
        <v>2017.0</v>
      </c>
      <c r="C243" s="10">
        <v>1.11001098841E11</v>
      </c>
      <c r="D243" s="11" t="s">
        <v>47</v>
      </c>
      <c r="E243" s="11" t="s">
        <v>48</v>
      </c>
      <c r="F243" s="12" t="s">
        <v>104</v>
      </c>
      <c r="G243" s="13" t="s">
        <v>50</v>
      </c>
      <c r="H243" s="12" t="s">
        <v>23</v>
      </c>
      <c r="I243" s="12" t="s">
        <v>24</v>
      </c>
      <c r="J243" s="12" t="s">
        <v>25</v>
      </c>
      <c r="K243" s="10">
        <v>295.0</v>
      </c>
      <c r="L243" s="10">
        <v>290.0</v>
      </c>
      <c r="M243" s="10" t="s">
        <v>360</v>
      </c>
      <c r="N243" s="10"/>
      <c r="O243" s="10"/>
      <c r="P243" s="10"/>
      <c r="Q243" s="10"/>
      <c r="R243" s="10"/>
      <c r="S243" s="10"/>
    </row>
    <row r="244" hidden="1">
      <c r="A244" s="4" t="s">
        <v>86</v>
      </c>
      <c r="B244" s="5">
        <v>2018.0</v>
      </c>
      <c r="C244" s="5">
        <v>1.11001098841E11</v>
      </c>
      <c r="D244" s="6" t="s">
        <v>47</v>
      </c>
      <c r="E244" s="6" t="s">
        <v>48</v>
      </c>
      <c r="F244" s="7" t="s">
        <v>104</v>
      </c>
      <c r="G244" s="8" t="s">
        <v>50</v>
      </c>
      <c r="H244" s="7" t="s">
        <v>23</v>
      </c>
      <c r="I244" s="7" t="s">
        <v>24</v>
      </c>
      <c r="J244" s="7" t="s">
        <v>25</v>
      </c>
      <c r="K244" s="5">
        <v>277.0</v>
      </c>
      <c r="L244" s="5">
        <v>266.0</v>
      </c>
      <c r="M244" s="5" t="s">
        <v>361</v>
      </c>
      <c r="N244" s="5"/>
      <c r="O244" s="5"/>
      <c r="P244" s="5"/>
      <c r="Q244" s="5"/>
      <c r="R244" s="5"/>
      <c r="S244" s="5"/>
    </row>
    <row r="245" hidden="1">
      <c r="A245" s="9" t="s">
        <v>86</v>
      </c>
      <c r="B245" s="10">
        <v>2019.0</v>
      </c>
      <c r="C245" s="10">
        <v>1.11001098841E11</v>
      </c>
      <c r="D245" s="11" t="s">
        <v>47</v>
      </c>
      <c r="E245" s="11" t="s">
        <v>48</v>
      </c>
      <c r="F245" s="12" t="s">
        <v>104</v>
      </c>
      <c r="G245" s="13" t="s">
        <v>50</v>
      </c>
      <c r="H245" s="13" t="s">
        <v>23</v>
      </c>
      <c r="I245" s="12" t="s">
        <v>24</v>
      </c>
      <c r="J245" s="12" t="s">
        <v>31</v>
      </c>
      <c r="K245" s="10">
        <v>241.0</v>
      </c>
      <c r="L245" s="10">
        <v>230.0</v>
      </c>
      <c r="M245" s="10" t="s">
        <v>362</v>
      </c>
      <c r="N245" s="10"/>
      <c r="O245" s="10"/>
      <c r="P245" s="10"/>
      <c r="Q245" s="10"/>
      <c r="R245" s="10"/>
      <c r="S245" s="10"/>
    </row>
    <row r="246" hidden="1">
      <c r="A246" s="4" t="s">
        <v>86</v>
      </c>
      <c r="B246" s="5">
        <v>2020.0</v>
      </c>
      <c r="C246" s="5">
        <v>1.11001098841E11</v>
      </c>
      <c r="D246" s="6" t="s">
        <v>47</v>
      </c>
      <c r="E246" s="6" t="s">
        <v>48</v>
      </c>
      <c r="F246" s="7" t="s">
        <v>104</v>
      </c>
      <c r="G246" s="8" t="s">
        <v>50</v>
      </c>
      <c r="H246" s="8" t="s">
        <v>23</v>
      </c>
      <c r="I246" s="7" t="s">
        <v>24</v>
      </c>
      <c r="J246" s="7" t="s">
        <v>31</v>
      </c>
      <c r="K246" s="5">
        <v>227.0</v>
      </c>
      <c r="L246" s="5">
        <v>219.0</v>
      </c>
      <c r="M246" s="5" t="s">
        <v>363</v>
      </c>
      <c r="N246" s="5"/>
      <c r="O246" s="5"/>
      <c r="P246" s="5"/>
      <c r="Q246" s="5"/>
      <c r="R246" s="5"/>
      <c r="S246" s="5"/>
    </row>
    <row r="247" hidden="1">
      <c r="A247" s="9" t="s">
        <v>86</v>
      </c>
      <c r="B247" s="10">
        <v>2021.0</v>
      </c>
      <c r="C247" s="10">
        <v>1.11001098841E11</v>
      </c>
      <c r="D247" s="11" t="s">
        <v>47</v>
      </c>
      <c r="E247" s="11" t="s">
        <v>48</v>
      </c>
      <c r="F247" s="12" t="s">
        <v>104</v>
      </c>
      <c r="G247" s="13" t="s">
        <v>50</v>
      </c>
      <c r="H247" s="13" t="s">
        <v>23</v>
      </c>
      <c r="I247" s="12" t="s">
        <v>24</v>
      </c>
      <c r="J247" s="12" t="s">
        <v>31</v>
      </c>
      <c r="K247" s="10">
        <v>222.0</v>
      </c>
      <c r="L247" s="10">
        <v>221.0</v>
      </c>
      <c r="M247" s="10" t="s">
        <v>364</v>
      </c>
      <c r="N247" s="10"/>
      <c r="O247" s="10"/>
      <c r="P247" s="10"/>
      <c r="Q247" s="10"/>
      <c r="R247" s="10"/>
      <c r="S247" s="10"/>
    </row>
    <row r="248" hidden="1">
      <c r="A248" s="4" t="s">
        <v>86</v>
      </c>
      <c r="B248" s="5">
        <v>2022.0</v>
      </c>
      <c r="C248" s="5">
        <v>1.11001098841E11</v>
      </c>
      <c r="D248" s="6" t="s">
        <v>47</v>
      </c>
      <c r="E248" s="6" t="s">
        <v>48</v>
      </c>
      <c r="F248" s="7" t="s">
        <v>104</v>
      </c>
      <c r="G248" s="8" t="s">
        <v>50</v>
      </c>
      <c r="H248" s="8" t="s">
        <v>23</v>
      </c>
      <c r="I248" s="7" t="s">
        <v>24</v>
      </c>
      <c r="J248" s="7" t="s">
        <v>31</v>
      </c>
      <c r="K248" s="5">
        <v>222.0</v>
      </c>
      <c r="L248" s="5">
        <v>219.0</v>
      </c>
      <c r="M248" s="5" t="s">
        <v>365</v>
      </c>
      <c r="N248" s="5"/>
      <c r="O248" s="5"/>
      <c r="P248" s="5"/>
      <c r="Q248" s="5"/>
      <c r="R248" s="5"/>
      <c r="S248" s="5"/>
    </row>
    <row r="249" hidden="1">
      <c r="A249" s="9" t="s">
        <v>86</v>
      </c>
      <c r="B249" s="10">
        <v>2023.0</v>
      </c>
      <c r="C249" s="10">
        <v>1.11001098841E11</v>
      </c>
      <c r="D249" s="11" t="s">
        <v>47</v>
      </c>
      <c r="E249" s="11" t="s">
        <v>48</v>
      </c>
      <c r="F249" s="12" t="s">
        <v>104</v>
      </c>
      <c r="G249" s="13" t="s">
        <v>50</v>
      </c>
      <c r="H249" s="13" t="s">
        <v>23</v>
      </c>
      <c r="I249" s="12" t="s">
        <v>24</v>
      </c>
      <c r="J249" s="12" t="s">
        <v>31</v>
      </c>
      <c r="K249" s="10">
        <v>211.0</v>
      </c>
      <c r="L249" s="10">
        <v>208.0</v>
      </c>
      <c r="M249" s="10" t="s">
        <v>366</v>
      </c>
      <c r="N249" s="10"/>
      <c r="O249" s="10"/>
      <c r="P249" s="10"/>
      <c r="Q249" s="10"/>
      <c r="R249" s="10"/>
      <c r="S249" s="10"/>
    </row>
    <row r="250">
      <c r="A250" s="4" t="s">
        <v>19</v>
      </c>
      <c r="B250" s="5">
        <v>2024.0</v>
      </c>
      <c r="C250" s="5">
        <v>1.11001098841E11</v>
      </c>
      <c r="D250" s="15" t="s">
        <v>47</v>
      </c>
      <c r="E250" s="15" t="s">
        <v>48</v>
      </c>
      <c r="F250" s="7" t="s">
        <v>104</v>
      </c>
      <c r="G250" s="8" t="s">
        <v>50</v>
      </c>
      <c r="H250" s="8" t="s">
        <v>23</v>
      </c>
      <c r="I250" s="7" t="s">
        <v>24</v>
      </c>
      <c r="J250" s="7" t="s">
        <v>25</v>
      </c>
      <c r="K250" s="5">
        <v>205.0</v>
      </c>
      <c r="L250" s="5">
        <v>201.0</v>
      </c>
      <c r="M250" s="5" t="s">
        <v>367</v>
      </c>
      <c r="N250" s="4">
        <v>53.0</v>
      </c>
      <c r="O250" s="4">
        <v>55.0</v>
      </c>
      <c r="P250" s="4">
        <v>54.0</v>
      </c>
      <c r="Q250" s="4">
        <v>57.0</v>
      </c>
      <c r="R250" s="4">
        <v>53.0</v>
      </c>
      <c r="S250" s="4">
        <v>273.0</v>
      </c>
    </row>
    <row r="251" hidden="1">
      <c r="A251" s="9" t="s">
        <v>86</v>
      </c>
      <c r="B251" s="10">
        <v>2017.0</v>
      </c>
      <c r="C251" s="10">
        <v>1.11001098825E11</v>
      </c>
      <c r="D251" s="11" t="s">
        <v>63</v>
      </c>
      <c r="E251" s="11" t="s">
        <v>64</v>
      </c>
      <c r="F251" s="12" t="s">
        <v>105</v>
      </c>
      <c r="G251" s="13" t="s">
        <v>45</v>
      </c>
      <c r="H251" s="12" t="s">
        <v>23</v>
      </c>
      <c r="I251" s="12" t="s">
        <v>24</v>
      </c>
      <c r="J251" s="12" t="s">
        <v>25</v>
      </c>
      <c r="K251" s="10">
        <v>373.0</v>
      </c>
      <c r="L251" s="10">
        <v>352.0</v>
      </c>
      <c r="M251" s="10" t="s">
        <v>368</v>
      </c>
      <c r="N251" s="10"/>
      <c r="O251" s="10"/>
      <c r="P251" s="10"/>
      <c r="Q251" s="10"/>
      <c r="R251" s="10"/>
      <c r="S251" s="10"/>
    </row>
    <row r="252" hidden="1">
      <c r="A252" s="4" t="s">
        <v>86</v>
      </c>
      <c r="B252" s="5">
        <v>2018.0</v>
      </c>
      <c r="C252" s="5">
        <v>1.11001098825E11</v>
      </c>
      <c r="D252" s="6" t="s">
        <v>63</v>
      </c>
      <c r="E252" s="6" t="s">
        <v>64</v>
      </c>
      <c r="F252" s="7" t="s">
        <v>105</v>
      </c>
      <c r="G252" s="8" t="s">
        <v>45</v>
      </c>
      <c r="H252" s="7" t="s">
        <v>23</v>
      </c>
      <c r="I252" s="7" t="s">
        <v>24</v>
      </c>
      <c r="J252" s="7" t="s">
        <v>25</v>
      </c>
      <c r="K252" s="5">
        <v>424.0</v>
      </c>
      <c r="L252" s="5">
        <v>399.0</v>
      </c>
      <c r="M252" s="5" t="s">
        <v>369</v>
      </c>
      <c r="N252" s="5"/>
      <c r="O252" s="5"/>
      <c r="P252" s="5"/>
      <c r="Q252" s="5"/>
      <c r="R252" s="5"/>
      <c r="S252" s="5"/>
    </row>
    <row r="253" hidden="1">
      <c r="A253" s="9" t="s">
        <v>86</v>
      </c>
      <c r="B253" s="10">
        <v>2019.0</v>
      </c>
      <c r="C253" s="10">
        <v>1.11001098825E11</v>
      </c>
      <c r="D253" s="11" t="s">
        <v>63</v>
      </c>
      <c r="E253" s="11" t="s">
        <v>64</v>
      </c>
      <c r="F253" s="12" t="s">
        <v>105</v>
      </c>
      <c r="G253" s="13" t="s">
        <v>45</v>
      </c>
      <c r="H253" s="13" t="s">
        <v>23</v>
      </c>
      <c r="I253" s="12" t="s">
        <v>24</v>
      </c>
      <c r="J253" s="12" t="s">
        <v>31</v>
      </c>
      <c r="K253" s="10">
        <v>413.0</v>
      </c>
      <c r="L253" s="10">
        <v>387.0</v>
      </c>
      <c r="M253" s="10" t="s">
        <v>370</v>
      </c>
      <c r="N253" s="10"/>
      <c r="O253" s="10"/>
      <c r="P253" s="10"/>
      <c r="Q253" s="10"/>
      <c r="R253" s="10"/>
      <c r="S253" s="10"/>
    </row>
    <row r="254" hidden="1">
      <c r="A254" s="4" t="s">
        <v>86</v>
      </c>
      <c r="B254" s="5">
        <v>2020.0</v>
      </c>
      <c r="C254" s="5">
        <v>1.11001098825E11</v>
      </c>
      <c r="D254" s="6" t="s">
        <v>63</v>
      </c>
      <c r="E254" s="6" t="s">
        <v>64</v>
      </c>
      <c r="F254" s="7" t="s">
        <v>105</v>
      </c>
      <c r="G254" s="8" t="s">
        <v>45</v>
      </c>
      <c r="H254" s="8" t="s">
        <v>23</v>
      </c>
      <c r="I254" s="7" t="s">
        <v>24</v>
      </c>
      <c r="J254" s="7" t="s">
        <v>31</v>
      </c>
      <c r="K254" s="5">
        <v>455.0</v>
      </c>
      <c r="L254" s="5">
        <v>440.0</v>
      </c>
      <c r="M254" s="5" t="s">
        <v>371</v>
      </c>
      <c r="N254" s="5"/>
      <c r="O254" s="5"/>
      <c r="P254" s="5"/>
      <c r="Q254" s="5"/>
      <c r="R254" s="5"/>
      <c r="S254" s="5"/>
    </row>
    <row r="255" hidden="1">
      <c r="A255" s="9" t="s">
        <v>86</v>
      </c>
      <c r="B255" s="10">
        <v>2021.0</v>
      </c>
      <c r="C255" s="10">
        <v>1.11001098825E11</v>
      </c>
      <c r="D255" s="11" t="s">
        <v>63</v>
      </c>
      <c r="E255" s="11" t="s">
        <v>64</v>
      </c>
      <c r="F255" s="12" t="s">
        <v>105</v>
      </c>
      <c r="G255" s="13" t="s">
        <v>45</v>
      </c>
      <c r="H255" s="13" t="s">
        <v>23</v>
      </c>
      <c r="I255" s="12" t="s">
        <v>24</v>
      </c>
      <c r="J255" s="12" t="s">
        <v>31</v>
      </c>
      <c r="K255" s="10">
        <v>398.0</v>
      </c>
      <c r="L255" s="10">
        <v>396.0</v>
      </c>
      <c r="M255" s="10" t="s">
        <v>372</v>
      </c>
      <c r="N255" s="10"/>
      <c r="O255" s="10"/>
      <c r="P255" s="10"/>
      <c r="Q255" s="10"/>
      <c r="R255" s="10"/>
      <c r="S255" s="10"/>
    </row>
    <row r="256" hidden="1">
      <c r="A256" s="4" t="s">
        <v>86</v>
      </c>
      <c r="B256" s="5">
        <v>2022.0</v>
      </c>
      <c r="C256" s="5">
        <v>1.11001098825E11</v>
      </c>
      <c r="D256" s="6" t="s">
        <v>63</v>
      </c>
      <c r="E256" s="6" t="s">
        <v>64</v>
      </c>
      <c r="F256" s="7" t="s">
        <v>105</v>
      </c>
      <c r="G256" s="8" t="s">
        <v>45</v>
      </c>
      <c r="H256" s="8" t="s">
        <v>23</v>
      </c>
      <c r="I256" s="7" t="s">
        <v>24</v>
      </c>
      <c r="J256" s="7" t="s">
        <v>31</v>
      </c>
      <c r="K256" s="5">
        <v>364.0</v>
      </c>
      <c r="L256" s="5">
        <v>359.0</v>
      </c>
      <c r="M256" s="5" t="s">
        <v>373</v>
      </c>
      <c r="N256" s="5"/>
      <c r="O256" s="5"/>
      <c r="P256" s="5"/>
      <c r="Q256" s="5"/>
      <c r="R256" s="5"/>
      <c r="S256" s="5"/>
    </row>
    <row r="257" hidden="1">
      <c r="A257" s="9" t="s">
        <v>86</v>
      </c>
      <c r="B257" s="10">
        <v>2023.0</v>
      </c>
      <c r="C257" s="10">
        <v>1.11001098825E11</v>
      </c>
      <c r="D257" s="11" t="s">
        <v>63</v>
      </c>
      <c r="E257" s="11" t="s">
        <v>64</v>
      </c>
      <c r="F257" s="12" t="s">
        <v>105</v>
      </c>
      <c r="G257" s="13" t="s">
        <v>45</v>
      </c>
      <c r="H257" s="13" t="s">
        <v>23</v>
      </c>
      <c r="I257" s="12" t="s">
        <v>24</v>
      </c>
      <c r="J257" s="12" t="s">
        <v>31</v>
      </c>
      <c r="K257" s="10">
        <v>318.0</v>
      </c>
      <c r="L257" s="10">
        <v>313.0</v>
      </c>
      <c r="M257" s="10" t="s">
        <v>374</v>
      </c>
      <c r="N257" s="10"/>
      <c r="O257" s="10"/>
      <c r="P257" s="10"/>
      <c r="Q257" s="10"/>
      <c r="R257" s="10"/>
      <c r="S257" s="10"/>
    </row>
    <row r="258">
      <c r="A258" s="4" t="s">
        <v>19</v>
      </c>
      <c r="B258" s="5">
        <v>2024.0</v>
      </c>
      <c r="C258" s="5">
        <v>1.11001098825E11</v>
      </c>
      <c r="D258" s="15" t="s">
        <v>63</v>
      </c>
      <c r="E258" s="15" t="s">
        <v>64</v>
      </c>
      <c r="F258" s="7" t="s">
        <v>105</v>
      </c>
      <c r="G258" s="8" t="s">
        <v>45</v>
      </c>
      <c r="H258" s="8" t="s">
        <v>23</v>
      </c>
      <c r="I258" s="7" t="s">
        <v>24</v>
      </c>
      <c r="J258" s="7" t="s">
        <v>31</v>
      </c>
      <c r="K258" s="5">
        <v>309.0</v>
      </c>
      <c r="L258" s="5">
        <v>304.0</v>
      </c>
      <c r="M258" s="5" t="s">
        <v>375</v>
      </c>
      <c r="N258" s="4">
        <v>52.0</v>
      </c>
      <c r="O258" s="4">
        <v>52.0</v>
      </c>
      <c r="P258" s="4">
        <v>53.0</v>
      </c>
      <c r="Q258" s="4">
        <v>58.0</v>
      </c>
      <c r="R258" s="4">
        <v>53.0</v>
      </c>
      <c r="S258" s="4">
        <v>268.0</v>
      </c>
    </row>
    <row r="259" hidden="1">
      <c r="A259" s="9" t="s">
        <v>19</v>
      </c>
      <c r="B259" s="10">
        <v>2017.0</v>
      </c>
      <c r="C259" s="10">
        <v>1.11001100072E11</v>
      </c>
      <c r="D259" s="11" t="s">
        <v>32</v>
      </c>
      <c r="E259" s="11" t="s">
        <v>20</v>
      </c>
      <c r="F259" s="12" t="s">
        <v>106</v>
      </c>
      <c r="G259" s="13" t="s">
        <v>22</v>
      </c>
      <c r="H259" s="12" t="s">
        <v>23</v>
      </c>
      <c r="I259" s="12" t="s">
        <v>24</v>
      </c>
      <c r="J259" s="12" t="s">
        <v>25</v>
      </c>
      <c r="K259" s="10">
        <v>307.0</v>
      </c>
      <c r="L259" s="10">
        <v>285.0</v>
      </c>
      <c r="M259" s="10" t="s">
        <v>376</v>
      </c>
      <c r="N259" s="9">
        <v>59.0</v>
      </c>
      <c r="O259" s="9">
        <v>59.0</v>
      </c>
      <c r="P259" s="9">
        <v>58.0</v>
      </c>
      <c r="Q259" s="9">
        <v>60.0</v>
      </c>
      <c r="R259" s="9">
        <v>60.0</v>
      </c>
      <c r="S259" s="9">
        <v>294.0</v>
      </c>
    </row>
    <row r="260" hidden="1">
      <c r="A260" s="4" t="s">
        <v>19</v>
      </c>
      <c r="B260" s="5">
        <v>2018.0</v>
      </c>
      <c r="C260" s="5">
        <v>1.11001100072E11</v>
      </c>
      <c r="D260" s="6" t="s">
        <v>32</v>
      </c>
      <c r="E260" s="6" t="s">
        <v>20</v>
      </c>
      <c r="F260" s="7" t="s">
        <v>106</v>
      </c>
      <c r="G260" s="8" t="s">
        <v>22</v>
      </c>
      <c r="H260" s="7" t="s">
        <v>23</v>
      </c>
      <c r="I260" s="7" t="s">
        <v>24</v>
      </c>
      <c r="J260" s="7" t="s">
        <v>25</v>
      </c>
      <c r="K260" s="5">
        <v>315.0</v>
      </c>
      <c r="L260" s="5">
        <v>294.0</v>
      </c>
      <c r="M260" s="5" t="s">
        <v>377</v>
      </c>
      <c r="N260" s="4">
        <v>58.0</v>
      </c>
      <c r="O260" s="4">
        <v>56.0</v>
      </c>
      <c r="P260" s="4">
        <v>54.0</v>
      </c>
      <c r="Q260" s="4">
        <v>56.0</v>
      </c>
      <c r="R260" s="4">
        <v>58.0</v>
      </c>
      <c r="S260" s="4">
        <v>282.0</v>
      </c>
    </row>
    <row r="261" hidden="1">
      <c r="A261" s="9" t="s">
        <v>19</v>
      </c>
      <c r="B261" s="10">
        <v>2019.0</v>
      </c>
      <c r="C261" s="10">
        <v>1.11001100072E11</v>
      </c>
      <c r="D261" s="11" t="s">
        <v>32</v>
      </c>
      <c r="E261" s="11" t="s">
        <v>20</v>
      </c>
      <c r="F261" s="12" t="s">
        <v>106</v>
      </c>
      <c r="G261" s="13" t="s">
        <v>22</v>
      </c>
      <c r="H261" s="13" t="s">
        <v>23</v>
      </c>
      <c r="I261" s="12" t="s">
        <v>24</v>
      </c>
      <c r="J261" s="12" t="s">
        <v>25</v>
      </c>
      <c r="K261" s="10">
        <v>300.0</v>
      </c>
      <c r="L261" s="10">
        <v>280.0</v>
      </c>
      <c r="M261" s="10" t="s">
        <v>378</v>
      </c>
      <c r="N261" s="10">
        <v>60.0</v>
      </c>
      <c r="O261" s="10">
        <v>55.0</v>
      </c>
      <c r="P261" s="10">
        <v>54.0</v>
      </c>
      <c r="Q261" s="10">
        <v>58.0</v>
      </c>
      <c r="R261" s="10">
        <v>56.0</v>
      </c>
      <c r="S261" s="10">
        <v>283.0</v>
      </c>
    </row>
    <row r="262" hidden="1">
      <c r="A262" s="4" t="s">
        <v>19</v>
      </c>
      <c r="B262" s="5">
        <v>2020.0</v>
      </c>
      <c r="C262" s="5">
        <v>1.11001100072E11</v>
      </c>
      <c r="D262" s="6" t="s">
        <v>32</v>
      </c>
      <c r="E262" s="6" t="s">
        <v>20</v>
      </c>
      <c r="F262" s="7" t="s">
        <v>106</v>
      </c>
      <c r="G262" s="8" t="s">
        <v>22</v>
      </c>
      <c r="H262" s="8" t="s">
        <v>23</v>
      </c>
      <c r="I262" s="7" t="s">
        <v>24</v>
      </c>
      <c r="J262" s="7" t="s">
        <v>25</v>
      </c>
      <c r="K262" s="5">
        <v>307.0</v>
      </c>
      <c r="L262" s="5">
        <v>303.0</v>
      </c>
      <c r="M262" s="5" t="s">
        <v>379</v>
      </c>
      <c r="N262" s="5">
        <v>60.0</v>
      </c>
      <c r="O262" s="5">
        <v>54.0</v>
      </c>
      <c r="P262" s="5">
        <v>55.0</v>
      </c>
      <c r="Q262" s="5">
        <v>57.0</v>
      </c>
      <c r="R262" s="5">
        <v>49.0</v>
      </c>
      <c r="S262" s="5">
        <v>279.0</v>
      </c>
    </row>
    <row r="263" hidden="1">
      <c r="A263" s="9" t="s">
        <v>19</v>
      </c>
      <c r="B263" s="10">
        <v>2021.0</v>
      </c>
      <c r="C263" s="10">
        <v>1.11001100072E11</v>
      </c>
      <c r="D263" s="11" t="s">
        <v>32</v>
      </c>
      <c r="E263" s="11" t="s">
        <v>20</v>
      </c>
      <c r="F263" s="12" t="s">
        <v>106</v>
      </c>
      <c r="G263" s="13" t="s">
        <v>22</v>
      </c>
      <c r="H263" s="13" t="s">
        <v>23</v>
      </c>
      <c r="I263" s="12" t="s">
        <v>24</v>
      </c>
      <c r="J263" s="12" t="s">
        <v>25</v>
      </c>
      <c r="K263" s="10">
        <v>279.0</v>
      </c>
      <c r="L263" s="10">
        <v>278.0</v>
      </c>
      <c r="M263" s="10" t="s">
        <v>380</v>
      </c>
      <c r="N263" s="10">
        <v>59.0</v>
      </c>
      <c r="O263" s="10">
        <v>55.0</v>
      </c>
      <c r="P263" s="10">
        <v>54.0</v>
      </c>
      <c r="Q263" s="10">
        <v>60.0</v>
      </c>
      <c r="R263" s="10">
        <v>57.0</v>
      </c>
      <c r="S263" s="10">
        <v>285.0</v>
      </c>
    </row>
    <row r="264" hidden="1">
      <c r="A264" s="4" t="s">
        <v>19</v>
      </c>
      <c r="B264" s="5">
        <v>2022.0</v>
      </c>
      <c r="C264" s="5">
        <v>1.11001100072E11</v>
      </c>
      <c r="D264" s="6" t="s">
        <v>32</v>
      </c>
      <c r="E264" s="6" t="s">
        <v>20</v>
      </c>
      <c r="F264" s="7" t="s">
        <v>106</v>
      </c>
      <c r="G264" s="8" t="s">
        <v>22</v>
      </c>
      <c r="H264" s="8" t="s">
        <v>23</v>
      </c>
      <c r="I264" s="7" t="s">
        <v>24</v>
      </c>
      <c r="J264" s="7" t="s">
        <v>25</v>
      </c>
      <c r="K264" s="5">
        <v>296.0</v>
      </c>
      <c r="L264" s="5">
        <v>296.0</v>
      </c>
      <c r="M264" s="5" t="s">
        <v>381</v>
      </c>
      <c r="N264" s="5">
        <v>60.0</v>
      </c>
      <c r="O264" s="5">
        <v>58.0</v>
      </c>
      <c r="P264" s="5">
        <v>56.0</v>
      </c>
      <c r="Q264" s="5">
        <v>62.0</v>
      </c>
      <c r="R264" s="5">
        <v>60.0</v>
      </c>
      <c r="S264" s="5">
        <v>295.0</v>
      </c>
    </row>
    <row r="265" hidden="1">
      <c r="A265" s="9" t="s">
        <v>19</v>
      </c>
      <c r="B265" s="10">
        <v>2023.0</v>
      </c>
      <c r="C265" s="10">
        <v>1.11001100072E11</v>
      </c>
      <c r="D265" s="11" t="s">
        <v>32</v>
      </c>
      <c r="E265" s="11" t="s">
        <v>20</v>
      </c>
      <c r="F265" s="12" t="s">
        <v>106</v>
      </c>
      <c r="G265" s="13" t="s">
        <v>22</v>
      </c>
      <c r="H265" s="13" t="s">
        <v>23</v>
      </c>
      <c r="I265" s="12" t="s">
        <v>24</v>
      </c>
      <c r="J265" s="12" t="s">
        <v>74</v>
      </c>
      <c r="K265" s="10">
        <v>303.0</v>
      </c>
      <c r="L265" s="10">
        <v>303.0</v>
      </c>
      <c r="M265" s="10" t="s">
        <v>382</v>
      </c>
      <c r="N265" s="10">
        <v>60.0</v>
      </c>
      <c r="O265" s="10">
        <v>58.0</v>
      </c>
      <c r="P265" s="10">
        <v>56.0</v>
      </c>
      <c r="Q265" s="10">
        <v>62.0</v>
      </c>
      <c r="R265" s="10">
        <v>60.0</v>
      </c>
      <c r="S265" s="10">
        <v>288.0</v>
      </c>
    </row>
    <row r="266" hidden="1">
      <c r="A266" s="4" t="s">
        <v>19</v>
      </c>
      <c r="B266" s="5">
        <v>2024.0</v>
      </c>
      <c r="C266" s="5">
        <v>1.11001100072E11</v>
      </c>
      <c r="D266" s="15" t="s">
        <v>32</v>
      </c>
      <c r="E266" s="15" t="s">
        <v>20</v>
      </c>
      <c r="F266" s="7" t="s">
        <v>106</v>
      </c>
      <c r="G266" s="8" t="s">
        <v>22</v>
      </c>
      <c r="H266" s="8" t="s">
        <v>23</v>
      </c>
      <c r="I266" s="7" t="s">
        <v>24</v>
      </c>
      <c r="J266" s="7" t="s">
        <v>74</v>
      </c>
      <c r="K266" s="5">
        <v>316.0</v>
      </c>
      <c r="L266" s="5">
        <v>316.0</v>
      </c>
      <c r="M266" s="37" t="s">
        <v>383</v>
      </c>
      <c r="N266" s="4">
        <v>61.0</v>
      </c>
      <c r="O266" s="4">
        <v>59.0</v>
      </c>
      <c r="P266" s="4">
        <v>55.0</v>
      </c>
      <c r="Q266" s="4">
        <v>60.0</v>
      </c>
      <c r="R266" s="4">
        <v>60.0</v>
      </c>
      <c r="S266" s="4">
        <v>294.0</v>
      </c>
    </row>
    <row r="267" hidden="1">
      <c r="A267" s="9" t="s">
        <v>86</v>
      </c>
      <c r="B267" s="10">
        <v>2021.0</v>
      </c>
      <c r="C267" s="10">
        <v>1.11001800571E11</v>
      </c>
      <c r="D267" s="11" t="s">
        <v>39</v>
      </c>
      <c r="E267" s="11" t="s">
        <v>40</v>
      </c>
      <c r="F267" s="12" t="s">
        <v>107</v>
      </c>
      <c r="G267" s="13" t="s">
        <v>78</v>
      </c>
      <c r="H267" s="13" t="s">
        <v>23</v>
      </c>
      <c r="I267" s="12" t="s">
        <v>24</v>
      </c>
      <c r="J267" s="12" t="s">
        <v>31</v>
      </c>
      <c r="K267" s="10">
        <v>33.0</v>
      </c>
      <c r="L267" s="10">
        <v>31.0</v>
      </c>
      <c r="M267" s="10" t="s">
        <v>384</v>
      </c>
      <c r="N267" s="10"/>
      <c r="O267" s="10"/>
      <c r="P267" s="10"/>
      <c r="Q267" s="10"/>
      <c r="R267" s="10"/>
      <c r="S267" s="10"/>
    </row>
    <row r="268" hidden="1">
      <c r="A268" s="4" t="s">
        <v>86</v>
      </c>
      <c r="B268" s="5">
        <v>2022.0</v>
      </c>
      <c r="C268" s="5">
        <v>1.11001800571E11</v>
      </c>
      <c r="D268" s="6" t="s">
        <v>39</v>
      </c>
      <c r="E268" s="6" t="s">
        <v>40</v>
      </c>
      <c r="F268" s="7" t="s">
        <v>107</v>
      </c>
      <c r="G268" s="8" t="s">
        <v>78</v>
      </c>
      <c r="H268" s="8" t="s">
        <v>23</v>
      </c>
      <c r="I268" s="7" t="s">
        <v>24</v>
      </c>
      <c r="J268" s="7" t="s">
        <v>31</v>
      </c>
      <c r="K268" s="5">
        <v>94.0</v>
      </c>
      <c r="L268" s="5">
        <v>90.0</v>
      </c>
      <c r="M268" s="5" t="s">
        <v>385</v>
      </c>
      <c r="N268" s="5"/>
      <c r="O268" s="5"/>
      <c r="P268" s="5"/>
      <c r="Q268" s="5"/>
      <c r="R268" s="5"/>
      <c r="S268" s="5"/>
    </row>
    <row r="269" hidden="1">
      <c r="A269" s="9" t="s">
        <v>86</v>
      </c>
      <c r="B269" s="10">
        <v>2023.0</v>
      </c>
      <c r="C269" s="10">
        <v>1.11001800571E11</v>
      </c>
      <c r="D269" s="11" t="s">
        <v>39</v>
      </c>
      <c r="E269" s="11" t="s">
        <v>40</v>
      </c>
      <c r="F269" s="12" t="s">
        <v>107</v>
      </c>
      <c r="G269" s="13" t="s">
        <v>78</v>
      </c>
      <c r="H269" s="13" t="s">
        <v>23</v>
      </c>
      <c r="I269" s="12" t="s">
        <v>24</v>
      </c>
      <c r="J269" s="12" t="s">
        <v>25</v>
      </c>
      <c r="K269" s="10">
        <v>163.0</v>
      </c>
      <c r="L269" s="10">
        <v>159.0</v>
      </c>
      <c r="M269" s="10" t="s">
        <v>386</v>
      </c>
      <c r="N269" s="10"/>
      <c r="O269" s="10"/>
      <c r="P269" s="10"/>
      <c r="Q269" s="10"/>
      <c r="R269" s="10"/>
      <c r="S269" s="10"/>
    </row>
    <row r="270">
      <c r="A270" s="4" t="s">
        <v>19</v>
      </c>
      <c r="B270" s="5">
        <v>2024.0</v>
      </c>
      <c r="C270" s="5">
        <v>1.11001800571E11</v>
      </c>
      <c r="D270" s="15" t="s">
        <v>39</v>
      </c>
      <c r="E270" s="15" t="s">
        <v>40</v>
      </c>
      <c r="F270" s="7" t="s">
        <v>107</v>
      </c>
      <c r="G270" s="8" t="s">
        <v>78</v>
      </c>
      <c r="H270" s="8" t="s">
        <v>23</v>
      </c>
      <c r="I270" s="7" t="s">
        <v>24</v>
      </c>
      <c r="J270" s="7" t="s">
        <v>25</v>
      </c>
      <c r="K270" s="5">
        <v>194.0</v>
      </c>
      <c r="L270" s="5">
        <v>192.0</v>
      </c>
      <c r="M270" s="5" t="s">
        <v>387</v>
      </c>
      <c r="N270" s="4">
        <v>58.0</v>
      </c>
      <c r="O270" s="4">
        <v>56.0</v>
      </c>
      <c r="P270" s="4">
        <v>54.0</v>
      </c>
      <c r="Q270" s="4">
        <v>59.0</v>
      </c>
      <c r="R270" s="4">
        <v>55.0</v>
      </c>
      <c r="S270" s="4">
        <v>283.0</v>
      </c>
    </row>
    <row r="271" hidden="1">
      <c r="A271" s="9" t="s">
        <v>86</v>
      </c>
      <c r="B271" s="10">
        <v>2020.0</v>
      </c>
      <c r="C271" s="10">
        <v>1.11001800392E11</v>
      </c>
      <c r="D271" s="11" t="s">
        <v>32</v>
      </c>
      <c r="E271" s="11" t="s">
        <v>20</v>
      </c>
      <c r="F271" s="12" t="s">
        <v>108</v>
      </c>
      <c r="G271" s="13" t="s">
        <v>34</v>
      </c>
      <c r="H271" s="13" t="s">
        <v>23</v>
      </c>
      <c r="I271" s="12" t="s">
        <v>24</v>
      </c>
      <c r="J271" s="12" t="s">
        <v>25</v>
      </c>
      <c r="K271" s="10">
        <v>29.0</v>
      </c>
      <c r="L271" s="10">
        <v>29.0</v>
      </c>
      <c r="M271" s="10" t="s">
        <v>388</v>
      </c>
      <c r="N271" s="10"/>
      <c r="O271" s="10"/>
      <c r="P271" s="10"/>
      <c r="Q271" s="10"/>
      <c r="R271" s="10"/>
      <c r="S271" s="10"/>
    </row>
    <row r="272" hidden="1">
      <c r="A272" s="4" t="s">
        <v>86</v>
      </c>
      <c r="B272" s="5">
        <v>2021.0</v>
      </c>
      <c r="C272" s="5">
        <v>1.11001800392E11</v>
      </c>
      <c r="D272" s="6" t="s">
        <v>32</v>
      </c>
      <c r="E272" s="6" t="s">
        <v>20</v>
      </c>
      <c r="F272" s="7" t="s">
        <v>108</v>
      </c>
      <c r="G272" s="8" t="s">
        <v>34</v>
      </c>
      <c r="H272" s="8" t="s">
        <v>23</v>
      </c>
      <c r="I272" s="7" t="s">
        <v>24</v>
      </c>
      <c r="J272" s="7" t="s">
        <v>25</v>
      </c>
      <c r="K272" s="5">
        <v>58.0</v>
      </c>
      <c r="L272" s="5">
        <v>58.0</v>
      </c>
      <c r="M272" s="5" t="s">
        <v>389</v>
      </c>
      <c r="N272" s="5"/>
      <c r="O272" s="5"/>
      <c r="P272" s="5"/>
      <c r="Q272" s="5"/>
      <c r="R272" s="5"/>
      <c r="S272" s="5"/>
    </row>
    <row r="273" hidden="1">
      <c r="A273" s="9" t="s">
        <v>86</v>
      </c>
      <c r="B273" s="10">
        <v>2022.0</v>
      </c>
      <c r="C273" s="10">
        <v>1.11001800392E11</v>
      </c>
      <c r="D273" s="11" t="s">
        <v>32</v>
      </c>
      <c r="E273" s="11" t="s">
        <v>20</v>
      </c>
      <c r="F273" s="12" t="s">
        <v>108</v>
      </c>
      <c r="G273" s="13" t="s">
        <v>34</v>
      </c>
      <c r="H273" s="13" t="s">
        <v>23</v>
      </c>
      <c r="I273" s="12" t="s">
        <v>24</v>
      </c>
      <c r="J273" s="12" t="s">
        <v>25</v>
      </c>
      <c r="K273" s="10">
        <v>86.0</v>
      </c>
      <c r="L273" s="10">
        <v>86.0</v>
      </c>
      <c r="M273" s="10" t="s">
        <v>390</v>
      </c>
      <c r="N273" s="10"/>
      <c r="O273" s="10"/>
      <c r="P273" s="10"/>
      <c r="Q273" s="10"/>
      <c r="R273" s="10"/>
      <c r="S273" s="10"/>
    </row>
    <row r="274" hidden="1">
      <c r="A274" s="4" t="s">
        <v>86</v>
      </c>
      <c r="B274" s="5">
        <v>2023.0</v>
      </c>
      <c r="C274" s="5">
        <v>1.11001800392E11</v>
      </c>
      <c r="D274" s="6" t="s">
        <v>32</v>
      </c>
      <c r="E274" s="6" t="s">
        <v>20</v>
      </c>
      <c r="F274" s="7" t="s">
        <v>108</v>
      </c>
      <c r="G274" s="8" t="s">
        <v>34</v>
      </c>
      <c r="H274" s="8" t="s">
        <v>23</v>
      </c>
      <c r="I274" s="7" t="s">
        <v>24</v>
      </c>
      <c r="J274" s="7" t="s">
        <v>25</v>
      </c>
      <c r="K274" s="5">
        <v>87.0</v>
      </c>
      <c r="L274" s="5">
        <v>87.0</v>
      </c>
      <c r="M274" s="5" t="s">
        <v>391</v>
      </c>
      <c r="N274" s="5"/>
      <c r="O274" s="5"/>
      <c r="P274" s="5"/>
      <c r="Q274" s="5"/>
      <c r="R274" s="5"/>
      <c r="S274" s="5"/>
    </row>
    <row r="275">
      <c r="A275" s="9" t="s">
        <v>19</v>
      </c>
      <c r="B275" s="10">
        <v>2024.0</v>
      </c>
      <c r="C275" s="10">
        <v>1.11001800392E11</v>
      </c>
      <c r="D275" s="14" t="s">
        <v>32</v>
      </c>
      <c r="E275" s="14" t="s">
        <v>20</v>
      </c>
      <c r="F275" s="12" t="s">
        <v>108</v>
      </c>
      <c r="G275" s="13" t="s">
        <v>34</v>
      </c>
      <c r="H275" s="13" t="s">
        <v>23</v>
      </c>
      <c r="I275" s="12" t="s">
        <v>24</v>
      </c>
      <c r="J275" s="12" t="s">
        <v>31</v>
      </c>
      <c r="K275" s="10">
        <v>90.0</v>
      </c>
      <c r="L275" s="10">
        <v>90.0</v>
      </c>
      <c r="M275" s="10" t="s">
        <v>392</v>
      </c>
      <c r="N275" s="9">
        <v>54.0</v>
      </c>
      <c r="O275" s="9">
        <v>53.0</v>
      </c>
      <c r="P275" s="9">
        <v>50.0</v>
      </c>
      <c r="Q275" s="9">
        <v>57.0</v>
      </c>
      <c r="R275" s="9">
        <v>52.0</v>
      </c>
      <c r="S275" s="9">
        <v>267.0</v>
      </c>
    </row>
    <row r="276" hidden="1">
      <c r="A276" s="4" t="s">
        <v>86</v>
      </c>
      <c r="B276" s="5">
        <v>2017.0</v>
      </c>
      <c r="C276" s="5">
        <v>1.11001098931E11</v>
      </c>
      <c r="D276" s="6" t="s">
        <v>42</v>
      </c>
      <c r="E276" s="6" t="s">
        <v>43</v>
      </c>
      <c r="F276" s="7" t="s">
        <v>109</v>
      </c>
      <c r="G276" s="8" t="s">
        <v>45</v>
      </c>
      <c r="H276" s="7" t="s">
        <v>23</v>
      </c>
      <c r="I276" s="7" t="s">
        <v>24</v>
      </c>
      <c r="J276" s="7" t="s">
        <v>25</v>
      </c>
      <c r="K276" s="5">
        <v>363.0</v>
      </c>
      <c r="L276" s="5">
        <v>350.0</v>
      </c>
      <c r="M276" s="5" t="s">
        <v>393</v>
      </c>
      <c r="N276" s="5"/>
      <c r="O276" s="5"/>
      <c r="P276" s="5"/>
      <c r="Q276" s="5"/>
      <c r="R276" s="5"/>
      <c r="S276" s="5"/>
    </row>
    <row r="277" hidden="1">
      <c r="A277" s="9" t="s">
        <v>86</v>
      </c>
      <c r="B277" s="10">
        <v>2018.0</v>
      </c>
      <c r="C277" s="10">
        <v>1.11001098931E11</v>
      </c>
      <c r="D277" s="11" t="s">
        <v>42</v>
      </c>
      <c r="E277" s="11" t="s">
        <v>43</v>
      </c>
      <c r="F277" s="12" t="s">
        <v>109</v>
      </c>
      <c r="G277" s="13" t="s">
        <v>45</v>
      </c>
      <c r="H277" s="12" t="s">
        <v>23</v>
      </c>
      <c r="I277" s="12" t="s">
        <v>24</v>
      </c>
      <c r="J277" s="12" t="s">
        <v>25</v>
      </c>
      <c r="K277" s="10">
        <v>409.0</v>
      </c>
      <c r="L277" s="10">
        <v>400.0</v>
      </c>
      <c r="M277" s="10" t="s">
        <v>394</v>
      </c>
      <c r="N277" s="10"/>
      <c r="O277" s="10"/>
      <c r="P277" s="10"/>
      <c r="Q277" s="10"/>
      <c r="R277" s="10"/>
      <c r="S277" s="10"/>
    </row>
    <row r="278" hidden="1">
      <c r="A278" s="4" t="s">
        <v>86</v>
      </c>
      <c r="B278" s="5">
        <v>2019.0</v>
      </c>
      <c r="C278" s="5">
        <v>1.11001098931E11</v>
      </c>
      <c r="D278" s="6" t="s">
        <v>42</v>
      </c>
      <c r="E278" s="6" t="s">
        <v>43</v>
      </c>
      <c r="F278" s="7" t="s">
        <v>109</v>
      </c>
      <c r="G278" s="8" t="s">
        <v>45</v>
      </c>
      <c r="H278" s="8" t="s">
        <v>23</v>
      </c>
      <c r="I278" s="7" t="s">
        <v>24</v>
      </c>
      <c r="J278" s="7" t="s">
        <v>25</v>
      </c>
      <c r="K278" s="5">
        <v>428.0</v>
      </c>
      <c r="L278" s="5">
        <v>420.0</v>
      </c>
      <c r="M278" s="5" t="s">
        <v>395</v>
      </c>
      <c r="N278" s="5"/>
      <c r="O278" s="5"/>
      <c r="P278" s="5"/>
      <c r="Q278" s="5"/>
      <c r="R278" s="5"/>
      <c r="S278" s="5"/>
    </row>
    <row r="279" hidden="1">
      <c r="A279" s="9" t="s">
        <v>86</v>
      </c>
      <c r="B279" s="10">
        <v>2020.0</v>
      </c>
      <c r="C279" s="10">
        <v>1.11001098931E11</v>
      </c>
      <c r="D279" s="11" t="s">
        <v>42</v>
      </c>
      <c r="E279" s="11" t="s">
        <v>43</v>
      </c>
      <c r="F279" s="12" t="s">
        <v>109</v>
      </c>
      <c r="G279" s="13" t="s">
        <v>45</v>
      </c>
      <c r="H279" s="13" t="s">
        <v>23</v>
      </c>
      <c r="I279" s="12" t="s">
        <v>24</v>
      </c>
      <c r="J279" s="12" t="s">
        <v>31</v>
      </c>
      <c r="K279" s="10">
        <v>450.0</v>
      </c>
      <c r="L279" s="10">
        <v>447.0</v>
      </c>
      <c r="M279" s="10" t="s">
        <v>396</v>
      </c>
      <c r="N279" s="10"/>
      <c r="O279" s="10"/>
      <c r="P279" s="10"/>
      <c r="Q279" s="10"/>
      <c r="R279" s="10"/>
      <c r="S279" s="10"/>
    </row>
    <row r="280" hidden="1">
      <c r="A280" s="4" t="s">
        <v>86</v>
      </c>
      <c r="B280" s="5">
        <v>2021.0</v>
      </c>
      <c r="C280" s="5">
        <v>1.11001098931E11</v>
      </c>
      <c r="D280" s="6" t="s">
        <v>42</v>
      </c>
      <c r="E280" s="6" t="s">
        <v>43</v>
      </c>
      <c r="F280" s="7" t="s">
        <v>109</v>
      </c>
      <c r="G280" s="8" t="s">
        <v>45</v>
      </c>
      <c r="H280" s="8" t="s">
        <v>23</v>
      </c>
      <c r="I280" s="7" t="s">
        <v>24</v>
      </c>
      <c r="J280" s="7" t="s">
        <v>31</v>
      </c>
      <c r="K280" s="5">
        <v>419.0</v>
      </c>
      <c r="L280" s="5">
        <v>416.0</v>
      </c>
      <c r="M280" s="5" t="s">
        <v>397</v>
      </c>
      <c r="N280" s="5"/>
      <c r="O280" s="5"/>
      <c r="P280" s="5"/>
      <c r="Q280" s="5"/>
      <c r="R280" s="5"/>
      <c r="S280" s="5"/>
    </row>
    <row r="281" hidden="1">
      <c r="A281" s="9" t="s">
        <v>86</v>
      </c>
      <c r="B281" s="10">
        <v>2022.0</v>
      </c>
      <c r="C281" s="10">
        <v>1.11001098931E11</v>
      </c>
      <c r="D281" s="11" t="s">
        <v>42</v>
      </c>
      <c r="E281" s="11" t="s">
        <v>43</v>
      </c>
      <c r="F281" s="12" t="s">
        <v>109</v>
      </c>
      <c r="G281" s="13" t="s">
        <v>45</v>
      </c>
      <c r="H281" s="13" t="s">
        <v>23</v>
      </c>
      <c r="I281" s="12" t="s">
        <v>24</v>
      </c>
      <c r="J281" s="12" t="s">
        <v>31</v>
      </c>
      <c r="K281" s="10">
        <v>419.0</v>
      </c>
      <c r="L281" s="10">
        <v>414.0</v>
      </c>
      <c r="M281" s="10" t="s">
        <v>398</v>
      </c>
      <c r="N281" s="10"/>
      <c r="O281" s="10"/>
      <c r="P281" s="10"/>
      <c r="Q281" s="10"/>
      <c r="R281" s="10"/>
      <c r="S281" s="10"/>
    </row>
    <row r="282" hidden="1">
      <c r="A282" s="4" t="s">
        <v>86</v>
      </c>
      <c r="B282" s="5">
        <v>2023.0</v>
      </c>
      <c r="C282" s="5">
        <v>1.11001098931E11</v>
      </c>
      <c r="D282" s="6" t="s">
        <v>42</v>
      </c>
      <c r="E282" s="6" t="s">
        <v>43</v>
      </c>
      <c r="F282" s="7" t="s">
        <v>109</v>
      </c>
      <c r="G282" s="8" t="s">
        <v>45</v>
      </c>
      <c r="H282" s="8" t="s">
        <v>23</v>
      </c>
      <c r="I282" s="7" t="s">
        <v>24</v>
      </c>
      <c r="J282" s="7" t="s">
        <v>31</v>
      </c>
      <c r="K282" s="5">
        <v>387.0</v>
      </c>
      <c r="L282" s="5">
        <v>383.0</v>
      </c>
      <c r="M282" s="5" t="s">
        <v>399</v>
      </c>
      <c r="N282" s="5"/>
      <c r="O282" s="5"/>
      <c r="P282" s="5"/>
      <c r="Q282" s="5"/>
      <c r="R282" s="5"/>
      <c r="S282" s="5"/>
    </row>
    <row r="283">
      <c r="A283" s="9" t="s">
        <v>19</v>
      </c>
      <c r="B283" s="10">
        <v>2024.0</v>
      </c>
      <c r="C283" s="10">
        <v>1.11001098931E11</v>
      </c>
      <c r="D283" s="14" t="s">
        <v>42</v>
      </c>
      <c r="E283" s="14" t="s">
        <v>43</v>
      </c>
      <c r="F283" s="12" t="s">
        <v>109</v>
      </c>
      <c r="G283" s="13" t="s">
        <v>45</v>
      </c>
      <c r="H283" s="13" t="s">
        <v>23</v>
      </c>
      <c r="I283" s="12" t="s">
        <v>24</v>
      </c>
      <c r="J283" s="12" t="s">
        <v>31</v>
      </c>
      <c r="K283" s="10">
        <v>343.0</v>
      </c>
      <c r="L283" s="10">
        <v>340.0</v>
      </c>
      <c r="M283" s="10" t="s">
        <v>400</v>
      </c>
      <c r="N283" s="9">
        <v>59.0</v>
      </c>
      <c r="O283" s="9">
        <v>54.0</v>
      </c>
      <c r="P283" s="9">
        <v>52.0</v>
      </c>
      <c r="Q283" s="9">
        <v>58.0</v>
      </c>
      <c r="R283" s="9">
        <v>52.0</v>
      </c>
      <c r="S283" s="9">
        <v>277.0</v>
      </c>
    </row>
    <row r="284" hidden="1">
      <c r="A284" s="4" t="s">
        <v>86</v>
      </c>
      <c r="B284" s="5">
        <v>2014.0</v>
      </c>
      <c r="C284" s="5">
        <v>1.11001104043E11</v>
      </c>
      <c r="D284" s="6" t="s">
        <v>110</v>
      </c>
      <c r="E284" s="6" t="s">
        <v>55</v>
      </c>
      <c r="F284" s="7" t="s">
        <v>111</v>
      </c>
      <c r="G284" s="8" t="s">
        <v>45</v>
      </c>
      <c r="H284" s="7" t="s">
        <v>23</v>
      </c>
      <c r="I284" s="7" t="s">
        <v>24</v>
      </c>
      <c r="J284" s="7" t="s">
        <v>25</v>
      </c>
      <c r="K284" s="5">
        <v>266.0</v>
      </c>
      <c r="L284" s="5">
        <v>264.0</v>
      </c>
      <c r="M284" s="5" t="s">
        <v>401</v>
      </c>
      <c r="N284" s="5"/>
      <c r="O284" s="5"/>
      <c r="P284" s="5"/>
      <c r="Q284" s="5"/>
      <c r="R284" s="5"/>
      <c r="S284" s="5"/>
    </row>
    <row r="285" hidden="1">
      <c r="A285" s="9" t="s">
        <v>86</v>
      </c>
      <c r="B285" s="10">
        <v>2015.0</v>
      </c>
      <c r="C285" s="10">
        <v>1.11001104043E11</v>
      </c>
      <c r="D285" s="11" t="s">
        <v>110</v>
      </c>
      <c r="E285" s="11" t="s">
        <v>55</v>
      </c>
      <c r="F285" s="12" t="s">
        <v>111</v>
      </c>
      <c r="G285" s="13" t="s">
        <v>45</v>
      </c>
      <c r="H285" s="12" t="s">
        <v>23</v>
      </c>
      <c r="I285" s="12" t="s">
        <v>24</v>
      </c>
      <c r="J285" s="12" t="s">
        <v>25</v>
      </c>
      <c r="K285" s="10">
        <v>342.0</v>
      </c>
      <c r="L285" s="10">
        <v>330.0</v>
      </c>
      <c r="M285" s="10" t="s">
        <v>402</v>
      </c>
      <c r="N285" s="10"/>
      <c r="O285" s="10"/>
      <c r="P285" s="10"/>
      <c r="Q285" s="10"/>
      <c r="R285" s="10"/>
      <c r="S285" s="10"/>
    </row>
    <row r="286" hidden="1">
      <c r="A286" s="4" t="s">
        <v>86</v>
      </c>
      <c r="B286" s="5">
        <v>2016.0</v>
      </c>
      <c r="C286" s="5">
        <v>1.11001104043E11</v>
      </c>
      <c r="D286" s="6" t="s">
        <v>110</v>
      </c>
      <c r="E286" s="6" t="s">
        <v>55</v>
      </c>
      <c r="F286" s="7" t="s">
        <v>111</v>
      </c>
      <c r="G286" s="8" t="s">
        <v>45</v>
      </c>
      <c r="H286" s="7" t="s">
        <v>23</v>
      </c>
      <c r="I286" s="7" t="s">
        <v>24</v>
      </c>
      <c r="J286" s="7" t="s">
        <v>25</v>
      </c>
      <c r="K286" s="5">
        <v>425.0</v>
      </c>
      <c r="L286" s="5">
        <v>412.0</v>
      </c>
      <c r="M286" s="5" t="s">
        <v>403</v>
      </c>
      <c r="N286" s="5"/>
      <c r="O286" s="5"/>
      <c r="P286" s="5"/>
      <c r="Q286" s="5"/>
      <c r="R286" s="5"/>
      <c r="S286" s="5"/>
    </row>
    <row r="287" hidden="1">
      <c r="A287" s="9" t="s">
        <v>86</v>
      </c>
      <c r="B287" s="10">
        <v>2017.0</v>
      </c>
      <c r="C287" s="10">
        <v>1.11001104043E11</v>
      </c>
      <c r="D287" s="11" t="s">
        <v>110</v>
      </c>
      <c r="E287" s="11" t="s">
        <v>55</v>
      </c>
      <c r="F287" s="12" t="s">
        <v>111</v>
      </c>
      <c r="G287" s="13" t="s">
        <v>45</v>
      </c>
      <c r="H287" s="12" t="s">
        <v>23</v>
      </c>
      <c r="I287" s="12" t="s">
        <v>24</v>
      </c>
      <c r="J287" s="12" t="s">
        <v>25</v>
      </c>
      <c r="K287" s="10">
        <v>470.0</v>
      </c>
      <c r="L287" s="10">
        <v>454.0</v>
      </c>
      <c r="M287" s="10" t="s">
        <v>404</v>
      </c>
      <c r="N287" s="10"/>
      <c r="O287" s="10"/>
      <c r="P287" s="10"/>
      <c r="Q287" s="10"/>
      <c r="R287" s="10"/>
      <c r="S287" s="10"/>
    </row>
    <row r="288" hidden="1">
      <c r="A288" s="4" t="s">
        <v>86</v>
      </c>
      <c r="B288" s="5">
        <v>2018.0</v>
      </c>
      <c r="C288" s="5">
        <v>1.11001104043E11</v>
      </c>
      <c r="D288" s="6" t="s">
        <v>110</v>
      </c>
      <c r="E288" s="6" t="s">
        <v>55</v>
      </c>
      <c r="F288" s="7" t="s">
        <v>111</v>
      </c>
      <c r="G288" s="8" t="s">
        <v>45</v>
      </c>
      <c r="H288" s="7" t="s">
        <v>23</v>
      </c>
      <c r="I288" s="7" t="s">
        <v>24</v>
      </c>
      <c r="J288" s="7" t="s">
        <v>25</v>
      </c>
      <c r="K288" s="5">
        <v>489.0</v>
      </c>
      <c r="L288" s="5">
        <v>473.0</v>
      </c>
      <c r="M288" s="5" t="s">
        <v>405</v>
      </c>
      <c r="N288" s="5"/>
      <c r="O288" s="5"/>
      <c r="P288" s="5"/>
      <c r="Q288" s="5"/>
      <c r="R288" s="5"/>
      <c r="S288" s="5"/>
    </row>
    <row r="289" hidden="1">
      <c r="A289" s="9" t="s">
        <v>86</v>
      </c>
      <c r="B289" s="10">
        <v>2019.0</v>
      </c>
      <c r="C289" s="10">
        <v>1.11001104043E11</v>
      </c>
      <c r="D289" s="11" t="s">
        <v>110</v>
      </c>
      <c r="E289" s="11" t="s">
        <v>55</v>
      </c>
      <c r="F289" s="12" t="s">
        <v>111</v>
      </c>
      <c r="G289" s="13" t="s">
        <v>45</v>
      </c>
      <c r="H289" s="13" t="s">
        <v>23</v>
      </c>
      <c r="I289" s="12" t="s">
        <v>24</v>
      </c>
      <c r="J289" s="12" t="s">
        <v>25</v>
      </c>
      <c r="K289" s="10">
        <v>434.0</v>
      </c>
      <c r="L289" s="10">
        <v>418.0</v>
      </c>
      <c r="M289" s="10" t="s">
        <v>406</v>
      </c>
      <c r="N289" s="10"/>
      <c r="O289" s="10"/>
      <c r="P289" s="10"/>
      <c r="Q289" s="10"/>
      <c r="R289" s="10"/>
      <c r="S289" s="10"/>
    </row>
    <row r="290" hidden="1">
      <c r="A290" s="4" t="s">
        <v>86</v>
      </c>
      <c r="B290" s="5">
        <v>2020.0</v>
      </c>
      <c r="C290" s="5">
        <v>1.11001104043E11</v>
      </c>
      <c r="D290" s="6" t="s">
        <v>110</v>
      </c>
      <c r="E290" s="6" t="s">
        <v>55</v>
      </c>
      <c r="F290" s="7" t="s">
        <v>111</v>
      </c>
      <c r="G290" s="8" t="s">
        <v>45</v>
      </c>
      <c r="H290" s="8" t="s">
        <v>23</v>
      </c>
      <c r="I290" s="7" t="s">
        <v>24</v>
      </c>
      <c r="J290" s="7" t="s">
        <v>31</v>
      </c>
      <c r="K290" s="5">
        <v>412.0</v>
      </c>
      <c r="L290" s="5">
        <v>400.0</v>
      </c>
      <c r="M290" s="5" t="s">
        <v>407</v>
      </c>
      <c r="N290" s="5"/>
      <c r="O290" s="5"/>
      <c r="P290" s="5"/>
      <c r="Q290" s="5"/>
      <c r="R290" s="5"/>
      <c r="S290" s="5"/>
    </row>
    <row r="291" hidden="1">
      <c r="A291" s="9" t="s">
        <v>86</v>
      </c>
      <c r="B291" s="10">
        <v>2021.0</v>
      </c>
      <c r="C291" s="10">
        <v>1.11001104043E11</v>
      </c>
      <c r="D291" s="11" t="s">
        <v>110</v>
      </c>
      <c r="E291" s="11" t="s">
        <v>55</v>
      </c>
      <c r="F291" s="12" t="s">
        <v>111</v>
      </c>
      <c r="G291" s="13" t="s">
        <v>45</v>
      </c>
      <c r="H291" s="13" t="s">
        <v>23</v>
      </c>
      <c r="I291" s="12" t="s">
        <v>24</v>
      </c>
      <c r="J291" s="12" t="s">
        <v>31</v>
      </c>
      <c r="K291" s="10">
        <v>339.0</v>
      </c>
      <c r="L291" s="10">
        <v>336.0</v>
      </c>
      <c r="M291" s="10" t="s">
        <v>408</v>
      </c>
      <c r="N291" s="10"/>
      <c r="O291" s="10"/>
      <c r="P291" s="10"/>
      <c r="Q291" s="10"/>
      <c r="R291" s="10"/>
      <c r="S291" s="10"/>
    </row>
    <row r="292" hidden="1">
      <c r="A292" s="4" t="s">
        <v>86</v>
      </c>
      <c r="B292" s="5">
        <v>2022.0</v>
      </c>
      <c r="C292" s="5">
        <v>1.11001104043E11</v>
      </c>
      <c r="D292" s="6" t="s">
        <v>110</v>
      </c>
      <c r="E292" s="6" t="s">
        <v>55</v>
      </c>
      <c r="F292" s="7" t="s">
        <v>111</v>
      </c>
      <c r="G292" s="8" t="s">
        <v>45</v>
      </c>
      <c r="H292" s="8" t="s">
        <v>23</v>
      </c>
      <c r="I292" s="7" t="s">
        <v>24</v>
      </c>
      <c r="J292" s="7" t="s">
        <v>31</v>
      </c>
      <c r="K292" s="5">
        <v>327.0</v>
      </c>
      <c r="L292" s="5">
        <v>324.0</v>
      </c>
      <c r="M292" s="5" t="s">
        <v>409</v>
      </c>
      <c r="N292" s="5"/>
      <c r="O292" s="5"/>
      <c r="P292" s="5"/>
      <c r="Q292" s="5"/>
      <c r="R292" s="5"/>
      <c r="S292" s="5"/>
    </row>
    <row r="293" hidden="1">
      <c r="A293" s="9" t="s">
        <v>86</v>
      </c>
      <c r="B293" s="10">
        <v>2023.0</v>
      </c>
      <c r="C293" s="10">
        <v>1.11001104043E11</v>
      </c>
      <c r="D293" s="11" t="s">
        <v>110</v>
      </c>
      <c r="E293" s="11" t="s">
        <v>55</v>
      </c>
      <c r="F293" s="12" t="s">
        <v>111</v>
      </c>
      <c r="G293" s="13" t="s">
        <v>45</v>
      </c>
      <c r="H293" s="13" t="s">
        <v>23</v>
      </c>
      <c r="I293" s="12" t="s">
        <v>24</v>
      </c>
      <c r="J293" s="12" t="s">
        <v>31</v>
      </c>
      <c r="K293" s="10">
        <v>298.0</v>
      </c>
      <c r="L293" s="10">
        <v>295.0</v>
      </c>
      <c r="M293" s="10" t="s">
        <v>410</v>
      </c>
      <c r="N293" s="10"/>
      <c r="O293" s="10"/>
      <c r="P293" s="10"/>
      <c r="Q293" s="10"/>
      <c r="R293" s="10"/>
      <c r="S293" s="10"/>
    </row>
    <row r="294">
      <c r="A294" s="4" t="s">
        <v>19</v>
      </c>
      <c r="B294" s="5">
        <v>2024.0</v>
      </c>
      <c r="C294" s="5">
        <v>1.11001104043E11</v>
      </c>
      <c r="D294" s="15" t="s">
        <v>110</v>
      </c>
      <c r="E294" s="15" t="s">
        <v>55</v>
      </c>
      <c r="F294" s="7" t="s">
        <v>111</v>
      </c>
      <c r="G294" s="8" t="s">
        <v>45</v>
      </c>
      <c r="H294" s="8" t="s">
        <v>23</v>
      </c>
      <c r="I294" s="7" t="s">
        <v>24</v>
      </c>
      <c r="J294" s="7" t="s">
        <v>25</v>
      </c>
      <c r="K294" s="5">
        <v>285.0</v>
      </c>
      <c r="L294" s="5">
        <v>284.0</v>
      </c>
      <c r="M294" s="5" t="s">
        <v>411</v>
      </c>
      <c r="N294" s="4">
        <v>56.0</v>
      </c>
      <c r="O294" s="4">
        <v>54.0</v>
      </c>
      <c r="P294" s="4">
        <v>52.0</v>
      </c>
      <c r="Q294" s="4">
        <v>56.0</v>
      </c>
      <c r="R294" s="4">
        <v>53.0</v>
      </c>
      <c r="S294" s="4">
        <v>273.0</v>
      </c>
    </row>
    <row r="295" hidden="1">
      <c r="A295" s="9" t="s">
        <v>86</v>
      </c>
      <c r="B295" s="10">
        <v>2014.0</v>
      </c>
      <c r="C295" s="10">
        <v>1.11001104051E11</v>
      </c>
      <c r="D295" s="11" t="s">
        <v>32</v>
      </c>
      <c r="E295" s="11" t="s">
        <v>20</v>
      </c>
      <c r="F295" s="12" t="s">
        <v>112</v>
      </c>
      <c r="G295" s="13" t="s">
        <v>45</v>
      </c>
      <c r="H295" s="12" t="s">
        <v>23</v>
      </c>
      <c r="I295" s="12" t="s">
        <v>24</v>
      </c>
      <c r="J295" s="12" t="s">
        <v>31</v>
      </c>
      <c r="K295" s="10">
        <v>327.0</v>
      </c>
      <c r="L295" s="10">
        <v>323.0</v>
      </c>
      <c r="M295" s="10" t="s">
        <v>412</v>
      </c>
      <c r="N295" s="10"/>
      <c r="O295" s="10"/>
      <c r="P295" s="10"/>
      <c r="Q295" s="10"/>
      <c r="R295" s="10"/>
      <c r="S295" s="10"/>
    </row>
    <row r="296" hidden="1">
      <c r="A296" s="4" t="s">
        <v>86</v>
      </c>
      <c r="B296" s="5">
        <v>2015.0</v>
      </c>
      <c r="C296" s="5">
        <v>1.11001104051E11</v>
      </c>
      <c r="D296" s="6" t="s">
        <v>32</v>
      </c>
      <c r="E296" s="6" t="s">
        <v>20</v>
      </c>
      <c r="F296" s="7" t="s">
        <v>112</v>
      </c>
      <c r="G296" s="8" t="s">
        <v>45</v>
      </c>
      <c r="H296" s="7" t="s">
        <v>23</v>
      </c>
      <c r="I296" s="7" t="s">
        <v>24</v>
      </c>
      <c r="J296" s="7" t="s">
        <v>25</v>
      </c>
      <c r="K296" s="5">
        <v>470.0</v>
      </c>
      <c r="L296" s="5">
        <v>464.0</v>
      </c>
      <c r="M296" s="5" t="s">
        <v>413</v>
      </c>
      <c r="N296" s="5"/>
      <c r="O296" s="5"/>
      <c r="P296" s="5"/>
      <c r="Q296" s="5"/>
      <c r="R296" s="5"/>
      <c r="S296" s="5"/>
    </row>
    <row r="297" hidden="1">
      <c r="A297" s="9" t="s">
        <v>86</v>
      </c>
      <c r="B297" s="10">
        <v>2016.0</v>
      </c>
      <c r="C297" s="10">
        <v>1.11001104051E11</v>
      </c>
      <c r="D297" s="11" t="s">
        <v>32</v>
      </c>
      <c r="E297" s="11" t="s">
        <v>20</v>
      </c>
      <c r="F297" s="12" t="s">
        <v>112</v>
      </c>
      <c r="G297" s="13" t="s">
        <v>45</v>
      </c>
      <c r="H297" s="12" t="s">
        <v>23</v>
      </c>
      <c r="I297" s="12" t="s">
        <v>24</v>
      </c>
      <c r="J297" s="12" t="s">
        <v>25</v>
      </c>
      <c r="K297" s="10">
        <v>611.0</v>
      </c>
      <c r="L297" s="10">
        <v>605.0</v>
      </c>
      <c r="M297" s="10" t="s">
        <v>414</v>
      </c>
      <c r="N297" s="10"/>
      <c r="O297" s="10"/>
      <c r="P297" s="10"/>
      <c r="Q297" s="10"/>
      <c r="R297" s="10"/>
      <c r="S297" s="10"/>
    </row>
    <row r="298" hidden="1">
      <c r="A298" s="4" t="s">
        <v>86</v>
      </c>
      <c r="B298" s="5">
        <v>2014.0</v>
      </c>
      <c r="C298" s="5">
        <v>1.11001102008E11</v>
      </c>
      <c r="D298" s="6" t="s">
        <v>47</v>
      </c>
      <c r="E298" s="6" t="s">
        <v>48</v>
      </c>
      <c r="F298" s="7" t="s">
        <v>113</v>
      </c>
      <c r="G298" s="8" t="s">
        <v>92</v>
      </c>
      <c r="H298" s="7" t="s">
        <v>23</v>
      </c>
      <c r="I298" s="7" t="s">
        <v>24</v>
      </c>
      <c r="J298" s="7" t="s">
        <v>31</v>
      </c>
      <c r="K298" s="5">
        <v>262.0</v>
      </c>
      <c r="L298" s="5">
        <v>259.0</v>
      </c>
      <c r="M298" s="5" t="s">
        <v>415</v>
      </c>
      <c r="N298" s="5"/>
      <c r="O298" s="5"/>
      <c r="P298" s="5"/>
      <c r="Q298" s="5"/>
      <c r="R298" s="5"/>
      <c r="S298" s="5"/>
    </row>
    <row r="299" hidden="1">
      <c r="A299" s="9" t="s">
        <v>86</v>
      </c>
      <c r="B299" s="10">
        <v>2015.0</v>
      </c>
      <c r="C299" s="10">
        <v>1.11001102008E11</v>
      </c>
      <c r="D299" s="11" t="s">
        <v>47</v>
      </c>
      <c r="E299" s="11" t="s">
        <v>48</v>
      </c>
      <c r="F299" s="12" t="s">
        <v>113</v>
      </c>
      <c r="G299" s="13" t="s">
        <v>92</v>
      </c>
      <c r="H299" s="12" t="s">
        <v>23</v>
      </c>
      <c r="I299" s="12" t="s">
        <v>24</v>
      </c>
      <c r="J299" s="12" t="s">
        <v>25</v>
      </c>
      <c r="K299" s="10">
        <v>244.0</v>
      </c>
      <c r="L299" s="10">
        <v>237.0</v>
      </c>
      <c r="M299" s="10" t="s">
        <v>416</v>
      </c>
      <c r="N299" s="10"/>
      <c r="O299" s="10"/>
      <c r="P299" s="10"/>
      <c r="Q299" s="10"/>
      <c r="R299" s="10"/>
      <c r="S299" s="10"/>
    </row>
    <row r="300" hidden="1">
      <c r="A300" s="4" t="s">
        <v>86</v>
      </c>
      <c r="B300" s="5">
        <v>2016.0</v>
      </c>
      <c r="C300" s="5">
        <v>1.11001102008E11</v>
      </c>
      <c r="D300" s="6" t="s">
        <v>47</v>
      </c>
      <c r="E300" s="6" t="s">
        <v>48</v>
      </c>
      <c r="F300" s="7" t="s">
        <v>113</v>
      </c>
      <c r="G300" s="8" t="s">
        <v>92</v>
      </c>
      <c r="H300" s="7" t="s">
        <v>23</v>
      </c>
      <c r="I300" s="7" t="s">
        <v>24</v>
      </c>
      <c r="J300" s="7" t="s">
        <v>25</v>
      </c>
      <c r="K300" s="5">
        <v>234.0</v>
      </c>
      <c r="L300" s="5">
        <v>225.0</v>
      </c>
      <c r="M300" s="5" t="s">
        <v>417</v>
      </c>
      <c r="N300" s="5"/>
      <c r="O300" s="5"/>
      <c r="P300" s="5"/>
      <c r="Q300" s="5"/>
      <c r="R300" s="5"/>
      <c r="S300" s="5"/>
    </row>
  </sheetData>
  <autoFilter ref="$A$1:$S$300">
    <filterColumn colId="0">
      <filters>
        <filter val="CAROLINA"/>
      </filters>
    </filterColumn>
    <filterColumn colId="18">
      <filters blank="1">
        <filter val="287"/>
        <filter val="245"/>
        <filter val="267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6" max="16" width="18.75"/>
    <col customWidth="1" hidden="1" min="20" max="20" width="23.13"/>
    <col customWidth="1" hidden="1" min="21" max="21" width="1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419</v>
      </c>
      <c r="U1" s="1" t="s">
        <v>420</v>
      </c>
    </row>
    <row r="2">
      <c r="A2" s="4" t="s">
        <v>26</v>
      </c>
      <c r="B2" s="5">
        <v>2014.0</v>
      </c>
      <c r="C2" s="5">
        <v>1.11001098892E11</v>
      </c>
      <c r="D2" s="6" t="s">
        <v>27</v>
      </c>
      <c r="E2" s="6" t="s">
        <v>28</v>
      </c>
      <c r="F2" s="7" t="s">
        <v>29</v>
      </c>
      <c r="G2" s="8" t="s">
        <v>30</v>
      </c>
      <c r="H2" s="7" t="s">
        <v>23</v>
      </c>
      <c r="I2" s="7" t="s">
        <v>24</v>
      </c>
      <c r="J2" s="7" t="s">
        <v>31</v>
      </c>
      <c r="K2" s="5">
        <v>318.0</v>
      </c>
      <c r="L2" s="5">
        <v>314.0</v>
      </c>
      <c r="M2" s="5" t="str">
        <f t="shared" ref="M2:M99" si="1">CONCAT(B2,C2)</f>
        <v>2014111001098892</v>
      </c>
      <c r="N2" s="4">
        <v>55.0</v>
      </c>
      <c r="O2" s="4">
        <v>55.0</v>
      </c>
      <c r="P2" s="4">
        <v>55.0</v>
      </c>
      <c r="Q2" s="4">
        <v>56.0</v>
      </c>
      <c r="R2" s="4">
        <v>52.0</v>
      </c>
      <c r="S2" s="4">
        <v>275.0</v>
      </c>
      <c r="T2" s="5"/>
      <c r="U2" s="5"/>
    </row>
    <row r="3">
      <c r="A3" s="9" t="s">
        <v>26</v>
      </c>
      <c r="B3" s="10">
        <v>2015.0</v>
      </c>
      <c r="C3" s="10">
        <v>1.11001098892E11</v>
      </c>
      <c r="D3" s="11" t="s">
        <v>27</v>
      </c>
      <c r="E3" s="11" t="s">
        <v>28</v>
      </c>
      <c r="F3" s="12" t="s">
        <v>29</v>
      </c>
      <c r="G3" s="13" t="s">
        <v>30</v>
      </c>
      <c r="H3" s="12" t="s">
        <v>23</v>
      </c>
      <c r="I3" s="12" t="s">
        <v>24</v>
      </c>
      <c r="J3" s="12" t="s">
        <v>31</v>
      </c>
      <c r="K3" s="10">
        <v>344.0</v>
      </c>
      <c r="L3" s="10">
        <v>335.0</v>
      </c>
      <c r="M3" s="10" t="str">
        <f t="shared" si="1"/>
        <v>2015111001098892</v>
      </c>
      <c r="N3" s="9">
        <v>55.0</v>
      </c>
      <c r="O3" s="9">
        <v>54.0</v>
      </c>
      <c r="P3" s="9">
        <v>53.0</v>
      </c>
      <c r="Q3" s="9">
        <v>52.0</v>
      </c>
      <c r="R3" s="9">
        <v>55.0</v>
      </c>
      <c r="S3" s="9">
        <v>268.0</v>
      </c>
      <c r="T3" s="10"/>
      <c r="U3" s="10"/>
    </row>
    <row r="4">
      <c r="A4" s="4" t="s">
        <v>26</v>
      </c>
      <c r="B4" s="5">
        <v>2016.0</v>
      </c>
      <c r="C4" s="5">
        <v>1.11001098892E11</v>
      </c>
      <c r="D4" s="6" t="s">
        <v>27</v>
      </c>
      <c r="E4" s="6" t="s">
        <v>28</v>
      </c>
      <c r="F4" s="7" t="s">
        <v>29</v>
      </c>
      <c r="G4" s="8" t="s">
        <v>30</v>
      </c>
      <c r="H4" s="7" t="s">
        <v>23</v>
      </c>
      <c r="I4" s="7" t="s">
        <v>24</v>
      </c>
      <c r="J4" s="7" t="s">
        <v>25</v>
      </c>
      <c r="K4" s="5">
        <v>375.0</v>
      </c>
      <c r="L4" s="5">
        <v>365.0</v>
      </c>
      <c r="M4" s="5" t="str">
        <f t="shared" si="1"/>
        <v>2016111001098892</v>
      </c>
      <c r="N4" s="4">
        <v>58.0</v>
      </c>
      <c r="O4" s="4">
        <v>58.0</v>
      </c>
      <c r="P4" s="4">
        <v>57.0</v>
      </c>
      <c r="Q4" s="4">
        <v>57.0</v>
      </c>
      <c r="R4" s="4">
        <v>58.0</v>
      </c>
      <c r="S4" s="4">
        <v>288.0</v>
      </c>
      <c r="T4" s="40"/>
      <c r="U4" s="40"/>
    </row>
    <row r="5">
      <c r="A5" s="9" t="s">
        <v>26</v>
      </c>
      <c r="B5" s="10">
        <v>2014.0</v>
      </c>
      <c r="C5" s="10">
        <v>1.11001098876E11</v>
      </c>
      <c r="D5" s="11" t="s">
        <v>32</v>
      </c>
      <c r="E5" s="11" t="s">
        <v>20</v>
      </c>
      <c r="F5" s="12" t="s">
        <v>33</v>
      </c>
      <c r="G5" s="13" t="s">
        <v>34</v>
      </c>
      <c r="H5" s="12" t="s">
        <v>23</v>
      </c>
      <c r="I5" s="12" t="s">
        <v>24</v>
      </c>
      <c r="J5" s="12" t="s">
        <v>31</v>
      </c>
      <c r="K5" s="10">
        <v>314.0</v>
      </c>
      <c r="L5" s="10">
        <v>314.0</v>
      </c>
      <c r="M5" s="10" t="str">
        <f t="shared" si="1"/>
        <v>2014111001098876</v>
      </c>
      <c r="N5" s="9">
        <v>53.0</v>
      </c>
      <c r="O5" s="9">
        <v>54.0</v>
      </c>
      <c r="P5" s="9">
        <v>52.0</v>
      </c>
      <c r="Q5" s="9">
        <v>55.0</v>
      </c>
      <c r="R5" s="9">
        <v>53.0</v>
      </c>
      <c r="S5" s="9">
        <v>268.0</v>
      </c>
      <c r="T5" s="9">
        <v>54.0</v>
      </c>
      <c r="U5" s="9">
        <v>53.0</v>
      </c>
    </row>
    <row r="6">
      <c r="A6" s="4" t="s">
        <v>26</v>
      </c>
      <c r="B6" s="5">
        <v>2015.0</v>
      </c>
      <c r="C6" s="5">
        <v>1.11001098876E11</v>
      </c>
      <c r="D6" s="6" t="s">
        <v>32</v>
      </c>
      <c r="E6" s="6" t="s">
        <v>20</v>
      </c>
      <c r="F6" s="7" t="s">
        <v>33</v>
      </c>
      <c r="G6" s="8" t="s">
        <v>34</v>
      </c>
      <c r="H6" s="7" t="s">
        <v>23</v>
      </c>
      <c r="I6" s="7" t="s">
        <v>24</v>
      </c>
      <c r="J6" s="7" t="s">
        <v>31</v>
      </c>
      <c r="K6" s="5">
        <v>357.0</v>
      </c>
      <c r="L6" s="5">
        <v>355.0</v>
      </c>
      <c r="M6" s="5" t="str">
        <f t="shared" si="1"/>
        <v>2015111001098876</v>
      </c>
      <c r="N6" s="4">
        <v>54.0</v>
      </c>
      <c r="O6" s="4">
        <v>53.0</v>
      </c>
      <c r="P6" s="4">
        <v>52.0</v>
      </c>
      <c r="Q6" s="4">
        <v>53.0</v>
      </c>
      <c r="R6" s="4">
        <v>53.0</v>
      </c>
      <c r="S6" s="4">
        <v>264.0</v>
      </c>
      <c r="T6" s="4">
        <v>56.0</v>
      </c>
      <c r="U6" s="4">
        <v>52.0</v>
      </c>
    </row>
    <row r="7">
      <c r="A7" s="9" t="s">
        <v>26</v>
      </c>
      <c r="B7" s="10">
        <v>2016.0</v>
      </c>
      <c r="C7" s="10">
        <v>1.11001098876E11</v>
      </c>
      <c r="D7" s="11" t="s">
        <v>32</v>
      </c>
      <c r="E7" s="11" t="s">
        <v>20</v>
      </c>
      <c r="F7" s="12" t="s">
        <v>33</v>
      </c>
      <c r="G7" s="13" t="s">
        <v>34</v>
      </c>
      <c r="H7" s="12" t="s">
        <v>23</v>
      </c>
      <c r="I7" s="12" t="s">
        <v>24</v>
      </c>
      <c r="J7" s="12" t="s">
        <v>25</v>
      </c>
      <c r="K7" s="10">
        <v>399.0</v>
      </c>
      <c r="L7" s="10">
        <v>394.0</v>
      </c>
      <c r="M7" s="10" t="str">
        <f t="shared" si="1"/>
        <v>2016111001098876</v>
      </c>
      <c r="N7" s="9">
        <v>56.0</v>
      </c>
      <c r="O7" s="9">
        <v>55.0</v>
      </c>
      <c r="P7" s="9">
        <v>54.0</v>
      </c>
      <c r="Q7" s="9">
        <v>56.0</v>
      </c>
      <c r="R7" s="9">
        <v>56.0</v>
      </c>
      <c r="S7" s="9">
        <v>275.0</v>
      </c>
      <c r="T7" s="10"/>
      <c r="U7" s="10"/>
    </row>
    <row r="8">
      <c r="A8" s="4" t="s">
        <v>26</v>
      </c>
      <c r="B8" s="5">
        <v>2014.0</v>
      </c>
      <c r="C8" s="5">
        <v>1.11001098884E11</v>
      </c>
      <c r="D8" s="6" t="s">
        <v>32</v>
      </c>
      <c r="E8" s="6" t="s">
        <v>20</v>
      </c>
      <c r="F8" s="7" t="s">
        <v>35</v>
      </c>
      <c r="G8" s="8" t="s">
        <v>34</v>
      </c>
      <c r="H8" s="7" t="s">
        <v>23</v>
      </c>
      <c r="I8" s="7" t="s">
        <v>24</v>
      </c>
      <c r="J8" s="7" t="s">
        <v>31</v>
      </c>
      <c r="K8" s="5">
        <v>331.0</v>
      </c>
      <c r="L8" s="5">
        <v>326.0</v>
      </c>
      <c r="M8" s="5" t="str">
        <f t="shared" si="1"/>
        <v>2014111001098884</v>
      </c>
      <c r="N8" s="4">
        <v>55.0</v>
      </c>
      <c r="O8" s="4">
        <v>55.0</v>
      </c>
      <c r="P8" s="4">
        <v>55.0</v>
      </c>
      <c r="Q8" s="4">
        <v>56.0</v>
      </c>
      <c r="R8" s="4">
        <v>52.0</v>
      </c>
      <c r="S8" s="4">
        <v>275.0</v>
      </c>
      <c r="T8" s="5"/>
      <c r="U8" s="5"/>
    </row>
    <row r="9">
      <c r="A9" s="9" t="s">
        <v>26</v>
      </c>
      <c r="B9" s="10">
        <v>2015.0</v>
      </c>
      <c r="C9" s="10">
        <v>1.11001098884E11</v>
      </c>
      <c r="D9" s="11" t="s">
        <v>32</v>
      </c>
      <c r="E9" s="11" t="s">
        <v>20</v>
      </c>
      <c r="F9" s="12" t="s">
        <v>35</v>
      </c>
      <c r="G9" s="13" t="s">
        <v>34</v>
      </c>
      <c r="H9" s="12" t="s">
        <v>23</v>
      </c>
      <c r="I9" s="12" t="s">
        <v>24</v>
      </c>
      <c r="J9" s="12" t="s">
        <v>31</v>
      </c>
      <c r="K9" s="10">
        <v>359.0</v>
      </c>
      <c r="L9" s="10">
        <v>352.0</v>
      </c>
      <c r="M9" s="10" t="str">
        <f t="shared" si="1"/>
        <v>2015111001098884</v>
      </c>
      <c r="N9" s="9">
        <v>55.0</v>
      </c>
      <c r="O9" s="9">
        <v>54.0</v>
      </c>
      <c r="P9" s="9">
        <v>53.0</v>
      </c>
      <c r="Q9" s="9">
        <v>52.0</v>
      </c>
      <c r="R9" s="9">
        <v>55.0</v>
      </c>
      <c r="S9" s="9">
        <v>268.0</v>
      </c>
      <c r="T9" s="10"/>
      <c r="U9" s="10"/>
    </row>
    <row r="10">
      <c r="A10" s="4" t="s">
        <v>26</v>
      </c>
      <c r="B10" s="5">
        <v>2016.0</v>
      </c>
      <c r="C10" s="5">
        <v>1.11001098884E11</v>
      </c>
      <c r="D10" s="6" t="s">
        <v>32</v>
      </c>
      <c r="E10" s="6" t="s">
        <v>20</v>
      </c>
      <c r="F10" s="7" t="s">
        <v>35</v>
      </c>
      <c r="G10" s="8" t="s">
        <v>34</v>
      </c>
      <c r="H10" s="7" t="s">
        <v>23</v>
      </c>
      <c r="I10" s="7" t="s">
        <v>24</v>
      </c>
      <c r="J10" s="7" t="s">
        <v>25</v>
      </c>
      <c r="K10" s="5">
        <v>384.0</v>
      </c>
      <c r="L10" s="5">
        <v>376.0</v>
      </c>
      <c r="M10" s="5" t="str">
        <f t="shared" si="1"/>
        <v>2016111001098884</v>
      </c>
      <c r="N10" s="4">
        <v>58.0</v>
      </c>
      <c r="O10" s="4">
        <v>58.0</v>
      </c>
      <c r="P10" s="4">
        <v>57.0</v>
      </c>
      <c r="Q10" s="4">
        <v>57.0</v>
      </c>
      <c r="R10" s="4">
        <v>58.0</v>
      </c>
      <c r="S10" s="4">
        <v>288.0</v>
      </c>
      <c r="T10" s="5"/>
      <c r="U10" s="5"/>
    </row>
    <row r="11">
      <c r="A11" s="9" t="s">
        <v>26</v>
      </c>
      <c r="B11" s="10">
        <v>2014.0</v>
      </c>
      <c r="C11" s="10">
        <v>1.11001098965E11</v>
      </c>
      <c r="D11" s="11" t="s">
        <v>36</v>
      </c>
      <c r="E11" s="11" t="s">
        <v>37</v>
      </c>
      <c r="F11" s="12" t="s">
        <v>38</v>
      </c>
      <c r="G11" s="13" t="s">
        <v>30</v>
      </c>
      <c r="H11" s="12" t="s">
        <v>23</v>
      </c>
      <c r="I11" s="12" t="s">
        <v>24</v>
      </c>
      <c r="J11" s="12" t="s">
        <v>31</v>
      </c>
      <c r="K11" s="10">
        <v>315.0</v>
      </c>
      <c r="L11" s="10">
        <v>310.0</v>
      </c>
      <c r="M11" s="10" t="str">
        <f t="shared" si="1"/>
        <v>2014111001098965</v>
      </c>
      <c r="N11" s="9">
        <v>53.0</v>
      </c>
      <c r="O11" s="9">
        <v>52.0</v>
      </c>
      <c r="P11" s="9">
        <v>53.0</v>
      </c>
      <c r="Q11" s="9">
        <v>54.0</v>
      </c>
      <c r="R11" s="9">
        <v>51.0</v>
      </c>
      <c r="S11" s="9">
        <v>263.0</v>
      </c>
      <c r="T11" s="10"/>
      <c r="U11" s="10"/>
    </row>
    <row r="12">
      <c r="A12" s="4" t="s">
        <v>26</v>
      </c>
      <c r="B12" s="5">
        <v>2015.0</v>
      </c>
      <c r="C12" s="5">
        <v>1.11001098965E11</v>
      </c>
      <c r="D12" s="6" t="s">
        <v>36</v>
      </c>
      <c r="E12" s="6" t="s">
        <v>37</v>
      </c>
      <c r="F12" s="7" t="s">
        <v>38</v>
      </c>
      <c r="G12" s="8" t="s">
        <v>30</v>
      </c>
      <c r="H12" s="7" t="s">
        <v>23</v>
      </c>
      <c r="I12" s="7" t="s">
        <v>24</v>
      </c>
      <c r="J12" s="7" t="s">
        <v>31</v>
      </c>
      <c r="K12" s="5">
        <v>335.0</v>
      </c>
      <c r="L12" s="5">
        <v>328.0</v>
      </c>
      <c r="M12" s="5" t="str">
        <f t="shared" si="1"/>
        <v>2015111001098965</v>
      </c>
      <c r="N12" s="4">
        <v>57.0</v>
      </c>
      <c r="O12" s="4">
        <v>55.0</v>
      </c>
      <c r="P12" s="4">
        <v>55.0</v>
      </c>
      <c r="Q12" s="4">
        <v>55.0</v>
      </c>
      <c r="R12" s="4">
        <v>53.0</v>
      </c>
      <c r="S12" s="4">
        <v>277.0</v>
      </c>
      <c r="T12" s="5"/>
      <c r="U12" s="5"/>
    </row>
    <row r="13">
      <c r="A13" s="9" t="s">
        <v>26</v>
      </c>
      <c r="B13" s="10">
        <v>2016.0</v>
      </c>
      <c r="C13" s="10">
        <v>1.11001098965E11</v>
      </c>
      <c r="D13" s="11" t="s">
        <v>36</v>
      </c>
      <c r="E13" s="11" t="s">
        <v>37</v>
      </c>
      <c r="F13" s="12" t="s">
        <v>38</v>
      </c>
      <c r="G13" s="13" t="s">
        <v>30</v>
      </c>
      <c r="H13" s="12" t="s">
        <v>23</v>
      </c>
      <c r="I13" s="12" t="s">
        <v>24</v>
      </c>
      <c r="J13" s="12" t="s">
        <v>25</v>
      </c>
      <c r="K13" s="10">
        <v>371.0</v>
      </c>
      <c r="L13" s="10">
        <v>362.0</v>
      </c>
      <c r="M13" s="10" t="str">
        <f t="shared" si="1"/>
        <v>2016111001098965</v>
      </c>
      <c r="N13" s="9">
        <v>55.0</v>
      </c>
      <c r="O13" s="9">
        <v>56.0</v>
      </c>
      <c r="P13" s="9">
        <v>53.0</v>
      </c>
      <c r="Q13" s="9">
        <v>56.0</v>
      </c>
      <c r="R13" s="9">
        <v>56.0</v>
      </c>
      <c r="S13" s="9">
        <v>276.0</v>
      </c>
      <c r="T13" s="10"/>
      <c r="U13" s="10"/>
    </row>
    <row r="14">
      <c r="A14" s="4" t="s">
        <v>26</v>
      </c>
      <c r="B14" s="5">
        <v>2014.0</v>
      </c>
      <c r="C14" s="5">
        <v>1.11001100013E11</v>
      </c>
      <c r="D14" s="6" t="s">
        <v>39</v>
      </c>
      <c r="E14" s="6" t="s">
        <v>40</v>
      </c>
      <c r="F14" s="7" t="s">
        <v>41</v>
      </c>
      <c r="G14" s="8" t="s">
        <v>30</v>
      </c>
      <c r="H14" s="7" t="s">
        <v>23</v>
      </c>
      <c r="I14" s="7" t="s">
        <v>24</v>
      </c>
      <c r="J14" s="7" t="s">
        <v>25</v>
      </c>
      <c r="K14" s="5">
        <v>261.0</v>
      </c>
      <c r="L14" s="5">
        <v>260.0</v>
      </c>
      <c r="M14" s="5" t="str">
        <f t="shared" si="1"/>
        <v>2014111001100013</v>
      </c>
      <c r="N14" s="4">
        <v>57.0</v>
      </c>
      <c r="O14" s="4">
        <v>58.0</v>
      </c>
      <c r="P14" s="4">
        <v>57.0</v>
      </c>
      <c r="Q14" s="4">
        <v>56.0</v>
      </c>
      <c r="R14" s="4">
        <v>52.0</v>
      </c>
      <c r="S14" s="4">
        <v>282.0</v>
      </c>
      <c r="T14" s="5"/>
      <c r="U14" s="5"/>
    </row>
    <row r="15">
      <c r="A15" s="9" t="s">
        <v>26</v>
      </c>
      <c r="B15" s="10">
        <v>2015.0</v>
      </c>
      <c r="C15" s="10">
        <v>1.11001100013E11</v>
      </c>
      <c r="D15" s="11" t="s">
        <v>39</v>
      </c>
      <c r="E15" s="11" t="s">
        <v>40</v>
      </c>
      <c r="F15" s="12" t="s">
        <v>41</v>
      </c>
      <c r="G15" s="13" t="s">
        <v>30</v>
      </c>
      <c r="H15" s="12" t="s">
        <v>23</v>
      </c>
      <c r="I15" s="12" t="s">
        <v>24</v>
      </c>
      <c r="J15" s="12" t="s">
        <v>25</v>
      </c>
      <c r="K15" s="10">
        <v>264.0</v>
      </c>
      <c r="L15" s="10">
        <v>261.0</v>
      </c>
      <c r="M15" s="10" t="str">
        <f t="shared" si="1"/>
        <v>2015111001100013</v>
      </c>
      <c r="N15" s="9">
        <v>60.0</v>
      </c>
      <c r="O15" s="9">
        <v>57.0</v>
      </c>
      <c r="P15" s="9">
        <v>56.0</v>
      </c>
      <c r="Q15" s="9">
        <v>56.0</v>
      </c>
      <c r="R15" s="9">
        <v>54.0</v>
      </c>
      <c r="S15" s="9">
        <v>285.0</v>
      </c>
      <c r="T15" s="10"/>
      <c r="U15" s="10"/>
    </row>
    <row r="16">
      <c r="A16" s="4" t="s">
        <v>26</v>
      </c>
      <c r="B16" s="5">
        <v>2016.0</v>
      </c>
      <c r="C16" s="5">
        <v>1.11001100013E11</v>
      </c>
      <c r="D16" s="6" t="s">
        <v>39</v>
      </c>
      <c r="E16" s="6" t="s">
        <v>40</v>
      </c>
      <c r="F16" s="7" t="s">
        <v>41</v>
      </c>
      <c r="G16" s="8" t="s">
        <v>30</v>
      </c>
      <c r="H16" s="7" t="s">
        <v>23</v>
      </c>
      <c r="I16" s="7" t="s">
        <v>24</v>
      </c>
      <c r="J16" s="7" t="s">
        <v>25</v>
      </c>
      <c r="K16" s="5">
        <v>275.0</v>
      </c>
      <c r="L16" s="5">
        <v>268.0</v>
      </c>
      <c r="M16" s="5" t="str">
        <f t="shared" si="1"/>
        <v>2016111001100013</v>
      </c>
      <c r="N16" s="4">
        <v>60.0</v>
      </c>
      <c r="O16" s="4">
        <v>59.0</v>
      </c>
      <c r="P16" s="4">
        <v>57.0</v>
      </c>
      <c r="Q16" s="4">
        <v>59.0</v>
      </c>
      <c r="R16" s="4">
        <v>58.0</v>
      </c>
      <c r="S16" s="4">
        <v>293.0</v>
      </c>
      <c r="T16" s="5"/>
      <c r="U16" s="5"/>
    </row>
    <row r="17">
      <c r="A17" s="9" t="s">
        <v>26</v>
      </c>
      <c r="B17" s="10">
        <v>2014.0</v>
      </c>
      <c r="C17" s="10">
        <v>1.11001098922E11</v>
      </c>
      <c r="D17" s="11" t="s">
        <v>42</v>
      </c>
      <c r="E17" s="11" t="s">
        <v>43</v>
      </c>
      <c r="F17" s="12" t="s">
        <v>44</v>
      </c>
      <c r="G17" s="13" t="s">
        <v>45</v>
      </c>
      <c r="H17" s="12" t="s">
        <v>23</v>
      </c>
      <c r="I17" s="12" t="s">
        <v>24</v>
      </c>
      <c r="J17" s="12" t="s">
        <v>31</v>
      </c>
      <c r="K17" s="10">
        <v>383.0</v>
      </c>
      <c r="L17" s="10">
        <v>379.0</v>
      </c>
      <c r="M17" s="10" t="str">
        <f t="shared" si="1"/>
        <v>2014111001098922</v>
      </c>
      <c r="N17" s="9">
        <v>53.0</v>
      </c>
      <c r="O17" s="9">
        <v>55.0</v>
      </c>
      <c r="P17" s="9">
        <v>53.0</v>
      </c>
      <c r="Q17" s="9">
        <v>54.0</v>
      </c>
      <c r="R17" s="9">
        <v>51.0</v>
      </c>
      <c r="S17" s="9">
        <v>267.0</v>
      </c>
      <c r="T17" s="10"/>
      <c r="U17" s="10"/>
    </row>
    <row r="18">
      <c r="A18" s="4" t="s">
        <v>26</v>
      </c>
      <c r="B18" s="5">
        <v>2015.0</v>
      </c>
      <c r="C18" s="5">
        <v>1.11001098922E11</v>
      </c>
      <c r="D18" s="6" t="s">
        <v>42</v>
      </c>
      <c r="E18" s="6" t="s">
        <v>43</v>
      </c>
      <c r="F18" s="7" t="s">
        <v>44</v>
      </c>
      <c r="G18" s="8" t="s">
        <v>45</v>
      </c>
      <c r="H18" s="7" t="s">
        <v>23</v>
      </c>
      <c r="I18" s="7" t="s">
        <v>24</v>
      </c>
      <c r="J18" s="7" t="s">
        <v>31</v>
      </c>
      <c r="K18" s="5">
        <v>404.0</v>
      </c>
      <c r="L18" s="5">
        <v>395.0</v>
      </c>
      <c r="M18" s="5" t="str">
        <f t="shared" si="1"/>
        <v>2015111001098922</v>
      </c>
      <c r="N18" s="4">
        <v>54.0</v>
      </c>
      <c r="O18" s="4">
        <v>55.0</v>
      </c>
      <c r="P18" s="4">
        <v>55.0</v>
      </c>
      <c r="Q18" s="4">
        <v>53.0</v>
      </c>
      <c r="R18" s="4">
        <v>52.0</v>
      </c>
      <c r="S18" s="4">
        <v>271.0</v>
      </c>
      <c r="T18" s="5"/>
      <c r="U18" s="5"/>
    </row>
    <row r="19">
      <c r="A19" s="9" t="s">
        <v>26</v>
      </c>
      <c r="B19" s="10">
        <v>2016.0</v>
      </c>
      <c r="C19" s="10">
        <v>1.11001098922E11</v>
      </c>
      <c r="D19" s="11" t="s">
        <v>42</v>
      </c>
      <c r="E19" s="11" t="s">
        <v>43</v>
      </c>
      <c r="F19" s="12" t="s">
        <v>44</v>
      </c>
      <c r="G19" s="13" t="s">
        <v>45</v>
      </c>
      <c r="H19" s="12" t="s">
        <v>23</v>
      </c>
      <c r="I19" s="12" t="s">
        <v>24</v>
      </c>
      <c r="J19" s="12" t="s">
        <v>25</v>
      </c>
      <c r="K19" s="10">
        <v>416.0</v>
      </c>
      <c r="L19" s="10">
        <v>405.0</v>
      </c>
      <c r="M19" s="10" t="str">
        <f t="shared" si="1"/>
        <v>2016111001098922</v>
      </c>
      <c r="N19" s="9">
        <v>57.0</v>
      </c>
      <c r="O19" s="9">
        <v>57.0</v>
      </c>
      <c r="P19" s="9">
        <v>56.0</v>
      </c>
      <c r="Q19" s="9">
        <v>58.0</v>
      </c>
      <c r="R19" s="9">
        <v>57.0</v>
      </c>
      <c r="S19" s="9">
        <v>286.0</v>
      </c>
      <c r="T19" s="10"/>
      <c r="U19" s="10"/>
    </row>
    <row r="20">
      <c r="A20" s="4" t="s">
        <v>26</v>
      </c>
      <c r="B20" s="5">
        <v>2014.0</v>
      </c>
      <c r="C20" s="5">
        <v>1.11001098931E11</v>
      </c>
      <c r="D20" s="6" t="s">
        <v>42</v>
      </c>
      <c r="E20" s="6" t="s">
        <v>43</v>
      </c>
      <c r="F20" s="7" t="s">
        <v>46</v>
      </c>
      <c r="G20" s="8" t="s">
        <v>45</v>
      </c>
      <c r="H20" s="7" t="s">
        <v>23</v>
      </c>
      <c r="I20" s="7" t="s">
        <v>24</v>
      </c>
      <c r="J20" s="7" t="s">
        <v>25</v>
      </c>
      <c r="K20" s="5">
        <v>371.0</v>
      </c>
      <c r="L20" s="5">
        <v>368.0</v>
      </c>
      <c r="M20" s="5" t="str">
        <f t="shared" si="1"/>
        <v>2014111001098931</v>
      </c>
      <c r="N20" s="4">
        <v>53.0</v>
      </c>
      <c r="O20" s="4">
        <v>55.0</v>
      </c>
      <c r="P20" s="4">
        <v>54.0</v>
      </c>
      <c r="Q20" s="4">
        <v>54.0</v>
      </c>
      <c r="R20" s="4">
        <v>53.0</v>
      </c>
      <c r="S20" s="4">
        <v>270.0</v>
      </c>
      <c r="T20" s="5"/>
      <c r="U20" s="5"/>
    </row>
    <row r="21">
      <c r="A21" s="9" t="s">
        <v>26</v>
      </c>
      <c r="B21" s="10">
        <v>2015.0</v>
      </c>
      <c r="C21" s="10">
        <v>1.11001098931E11</v>
      </c>
      <c r="D21" s="11" t="s">
        <v>42</v>
      </c>
      <c r="E21" s="11" t="s">
        <v>43</v>
      </c>
      <c r="F21" s="12" t="s">
        <v>46</v>
      </c>
      <c r="G21" s="13" t="s">
        <v>45</v>
      </c>
      <c r="H21" s="12" t="s">
        <v>23</v>
      </c>
      <c r="I21" s="12" t="s">
        <v>24</v>
      </c>
      <c r="J21" s="12" t="s">
        <v>25</v>
      </c>
      <c r="K21" s="10">
        <v>380.0</v>
      </c>
      <c r="L21" s="10">
        <v>373.0</v>
      </c>
      <c r="M21" s="10" t="str">
        <f t="shared" si="1"/>
        <v>2015111001098931</v>
      </c>
      <c r="N21" s="9">
        <v>55.0</v>
      </c>
      <c r="O21" s="9">
        <v>56.0</v>
      </c>
      <c r="P21" s="9">
        <v>54.0</v>
      </c>
      <c r="Q21" s="9">
        <v>55.0</v>
      </c>
      <c r="R21" s="9">
        <v>54.0</v>
      </c>
      <c r="S21" s="9">
        <v>275.0</v>
      </c>
      <c r="T21" s="10"/>
      <c r="U21" s="10"/>
    </row>
    <row r="22">
      <c r="A22" s="4" t="s">
        <v>26</v>
      </c>
      <c r="B22" s="5">
        <v>2016.0</v>
      </c>
      <c r="C22" s="5">
        <v>1.11001098931E11</v>
      </c>
      <c r="D22" s="6" t="s">
        <v>42</v>
      </c>
      <c r="E22" s="6" t="s">
        <v>43</v>
      </c>
      <c r="F22" s="7" t="s">
        <v>46</v>
      </c>
      <c r="G22" s="8" t="s">
        <v>45</v>
      </c>
      <c r="H22" s="7" t="s">
        <v>23</v>
      </c>
      <c r="I22" s="7" t="s">
        <v>24</v>
      </c>
      <c r="J22" s="7" t="s">
        <v>25</v>
      </c>
      <c r="K22" s="5">
        <v>371.0</v>
      </c>
      <c r="L22" s="5">
        <v>363.0</v>
      </c>
      <c r="M22" s="5" t="str">
        <f t="shared" si="1"/>
        <v>2016111001098931</v>
      </c>
      <c r="N22" s="4">
        <v>58.0</v>
      </c>
      <c r="O22" s="4">
        <v>58.0</v>
      </c>
      <c r="P22" s="4">
        <v>56.0</v>
      </c>
      <c r="Q22" s="4">
        <v>57.0</v>
      </c>
      <c r="R22" s="4">
        <v>59.0</v>
      </c>
      <c r="S22" s="4">
        <v>287.0</v>
      </c>
      <c r="T22" s="5"/>
      <c r="U22" s="5"/>
    </row>
    <row r="23">
      <c r="A23" s="9" t="s">
        <v>26</v>
      </c>
      <c r="B23" s="10">
        <v>2014.0</v>
      </c>
      <c r="C23" s="10">
        <v>1.11001098841E11</v>
      </c>
      <c r="D23" s="11" t="s">
        <v>47</v>
      </c>
      <c r="E23" s="11" t="s">
        <v>48</v>
      </c>
      <c r="F23" s="12" t="s">
        <v>49</v>
      </c>
      <c r="G23" s="13" t="s">
        <v>50</v>
      </c>
      <c r="H23" s="12" t="s">
        <v>23</v>
      </c>
      <c r="I23" s="12" t="s">
        <v>24</v>
      </c>
      <c r="J23" s="12" t="s">
        <v>31</v>
      </c>
      <c r="K23" s="10">
        <v>250.0</v>
      </c>
      <c r="L23" s="10">
        <v>246.0</v>
      </c>
      <c r="M23" s="10" t="str">
        <f t="shared" si="1"/>
        <v>2014111001098841</v>
      </c>
      <c r="N23" s="9">
        <v>55.0</v>
      </c>
      <c r="O23" s="9">
        <v>55.0</v>
      </c>
      <c r="P23" s="9">
        <v>55.0</v>
      </c>
      <c r="Q23" s="9">
        <v>56.0</v>
      </c>
      <c r="R23" s="9">
        <v>52.0</v>
      </c>
      <c r="S23" s="9">
        <v>275.0</v>
      </c>
      <c r="T23" s="10"/>
      <c r="U23" s="10"/>
    </row>
    <row r="24">
      <c r="A24" s="4" t="s">
        <v>26</v>
      </c>
      <c r="B24" s="5">
        <v>2015.0</v>
      </c>
      <c r="C24" s="5">
        <v>1.11001098841E11</v>
      </c>
      <c r="D24" s="6" t="s">
        <v>47</v>
      </c>
      <c r="E24" s="6" t="s">
        <v>48</v>
      </c>
      <c r="F24" s="7" t="s">
        <v>49</v>
      </c>
      <c r="G24" s="8" t="s">
        <v>50</v>
      </c>
      <c r="H24" s="7" t="s">
        <v>23</v>
      </c>
      <c r="I24" s="7" t="s">
        <v>24</v>
      </c>
      <c r="J24" s="7" t="s">
        <v>31</v>
      </c>
      <c r="K24" s="5">
        <v>269.0</v>
      </c>
      <c r="L24" s="5">
        <v>264.0</v>
      </c>
      <c r="M24" s="5" t="str">
        <f t="shared" si="1"/>
        <v>2015111001098841</v>
      </c>
      <c r="N24" s="4">
        <v>55.0</v>
      </c>
      <c r="O24" s="4">
        <v>54.0</v>
      </c>
      <c r="P24" s="4">
        <v>53.0</v>
      </c>
      <c r="Q24" s="4">
        <v>52.0</v>
      </c>
      <c r="R24" s="4">
        <v>55.0</v>
      </c>
      <c r="S24" s="4">
        <v>268.0</v>
      </c>
      <c r="T24" s="5"/>
      <c r="U24" s="5"/>
    </row>
    <row r="25">
      <c r="A25" s="9" t="s">
        <v>26</v>
      </c>
      <c r="B25" s="10">
        <v>2016.0</v>
      </c>
      <c r="C25" s="10">
        <v>1.11001098841E11</v>
      </c>
      <c r="D25" s="11" t="s">
        <v>47</v>
      </c>
      <c r="E25" s="11" t="s">
        <v>48</v>
      </c>
      <c r="F25" s="12" t="s">
        <v>49</v>
      </c>
      <c r="G25" s="13" t="s">
        <v>50</v>
      </c>
      <c r="H25" s="12" t="s">
        <v>23</v>
      </c>
      <c r="I25" s="12" t="s">
        <v>24</v>
      </c>
      <c r="J25" s="12" t="s">
        <v>31</v>
      </c>
      <c r="K25" s="10">
        <v>294.0</v>
      </c>
      <c r="L25" s="10">
        <v>289.0</v>
      </c>
      <c r="M25" s="10" t="str">
        <f t="shared" si="1"/>
        <v>2016111001098841</v>
      </c>
      <c r="N25" s="9">
        <v>58.0</v>
      </c>
      <c r="O25" s="9">
        <v>58.0</v>
      </c>
      <c r="P25" s="9">
        <v>57.0</v>
      </c>
      <c r="Q25" s="9">
        <v>57.0</v>
      </c>
      <c r="R25" s="9">
        <v>58.0</v>
      </c>
      <c r="S25" s="9">
        <v>288.0</v>
      </c>
      <c r="T25" s="10"/>
      <c r="U25" s="10"/>
    </row>
    <row r="26">
      <c r="A26" s="4" t="s">
        <v>26</v>
      </c>
      <c r="B26" s="5">
        <v>2014.0</v>
      </c>
      <c r="C26" s="5">
        <v>1.11001098612E11</v>
      </c>
      <c r="D26" s="6" t="s">
        <v>51</v>
      </c>
      <c r="E26" s="6" t="s">
        <v>52</v>
      </c>
      <c r="F26" s="7" t="s">
        <v>53</v>
      </c>
      <c r="G26" s="8" t="s">
        <v>50</v>
      </c>
      <c r="H26" s="7" t="s">
        <v>23</v>
      </c>
      <c r="I26" s="7" t="s">
        <v>24</v>
      </c>
      <c r="J26" s="7" t="s">
        <v>31</v>
      </c>
      <c r="K26" s="5">
        <v>294.0</v>
      </c>
      <c r="L26" s="5">
        <v>291.0</v>
      </c>
      <c r="M26" s="5" t="str">
        <f t="shared" si="1"/>
        <v>2014111001098612</v>
      </c>
      <c r="N26" s="4">
        <v>51.0</v>
      </c>
      <c r="O26" s="4">
        <v>52.0</v>
      </c>
      <c r="P26" s="4">
        <v>50.0</v>
      </c>
      <c r="Q26" s="4">
        <v>50.0</v>
      </c>
      <c r="R26" s="4">
        <v>49.0</v>
      </c>
      <c r="S26" s="4">
        <v>253.0</v>
      </c>
      <c r="T26" s="5"/>
      <c r="U26" s="5"/>
    </row>
    <row r="27">
      <c r="A27" s="9" t="s">
        <v>26</v>
      </c>
      <c r="B27" s="10">
        <v>2015.0</v>
      </c>
      <c r="C27" s="10">
        <v>1.11001098612E11</v>
      </c>
      <c r="D27" s="11" t="s">
        <v>51</v>
      </c>
      <c r="E27" s="11" t="s">
        <v>52</v>
      </c>
      <c r="F27" s="12" t="s">
        <v>53</v>
      </c>
      <c r="G27" s="13" t="s">
        <v>50</v>
      </c>
      <c r="H27" s="12" t="s">
        <v>23</v>
      </c>
      <c r="I27" s="12" t="s">
        <v>24</v>
      </c>
      <c r="J27" s="12" t="s">
        <v>31</v>
      </c>
      <c r="K27" s="10">
        <v>322.0</v>
      </c>
      <c r="L27" s="10">
        <v>314.0</v>
      </c>
      <c r="M27" s="10" t="str">
        <f t="shared" si="1"/>
        <v>2015111001098612</v>
      </c>
      <c r="N27" s="9">
        <v>52.0</v>
      </c>
      <c r="O27" s="9">
        <v>52.0</v>
      </c>
      <c r="P27" s="9">
        <v>49.0</v>
      </c>
      <c r="Q27" s="9">
        <v>51.0</v>
      </c>
      <c r="R27" s="9">
        <v>48.0</v>
      </c>
      <c r="S27" s="9">
        <v>255.0</v>
      </c>
      <c r="T27" s="10"/>
      <c r="U27" s="10"/>
    </row>
    <row r="28">
      <c r="A28" s="4" t="s">
        <v>26</v>
      </c>
      <c r="B28" s="5">
        <v>2016.0</v>
      </c>
      <c r="C28" s="5">
        <v>1.11001098612E11</v>
      </c>
      <c r="D28" s="6" t="s">
        <v>51</v>
      </c>
      <c r="E28" s="6" t="s">
        <v>52</v>
      </c>
      <c r="F28" s="7" t="s">
        <v>53</v>
      </c>
      <c r="G28" s="8" t="s">
        <v>50</v>
      </c>
      <c r="H28" s="7" t="s">
        <v>23</v>
      </c>
      <c r="I28" s="7" t="s">
        <v>24</v>
      </c>
      <c r="J28" s="7" t="s">
        <v>31</v>
      </c>
      <c r="K28" s="5">
        <v>311.0</v>
      </c>
      <c r="L28" s="5">
        <v>304.0</v>
      </c>
      <c r="M28" s="5" t="str">
        <f t="shared" si="1"/>
        <v>2016111001098612</v>
      </c>
      <c r="N28" s="4">
        <v>53.0</v>
      </c>
      <c r="O28" s="4">
        <v>54.0</v>
      </c>
      <c r="P28" s="4">
        <v>51.0</v>
      </c>
      <c r="Q28" s="4">
        <v>54.0</v>
      </c>
      <c r="R28" s="4">
        <v>54.0</v>
      </c>
      <c r="S28" s="4">
        <v>266.0</v>
      </c>
      <c r="T28" s="5"/>
      <c r="U28" s="5"/>
    </row>
    <row r="29">
      <c r="A29" s="9" t="s">
        <v>26</v>
      </c>
      <c r="B29" s="10">
        <v>2014.0</v>
      </c>
      <c r="C29" s="10">
        <v>1.1100109885E11</v>
      </c>
      <c r="D29" s="11" t="s">
        <v>47</v>
      </c>
      <c r="E29" s="11" t="s">
        <v>48</v>
      </c>
      <c r="F29" s="12" t="s">
        <v>54</v>
      </c>
      <c r="G29" s="13" t="s">
        <v>50</v>
      </c>
      <c r="H29" s="12" t="s">
        <v>23</v>
      </c>
      <c r="I29" s="12" t="s">
        <v>24</v>
      </c>
      <c r="J29" s="12" t="s">
        <v>31</v>
      </c>
      <c r="K29" s="10">
        <v>224.0</v>
      </c>
      <c r="L29" s="10">
        <v>221.0</v>
      </c>
      <c r="M29" s="10" t="str">
        <f t="shared" si="1"/>
        <v>2014111001098850</v>
      </c>
      <c r="N29" s="9">
        <v>52.0</v>
      </c>
      <c r="O29" s="9">
        <v>53.0</v>
      </c>
      <c r="P29" s="9">
        <v>52.0</v>
      </c>
      <c r="Q29" s="9">
        <v>53.0</v>
      </c>
      <c r="R29" s="9">
        <v>51.0</v>
      </c>
      <c r="S29" s="9">
        <v>263.0</v>
      </c>
      <c r="T29" s="10"/>
      <c r="U29" s="10"/>
    </row>
    <row r="30">
      <c r="A30" s="4" t="s">
        <v>26</v>
      </c>
      <c r="B30" s="5">
        <v>2015.0</v>
      </c>
      <c r="C30" s="5">
        <v>1.1100109885E11</v>
      </c>
      <c r="D30" s="6" t="s">
        <v>47</v>
      </c>
      <c r="E30" s="6" t="s">
        <v>48</v>
      </c>
      <c r="F30" s="7" t="s">
        <v>54</v>
      </c>
      <c r="G30" s="8" t="s">
        <v>50</v>
      </c>
      <c r="H30" s="7" t="s">
        <v>23</v>
      </c>
      <c r="I30" s="7" t="s">
        <v>24</v>
      </c>
      <c r="J30" s="7" t="s">
        <v>31</v>
      </c>
      <c r="K30" s="5">
        <v>252.0</v>
      </c>
      <c r="L30" s="5">
        <v>248.0</v>
      </c>
      <c r="M30" s="5" t="str">
        <f t="shared" si="1"/>
        <v>2015111001098850</v>
      </c>
      <c r="N30" s="4">
        <v>52.0</v>
      </c>
      <c r="O30" s="4">
        <v>53.0</v>
      </c>
      <c r="P30" s="4">
        <v>51.0</v>
      </c>
      <c r="Q30" s="4">
        <v>52.0</v>
      </c>
      <c r="R30" s="4">
        <v>51.0</v>
      </c>
      <c r="S30" s="4">
        <v>260.0</v>
      </c>
      <c r="T30" s="5"/>
      <c r="U30" s="5"/>
    </row>
    <row r="31">
      <c r="A31" s="9" t="s">
        <v>26</v>
      </c>
      <c r="B31" s="10">
        <v>2016.0</v>
      </c>
      <c r="C31" s="10">
        <v>1.1100109885E11</v>
      </c>
      <c r="D31" s="11" t="s">
        <v>47</v>
      </c>
      <c r="E31" s="11" t="s">
        <v>48</v>
      </c>
      <c r="F31" s="12" t="s">
        <v>54</v>
      </c>
      <c r="G31" s="13" t="s">
        <v>50</v>
      </c>
      <c r="H31" s="12" t="s">
        <v>23</v>
      </c>
      <c r="I31" s="12" t="s">
        <v>24</v>
      </c>
      <c r="J31" s="12" t="s">
        <v>31</v>
      </c>
      <c r="K31" s="10">
        <v>275.0</v>
      </c>
      <c r="L31" s="10">
        <v>268.0</v>
      </c>
      <c r="M31" s="10" t="str">
        <f t="shared" si="1"/>
        <v>2016111001098850</v>
      </c>
      <c r="N31" s="9">
        <v>56.0</v>
      </c>
      <c r="O31" s="9">
        <v>57.0</v>
      </c>
      <c r="P31" s="9">
        <v>54.0</v>
      </c>
      <c r="Q31" s="9">
        <v>55.0</v>
      </c>
      <c r="R31" s="9">
        <v>55.0</v>
      </c>
      <c r="S31" s="9">
        <v>276.0</v>
      </c>
      <c r="T31" s="10"/>
      <c r="U31" s="10"/>
    </row>
    <row r="32">
      <c r="A32" s="4" t="s">
        <v>26</v>
      </c>
      <c r="B32" s="5">
        <v>2014.0</v>
      </c>
      <c r="C32" s="5">
        <v>1.11001098949E11</v>
      </c>
      <c r="D32" s="6">
        <v>11.0</v>
      </c>
      <c r="E32" s="6" t="s">
        <v>55</v>
      </c>
      <c r="F32" s="7" t="s">
        <v>56</v>
      </c>
      <c r="G32" s="8" t="s">
        <v>50</v>
      </c>
      <c r="H32" s="7" t="s">
        <v>23</v>
      </c>
      <c r="I32" s="7" t="s">
        <v>24</v>
      </c>
      <c r="J32" s="7" t="s">
        <v>31</v>
      </c>
      <c r="K32" s="5">
        <v>236.0</v>
      </c>
      <c r="L32" s="5">
        <v>234.0</v>
      </c>
      <c r="M32" s="5" t="str">
        <f t="shared" si="1"/>
        <v>2014111001098949</v>
      </c>
      <c r="N32" s="4">
        <v>55.0</v>
      </c>
      <c r="O32" s="4">
        <v>55.0</v>
      </c>
      <c r="P32" s="4">
        <v>52.0</v>
      </c>
      <c r="Q32" s="4">
        <v>54.0</v>
      </c>
      <c r="R32" s="4">
        <v>53.0</v>
      </c>
      <c r="S32" s="4">
        <v>271.0</v>
      </c>
      <c r="T32" s="5"/>
      <c r="U32" s="5"/>
    </row>
    <row r="33">
      <c r="A33" s="9" t="s">
        <v>26</v>
      </c>
      <c r="B33" s="10">
        <v>2015.0</v>
      </c>
      <c r="C33" s="10">
        <v>1.11001098949E11</v>
      </c>
      <c r="D33" s="11">
        <v>11.0</v>
      </c>
      <c r="E33" s="11" t="s">
        <v>55</v>
      </c>
      <c r="F33" s="12" t="s">
        <v>56</v>
      </c>
      <c r="G33" s="13" t="s">
        <v>50</v>
      </c>
      <c r="H33" s="12" t="s">
        <v>23</v>
      </c>
      <c r="I33" s="12" t="s">
        <v>24</v>
      </c>
      <c r="J33" s="12" t="s">
        <v>25</v>
      </c>
      <c r="K33" s="10">
        <v>278.0</v>
      </c>
      <c r="L33" s="10">
        <v>275.0</v>
      </c>
      <c r="M33" s="10" t="str">
        <f t="shared" si="1"/>
        <v>2015111001098949</v>
      </c>
      <c r="N33" s="9">
        <v>55.0</v>
      </c>
      <c r="O33" s="9">
        <v>54.0</v>
      </c>
      <c r="P33" s="9">
        <v>54.0</v>
      </c>
      <c r="Q33" s="9">
        <v>54.0</v>
      </c>
      <c r="R33" s="9">
        <v>52.0</v>
      </c>
      <c r="S33" s="9">
        <v>271.0</v>
      </c>
      <c r="T33" s="10"/>
      <c r="U33" s="10"/>
    </row>
    <row r="34">
      <c r="A34" s="4" t="s">
        <v>26</v>
      </c>
      <c r="B34" s="5">
        <v>2016.0</v>
      </c>
      <c r="C34" s="5">
        <v>1.11001098949E11</v>
      </c>
      <c r="D34" s="6">
        <v>11.0</v>
      </c>
      <c r="E34" s="6" t="s">
        <v>55</v>
      </c>
      <c r="F34" s="7" t="s">
        <v>56</v>
      </c>
      <c r="G34" s="8" t="s">
        <v>50</v>
      </c>
      <c r="H34" s="7" t="s">
        <v>23</v>
      </c>
      <c r="I34" s="7" t="s">
        <v>24</v>
      </c>
      <c r="J34" s="7" t="s">
        <v>25</v>
      </c>
      <c r="K34" s="5">
        <v>359.0</v>
      </c>
      <c r="L34" s="5">
        <v>356.0</v>
      </c>
      <c r="M34" s="5" t="str">
        <f t="shared" si="1"/>
        <v>2016111001098949</v>
      </c>
      <c r="N34" s="4">
        <v>57.0</v>
      </c>
      <c r="O34" s="4">
        <v>57.0</v>
      </c>
      <c r="P34" s="4">
        <v>56.0</v>
      </c>
      <c r="Q34" s="4">
        <v>56.0</v>
      </c>
      <c r="R34" s="4">
        <v>56.0</v>
      </c>
      <c r="S34" s="4">
        <v>283.0</v>
      </c>
      <c r="T34" s="5"/>
      <c r="U34" s="5"/>
    </row>
    <row r="35">
      <c r="A35" s="9" t="s">
        <v>26</v>
      </c>
      <c r="B35" s="10">
        <v>2014.0</v>
      </c>
      <c r="C35" s="10">
        <v>1.11001100021E11</v>
      </c>
      <c r="D35" s="11">
        <v>19.0</v>
      </c>
      <c r="E35" s="11" t="s">
        <v>40</v>
      </c>
      <c r="F35" s="12" t="s">
        <v>57</v>
      </c>
      <c r="G35" s="13" t="s">
        <v>58</v>
      </c>
      <c r="H35" s="12" t="s">
        <v>23</v>
      </c>
      <c r="I35" s="12" t="s">
        <v>24</v>
      </c>
      <c r="J35" s="12" t="s">
        <v>31</v>
      </c>
      <c r="K35" s="10">
        <v>223.0</v>
      </c>
      <c r="L35" s="10">
        <v>222.0</v>
      </c>
      <c r="M35" s="10" t="str">
        <f t="shared" si="1"/>
        <v>2014111001100021</v>
      </c>
      <c r="N35" s="9">
        <v>53.0</v>
      </c>
      <c r="O35" s="9">
        <v>54.0</v>
      </c>
      <c r="P35" s="9">
        <v>52.0</v>
      </c>
      <c r="Q35" s="9">
        <v>53.0</v>
      </c>
      <c r="R35" s="9">
        <v>51.0</v>
      </c>
      <c r="S35" s="9">
        <v>264.0</v>
      </c>
      <c r="T35" s="10"/>
      <c r="U35" s="10"/>
    </row>
    <row r="36">
      <c r="A36" s="4" t="s">
        <v>26</v>
      </c>
      <c r="B36" s="5">
        <v>2015.0</v>
      </c>
      <c r="C36" s="5">
        <v>1.11001100021E11</v>
      </c>
      <c r="D36" s="6">
        <v>19.0</v>
      </c>
      <c r="E36" s="6" t="s">
        <v>40</v>
      </c>
      <c r="F36" s="7" t="s">
        <v>57</v>
      </c>
      <c r="G36" s="8" t="s">
        <v>58</v>
      </c>
      <c r="H36" s="7" t="s">
        <v>23</v>
      </c>
      <c r="I36" s="7" t="s">
        <v>24</v>
      </c>
      <c r="J36" s="7" t="s">
        <v>31</v>
      </c>
      <c r="K36" s="5">
        <v>229.0</v>
      </c>
      <c r="L36" s="5">
        <v>223.0</v>
      </c>
      <c r="M36" s="5" t="str">
        <f t="shared" si="1"/>
        <v>2015111001100021</v>
      </c>
      <c r="N36" s="4">
        <v>54.0</v>
      </c>
      <c r="O36" s="4">
        <v>55.0</v>
      </c>
      <c r="P36" s="4">
        <v>55.0</v>
      </c>
      <c r="Q36" s="4">
        <v>52.0</v>
      </c>
      <c r="R36" s="4">
        <v>53.0</v>
      </c>
      <c r="S36" s="4">
        <v>270.0</v>
      </c>
      <c r="T36" s="5"/>
      <c r="U36" s="5"/>
    </row>
    <row r="37">
      <c r="A37" s="9" t="s">
        <v>26</v>
      </c>
      <c r="B37" s="10">
        <v>2016.0</v>
      </c>
      <c r="C37" s="10">
        <v>1.11001100021E11</v>
      </c>
      <c r="D37" s="11">
        <v>19.0</v>
      </c>
      <c r="E37" s="11" t="s">
        <v>40</v>
      </c>
      <c r="F37" s="12" t="s">
        <v>57</v>
      </c>
      <c r="G37" s="13" t="s">
        <v>58</v>
      </c>
      <c r="H37" s="12" t="s">
        <v>23</v>
      </c>
      <c r="I37" s="12" t="s">
        <v>24</v>
      </c>
      <c r="J37" s="12" t="s">
        <v>25</v>
      </c>
      <c r="K37" s="10">
        <v>220.0</v>
      </c>
      <c r="L37" s="10">
        <v>213.0</v>
      </c>
      <c r="M37" s="10" t="str">
        <f t="shared" si="1"/>
        <v>2016111001100021</v>
      </c>
      <c r="N37" s="9">
        <v>54.0</v>
      </c>
      <c r="O37" s="9">
        <v>57.0</v>
      </c>
      <c r="P37" s="9">
        <v>57.0</v>
      </c>
      <c r="Q37" s="9">
        <v>54.0</v>
      </c>
      <c r="R37" s="9">
        <v>56.0</v>
      </c>
      <c r="S37" s="9">
        <v>277.0</v>
      </c>
      <c r="T37" s="10"/>
      <c r="U37" s="10"/>
    </row>
    <row r="38">
      <c r="A38" s="4" t="s">
        <v>26</v>
      </c>
      <c r="B38" s="5">
        <v>2014.0</v>
      </c>
      <c r="C38" s="5">
        <v>1.11001098825E11</v>
      </c>
      <c r="D38" s="6" t="s">
        <v>63</v>
      </c>
      <c r="E38" s="6" t="s">
        <v>64</v>
      </c>
      <c r="F38" s="7" t="s">
        <v>65</v>
      </c>
      <c r="G38" s="8" t="s">
        <v>45</v>
      </c>
      <c r="H38" s="7" t="s">
        <v>23</v>
      </c>
      <c r="I38" s="7" t="s">
        <v>24</v>
      </c>
      <c r="J38" s="7" t="s">
        <v>31</v>
      </c>
      <c r="K38" s="5">
        <v>258.0</v>
      </c>
      <c r="L38" s="5">
        <v>256.0</v>
      </c>
      <c r="M38" s="5" t="str">
        <f t="shared" si="1"/>
        <v>2014111001098825</v>
      </c>
      <c r="N38" s="4">
        <v>55.0</v>
      </c>
      <c r="O38" s="4">
        <v>55.0</v>
      </c>
      <c r="P38" s="4">
        <v>55.0</v>
      </c>
      <c r="Q38" s="4">
        <v>56.0</v>
      </c>
      <c r="R38" s="4">
        <v>52.0</v>
      </c>
      <c r="S38" s="4">
        <v>275.0</v>
      </c>
      <c r="T38" s="5"/>
      <c r="U38" s="5"/>
    </row>
    <row r="39">
      <c r="A39" s="9" t="s">
        <v>26</v>
      </c>
      <c r="B39" s="10">
        <v>2015.0</v>
      </c>
      <c r="C39" s="10">
        <v>1.11001098825E11</v>
      </c>
      <c r="D39" s="11" t="s">
        <v>63</v>
      </c>
      <c r="E39" s="11" t="s">
        <v>64</v>
      </c>
      <c r="F39" s="12" t="s">
        <v>65</v>
      </c>
      <c r="G39" s="13" t="s">
        <v>45</v>
      </c>
      <c r="H39" s="12" t="s">
        <v>23</v>
      </c>
      <c r="I39" s="12" t="s">
        <v>24</v>
      </c>
      <c r="J39" s="12" t="s">
        <v>25</v>
      </c>
      <c r="K39" s="10">
        <v>282.0</v>
      </c>
      <c r="L39" s="10">
        <v>277.0</v>
      </c>
      <c r="M39" s="10" t="str">
        <f t="shared" si="1"/>
        <v>2015111001098825</v>
      </c>
      <c r="N39" s="9">
        <v>55.0</v>
      </c>
      <c r="O39" s="9">
        <v>54.0</v>
      </c>
      <c r="P39" s="9">
        <v>53.0</v>
      </c>
      <c r="Q39" s="9">
        <v>52.0</v>
      </c>
      <c r="R39" s="9">
        <v>55.0</v>
      </c>
      <c r="S39" s="9">
        <v>268.0</v>
      </c>
      <c r="T39" s="10"/>
      <c r="U39" s="10"/>
    </row>
    <row r="40">
      <c r="A40" s="4" t="s">
        <v>26</v>
      </c>
      <c r="B40" s="5">
        <v>2016.0</v>
      </c>
      <c r="C40" s="5">
        <v>1.11001098825E11</v>
      </c>
      <c r="D40" s="6" t="s">
        <v>63</v>
      </c>
      <c r="E40" s="6" t="s">
        <v>64</v>
      </c>
      <c r="F40" s="7" t="s">
        <v>65</v>
      </c>
      <c r="G40" s="8" t="s">
        <v>45</v>
      </c>
      <c r="H40" s="7" t="s">
        <v>23</v>
      </c>
      <c r="I40" s="7" t="s">
        <v>24</v>
      </c>
      <c r="J40" s="7" t="s">
        <v>25</v>
      </c>
      <c r="K40" s="5">
        <v>355.0</v>
      </c>
      <c r="L40" s="5">
        <v>348.0</v>
      </c>
      <c r="M40" s="5" t="str">
        <f t="shared" si="1"/>
        <v>2016111001098825</v>
      </c>
      <c r="N40" s="4">
        <v>58.0</v>
      </c>
      <c r="O40" s="4">
        <v>58.0</v>
      </c>
      <c r="P40" s="4">
        <v>57.0</v>
      </c>
      <c r="Q40" s="4">
        <v>57.0</v>
      </c>
      <c r="R40" s="4">
        <v>58.0</v>
      </c>
      <c r="S40" s="4">
        <v>288.0</v>
      </c>
      <c r="T40" s="5"/>
      <c r="U40" s="5"/>
    </row>
    <row r="41">
      <c r="A41" s="9" t="s">
        <v>26</v>
      </c>
      <c r="B41" s="10">
        <v>2017.0</v>
      </c>
      <c r="C41" s="10">
        <v>1.11001098892E11</v>
      </c>
      <c r="D41" s="11" t="s">
        <v>27</v>
      </c>
      <c r="E41" s="11" t="s">
        <v>28</v>
      </c>
      <c r="F41" s="12" t="s">
        <v>67</v>
      </c>
      <c r="G41" s="13" t="s">
        <v>30</v>
      </c>
      <c r="H41" s="12" t="s">
        <v>23</v>
      </c>
      <c r="I41" s="12" t="s">
        <v>24</v>
      </c>
      <c r="J41" s="12" t="s">
        <v>25</v>
      </c>
      <c r="K41" s="10">
        <v>351.0</v>
      </c>
      <c r="L41" s="10">
        <v>343.0</v>
      </c>
      <c r="M41" s="10" t="str">
        <f t="shared" si="1"/>
        <v>2017111001098892</v>
      </c>
      <c r="N41" s="9">
        <v>54.0</v>
      </c>
      <c r="O41" s="9">
        <v>55.0</v>
      </c>
      <c r="P41" s="9">
        <v>53.0</v>
      </c>
      <c r="Q41" s="9">
        <v>56.0</v>
      </c>
      <c r="R41" s="9">
        <v>51.0</v>
      </c>
      <c r="S41" s="9">
        <v>272.0</v>
      </c>
      <c r="T41" s="10"/>
      <c r="U41" s="10"/>
    </row>
    <row r="42">
      <c r="A42" s="4" t="s">
        <v>26</v>
      </c>
      <c r="B42" s="5">
        <v>2018.0</v>
      </c>
      <c r="C42" s="5">
        <v>1.11001098892E11</v>
      </c>
      <c r="D42" s="6" t="s">
        <v>27</v>
      </c>
      <c r="E42" s="6" t="s">
        <v>28</v>
      </c>
      <c r="F42" s="7" t="s">
        <v>67</v>
      </c>
      <c r="G42" s="8" t="s">
        <v>30</v>
      </c>
      <c r="H42" s="7" t="s">
        <v>23</v>
      </c>
      <c r="I42" s="7" t="s">
        <v>24</v>
      </c>
      <c r="J42" s="7" t="s">
        <v>25</v>
      </c>
      <c r="K42" s="5">
        <v>334.0</v>
      </c>
      <c r="L42" s="5">
        <v>330.0</v>
      </c>
      <c r="M42" s="5" t="str">
        <f t="shared" si="1"/>
        <v>2018111001098892</v>
      </c>
      <c r="N42" s="4">
        <v>53.0</v>
      </c>
      <c r="O42" s="4">
        <v>54.0</v>
      </c>
      <c r="P42" s="4">
        <v>52.0</v>
      </c>
      <c r="Q42" s="4">
        <v>55.0</v>
      </c>
      <c r="R42" s="4">
        <v>54.0</v>
      </c>
      <c r="S42" s="4">
        <v>267.0</v>
      </c>
      <c r="T42" s="5"/>
      <c r="U42" s="5"/>
    </row>
    <row r="43">
      <c r="A43" s="9" t="s">
        <v>26</v>
      </c>
      <c r="B43" s="10">
        <v>2019.0</v>
      </c>
      <c r="C43" s="10">
        <v>1.11001098892E11</v>
      </c>
      <c r="D43" s="11" t="s">
        <v>27</v>
      </c>
      <c r="E43" s="11" t="s">
        <v>28</v>
      </c>
      <c r="F43" s="12" t="s">
        <v>67</v>
      </c>
      <c r="G43" s="13" t="s">
        <v>30</v>
      </c>
      <c r="H43" s="13" t="s">
        <v>23</v>
      </c>
      <c r="I43" s="12" t="s">
        <v>24</v>
      </c>
      <c r="J43" s="12" t="s">
        <v>25</v>
      </c>
      <c r="K43" s="10">
        <v>312.0</v>
      </c>
      <c r="L43" s="10">
        <v>309.0</v>
      </c>
      <c r="M43" s="10" t="str">
        <f t="shared" si="1"/>
        <v>2019111001098892</v>
      </c>
      <c r="N43" s="9">
        <v>54.0</v>
      </c>
      <c r="O43" s="9">
        <v>52.0</v>
      </c>
      <c r="P43" s="9">
        <v>50.0</v>
      </c>
      <c r="Q43" s="9">
        <v>56.0</v>
      </c>
      <c r="R43" s="9">
        <v>51.0</v>
      </c>
      <c r="S43" s="9">
        <v>264.0</v>
      </c>
      <c r="T43" s="10"/>
      <c r="U43" s="10"/>
    </row>
    <row r="44">
      <c r="A44" s="4" t="s">
        <v>26</v>
      </c>
      <c r="B44" s="5">
        <v>2020.0</v>
      </c>
      <c r="C44" s="5">
        <v>1.11001098892E11</v>
      </c>
      <c r="D44" s="6" t="s">
        <v>27</v>
      </c>
      <c r="E44" s="6" t="s">
        <v>28</v>
      </c>
      <c r="F44" s="7" t="s">
        <v>67</v>
      </c>
      <c r="G44" s="8" t="s">
        <v>30</v>
      </c>
      <c r="H44" s="8" t="s">
        <v>23</v>
      </c>
      <c r="I44" s="7" t="s">
        <v>24</v>
      </c>
      <c r="J44" s="7" t="s">
        <v>25</v>
      </c>
      <c r="K44" s="5">
        <v>321.0</v>
      </c>
      <c r="L44" s="5">
        <v>320.0</v>
      </c>
      <c r="M44" s="5" t="str">
        <f t="shared" si="1"/>
        <v>2020111001098892</v>
      </c>
      <c r="N44" s="4">
        <v>53.0</v>
      </c>
      <c r="O44" s="4">
        <v>51.0</v>
      </c>
      <c r="P44" s="4">
        <v>51.0</v>
      </c>
      <c r="Q44" s="4">
        <v>55.0</v>
      </c>
      <c r="R44" s="4">
        <v>47.0</v>
      </c>
      <c r="S44" s="4">
        <v>260.0</v>
      </c>
      <c r="T44" s="5"/>
      <c r="U44" s="5"/>
    </row>
    <row r="45">
      <c r="A45" s="9" t="s">
        <v>26</v>
      </c>
      <c r="B45" s="10">
        <v>2021.0</v>
      </c>
      <c r="C45" s="10">
        <v>1.11001098892E11</v>
      </c>
      <c r="D45" s="11" t="s">
        <v>27</v>
      </c>
      <c r="E45" s="11" t="s">
        <v>28</v>
      </c>
      <c r="F45" s="12" t="s">
        <v>67</v>
      </c>
      <c r="G45" s="13" t="s">
        <v>30</v>
      </c>
      <c r="H45" s="13" t="s">
        <v>23</v>
      </c>
      <c r="I45" s="12" t="s">
        <v>24</v>
      </c>
      <c r="J45" s="12" t="s">
        <v>31</v>
      </c>
      <c r="K45" s="10">
        <v>325.0</v>
      </c>
      <c r="L45" s="10">
        <v>324.0</v>
      </c>
      <c r="M45" s="10" t="str">
        <f t="shared" si="1"/>
        <v>2021111001098892</v>
      </c>
      <c r="N45" s="9">
        <v>52.0</v>
      </c>
      <c r="O45" s="9">
        <v>49.0</v>
      </c>
      <c r="P45" s="9">
        <v>48.0</v>
      </c>
      <c r="Q45" s="9">
        <v>54.0</v>
      </c>
      <c r="R45" s="9">
        <v>48.0</v>
      </c>
      <c r="S45" s="9">
        <v>252.0</v>
      </c>
      <c r="T45" s="10"/>
      <c r="U45" s="10"/>
    </row>
    <row r="46">
      <c r="A46" s="4" t="s">
        <v>26</v>
      </c>
      <c r="B46" s="5">
        <v>2022.0</v>
      </c>
      <c r="C46" s="5">
        <v>1.11001098892E11</v>
      </c>
      <c r="D46" s="6" t="s">
        <v>27</v>
      </c>
      <c r="E46" s="6" t="s">
        <v>28</v>
      </c>
      <c r="F46" s="7" t="s">
        <v>67</v>
      </c>
      <c r="G46" s="8" t="s">
        <v>30</v>
      </c>
      <c r="H46" s="8" t="s">
        <v>23</v>
      </c>
      <c r="I46" s="7" t="s">
        <v>24</v>
      </c>
      <c r="J46" s="7" t="s">
        <v>31</v>
      </c>
      <c r="K46" s="5">
        <v>334.0</v>
      </c>
      <c r="L46" s="5">
        <v>333.0</v>
      </c>
      <c r="M46" s="5" t="str">
        <f t="shared" si="1"/>
        <v>2022111001098892</v>
      </c>
      <c r="N46" s="4">
        <v>52.0</v>
      </c>
      <c r="O46" s="4">
        <v>50.0</v>
      </c>
      <c r="P46" s="4">
        <v>49.0</v>
      </c>
      <c r="Q46" s="4">
        <v>55.0</v>
      </c>
      <c r="R46" s="4">
        <v>48.0</v>
      </c>
      <c r="S46" s="4">
        <v>256.0</v>
      </c>
      <c r="T46" s="5"/>
      <c r="U46" s="5"/>
    </row>
    <row r="47">
      <c r="A47" s="9" t="s">
        <v>26</v>
      </c>
      <c r="B47" s="10">
        <v>2023.0</v>
      </c>
      <c r="C47" s="10">
        <v>1.11001098892E11</v>
      </c>
      <c r="D47" s="11" t="s">
        <v>27</v>
      </c>
      <c r="E47" s="11" t="s">
        <v>28</v>
      </c>
      <c r="F47" s="12" t="s">
        <v>67</v>
      </c>
      <c r="G47" s="13" t="s">
        <v>30</v>
      </c>
      <c r="H47" s="13" t="s">
        <v>23</v>
      </c>
      <c r="I47" s="12" t="s">
        <v>24</v>
      </c>
      <c r="J47" s="12" t="s">
        <v>31</v>
      </c>
      <c r="K47" s="10">
        <v>320.0</v>
      </c>
      <c r="L47" s="10">
        <v>318.0</v>
      </c>
      <c r="M47" s="10" t="str">
        <f t="shared" si="1"/>
        <v>2023111001098892</v>
      </c>
      <c r="N47" s="9">
        <v>53.0</v>
      </c>
      <c r="O47" s="9">
        <v>51.0</v>
      </c>
      <c r="P47" s="9">
        <v>49.0</v>
      </c>
      <c r="Q47" s="9">
        <v>54.0</v>
      </c>
      <c r="R47" s="9">
        <v>51.0</v>
      </c>
      <c r="S47" s="9">
        <v>259.0</v>
      </c>
      <c r="T47" s="10"/>
      <c r="U47" s="10"/>
    </row>
    <row r="48">
      <c r="A48" s="4" t="s">
        <v>26</v>
      </c>
      <c r="B48" s="5">
        <v>2021.0</v>
      </c>
      <c r="C48" s="5">
        <v>1.11001800457E11</v>
      </c>
      <c r="D48" s="6" t="s">
        <v>32</v>
      </c>
      <c r="E48" s="6" t="s">
        <v>20</v>
      </c>
      <c r="F48" s="7" t="s">
        <v>68</v>
      </c>
      <c r="G48" s="8" t="s">
        <v>34</v>
      </c>
      <c r="H48" s="8" t="s">
        <v>23</v>
      </c>
      <c r="I48" s="7" t="s">
        <v>24</v>
      </c>
      <c r="J48" s="7" t="s">
        <v>69</v>
      </c>
      <c r="K48" s="5">
        <v>98.0</v>
      </c>
      <c r="L48" s="5">
        <v>98.0</v>
      </c>
      <c r="M48" s="5" t="str">
        <f t="shared" si="1"/>
        <v>2021111001800457</v>
      </c>
      <c r="N48" s="4">
        <v>48.0</v>
      </c>
      <c r="O48" s="4">
        <v>47.0</v>
      </c>
      <c r="P48" s="4">
        <v>46.0</v>
      </c>
      <c r="Q48" s="4">
        <v>52.0</v>
      </c>
      <c r="R48" s="4">
        <v>49.0</v>
      </c>
      <c r="S48" s="4">
        <v>242.0</v>
      </c>
      <c r="T48" s="5"/>
      <c r="U48" s="5"/>
    </row>
    <row r="49">
      <c r="A49" s="9" t="s">
        <v>26</v>
      </c>
      <c r="B49" s="10">
        <v>2022.0</v>
      </c>
      <c r="C49" s="10">
        <v>1.11001800457E11</v>
      </c>
      <c r="D49" s="11" t="s">
        <v>32</v>
      </c>
      <c r="E49" s="11" t="s">
        <v>20</v>
      </c>
      <c r="F49" s="12" t="s">
        <v>68</v>
      </c>
      <c r="G49" s="13" t="s">
        <v>34</v>
      </c>
      <c r="H49" s="13" t="s">
        <v>23</v>
      </c>
      <c r="I49" s="12" t="s">
        <v>24</v>
      </c>
      <c r="J49" s="12" t="s">
        <v>31</v>
      </c>
      <c r="K49" s="10">
        <v>214.0</v>
      </c>
      <c r="L49" s="10">
        <v>214.0</v>
      </c>
      <c r="M49" s="10" t="str">
        <f t="shared" si="1"/>
        <v>2022111001800457</v>
      </c>
      <c r="N49" s="9">
        <v>50.0</v>
      </c>
      <c r="O49" s="9">
        <v>49.0</v>
      </c>
      <c r="P49" s="9">
        <v>49.0</v>
      </c>
      <c r="Q49" s="9">
        <v>53.0</v>
      </c>
      <c r="R49" s="9">
        <v>50.0</v>
      </c>
      <c r="S49" s="9">
        <v>252.0</v>
      </c>
      <c r="T49" s="10"/>
      <c r="U49" s="10"/>
    </row>
    <row r="50">
      <c r="A50" s="4" t="s">
        <v>26</v>
      </c>
      <c r="B50" s="5">
        <v>2023.0</v>
      </c>
      <c r="C50" s="5">
        <v>1.11001800457E11</v>
      </c>
      <c r="D50" s="6" t="s">
        <v>32</v>
      </c>
      <c r="E50" s="6" t="s">
        <v>20</v>
      </c>
      <c r="F50" s="7" t="s">
        <v>68</v>
      </c>
      <c r="G50" s="8" t="s">
        <v>34</v>
      </c>
      <c r="H50" s="8" t="s">
        <v>23</v>
      </c>
      <c r="I50" s="7" t="s">
        <v>24</v>
      </c>
      <c r="J50" s="7" t="s">
        <v>31</v>
      </c>
      <c r="K50" s="5">
        <v>309.0</v>
      </c>
      <c r="L50" s="5">
        <v>307.0</v>
      </c>
      <c r="M50" s="5" t="str">
        <f t="shared" si="1"/>
        <v>2023111001800457</v>
      </c>
      <c r="N50" s="4">
        <v>50.0</v>
      </c>
      <c r="O50" s="4">
        <v>49.0</v>
      </c>
      <c r="P50" s="4">
        <v>47.0</v>
      </c>
      <c r="Q50" s="4">
        <v>52.0</v>
      </c>
      <c r="R50" s="4">
        <v>51.0</v>
      </c>
      <c r="S50" s="4">
        <v>247.0</v>
      </c>
      <c r="T50" s="5"/>
      <c r="U50" s="5"/>
    </row>
    <row r="51">
      <c r="A51" s="9" t="s">
        <v>26</v>
      </c>
      <c r="B51" s="10">
        <v>2017.0</v>
      </c>
      <c r="C51" s="10">
        <v>1.11001098949E11</v>
      </c>
      <c r="D51" s="11">
        <v>11.0</v>
      </c>
      <c r="E51" s="11" t="s">
        <v>55</v>
      </c>
      <c r="F51" s="12" t="s">
        <v>70</v>
      </c>
      <c r="G51" s="13" t="s">
        <v>50</v>
      </c>
      <c r="H51" s="12" t="s">
        <v>23</v>
      </c>
      <c r="I51" s="12" t="s">
        <v>24</v>
      </c>
      <c r="J51" s="12" t="s">
        <v>25</v>
      </c>
      <c r="K51" s="10">
        <v>406.0</v>
      </c>
      <c r="L51" s="10">
        <v>390.0</v>
      </c>
      <c r="M51" s="10" t="str">
        <f t="shared" si="1"/>
        <v>2017111001098949</v>
      </c>
      <c r="N51" s="9">
        <v>56.0</v>
      </c>
      <c r="O51" s="9">
        <v>56.0</v>
      </c>
      <c r="P51" s="9">
        <v>55.0</v>
      </c>
      <c r="Q51" s="9">
        <v>57.0</v>
      </c>
      <c r="R51" s="9">
        <v>54.0</v>
      </c>
      <c r="S51" s="9">
        <v>279.0</v>
      </c>
      <c r="T51" s="10"/>
      <c r="U51" s="10"/>
    </row>
    <row r="52">
      <c r="A52" s="4" t="s">
        <v>26</v>
      </c>
      <c r="B52" s="5">
        <v>2018.0</v>
      </c>
      <c r="C52" s="5">
        <v>1.11001098949E11</v>
      </c>
      <c r="D52" s="6">
        <v>11.0</v>
      </c>
      <c r="E52" s="6" t="s">
        <v>55</v>
      </c>
      <c r="F52" s="7" t="s">
        <v>70</v>
      </c>
      <c r="G52" s="8" t="s">
        <v>50</v>
      </c>
      <c r="H52" s="7" t="s">
        <v>23</v>
      </c>
      <c r="I52" s="7" t="s">
        <v>24</v>
      </c>
      <c r="J52" s="7" t="s">
        <v>25</v>
      </c>
      <c r="K52" s="5">
        <v>361.0</v>
      </c>
      <c r="L52" s="5">
        <v>346.0</v>
      </c>
      <c r="M52" s="5" t="str">
        <f t="shared" si="1"/>
        <v>2018111001098949</v>
      </c>
      <c r="N52" s="4">
        <v>56.0</v>
      </c>
      <c r="O52" s="4">
        <v>54.0</v>
      </c>
      <c r="P52" s="4">
        <v>52.0</v>
      </c>
      <c r="Q52" s="4">
        <v>56.0</v>
      </c>
      <c r="R52" s="4">
        <v>56.0</v>
      </c>
      <c r="S52" s="4">
        <v>274.0</v>
      </c>
      <c r="T52" s="5"/>
      <c r="U52" s="5"/>
    </row>
    <row r="53">
      <c r="A53" s="9" t="s">
        <v>26</v>
      </c>
      <c r="B53" s="10">
        <v>2019.0</v>
      </c>
      <c r="C53" s="10">
        <v>1.11001098949E11</v>
      </c>
      <c r="D53" s="11">
        <v>11.0</v>
      </c>
      <c r="E53" s="11" t="s">
        <v>55</v>
      </c>
      <c r="F53" s="12" t="s">
        <v>70</v>
      </c>
      <c r="G53" s="13" t="s">
        <v>50</v>
      </c>
      <c r="H53" s="13" t="s">
        <v>23</v>
      </c>
      <c r="I53" s="12" t="s">
        <v>24</v>
      </c>
      <c r="J53" s="12" t="s">
        <v>25</v>
      </c>
      <c r="K53" s="10">
        <v>278.0</v>
      </c>
      <c r="L53" s="10">
        <v>262.0</v>
      </c>
      <c r="M53" s="10" t="str">
        <f t="shared" si="1"/>
        <v>2019111001098949</v>
      </c>
      <c r="N53" s="9">
        <v>55.0</v>
      </c>
      <c r="O53" s="9">
        <v>53.0</v>
      </c>
      <c r="P53" s="9">
        <v>50.0</v>
      </c>
      <c r="Q53" s="9">
        <v>55.0</v>
      </c>
      <c r="R53" s="9">
        <v>52.0</v>
      </c>
      <c r="S53" s="9">
        <v>266.0</v>
      </c>
      <c r="T53" s="10"/>
      <c r="U53" s="10"/>
    </row>
    <row r="54">
      <c r="A54" s="4" t="s">
        <v>26</v>
      </c>
      <c r="B54" s="5">
        <v>2020.0</v>
      </c>
      <c r="C54" s="5">
        <v>1.11001098949E11</v>
      </c>
      <c r="D54" s="6">
        <v>11.0</v>
      </c>
      <c r="E54" s="6" t="s">
        <v>55</v>
      </c>
      <c r="F54" s="7" t="s">
        <v>70</v>
      </c>
      <c r="G54" s="8" t="s">
        <v>50</v>
      </c>
      <c r="H54" s="8" t="s">
        <v>23</v>
      </c>
      <c r="I54" s="7" t="s">
        <v>24</v>
      </c>
      <c r="J54" s="7" t="s">
        <v>25</v>
      </c>
      <c r="K54" s="5">
        <v>224.0</v>
      </c>
      <c r="L54" s="5">
        <v>222.0</v>
      </c>
      <c r="M54" s="5" t="str">
        <f t="shared" si="1"/>
        <v>2020111001098949</v>
      </c>
      <c r="N54" s="4">
        <v>56.0</v>
      </c>
      <c r="O54" s="4">
        <v>52.0</v>
      </c>
      <c r="P54" s="4">
        <v>53.0</v>
      </c>
      <c r="Q54" s="4">
        <v>56.0</v>
      </c>
      <c r="R54" s="4">
        <v>51.0</v>
      </c>
      <c r="S54" s="4">
        <v>270.0</v>
      </c>
      <c r="T54" s="5"/>
      <c r="U54" s="5"/>
    </row>
    <row r="55">
      <c r="A55" s="9" t="s">
        <v>26</v>
      </c>
      <c r="B55" s="10">
        <v>2021.0</v>
      </c>
      <c r="C55" s="10">
        <v>1.11001098949E11</v>
      </c>
      <c r="D55" s="11">
        <v>11.0</v>
      </c>
      <c r="E55" s="11" t="s">
        <v>55</v>
      </c>
      <c r="F55" s="12" t="s">
        <v>70</v>
      </c>
      <c r="G55" s="13" t="s">
        <v>50</v>
      </c>
      <c r="H55" s="13" t="s">
        <v>23</v>
      </c>
      <c r="I55" s="12" t="s">
        <v>24</v>
      </c>
      <c r="J55" s="12" t="s">
        <v>25</v>
      </c>
      <c r="K55" s="10">
        <v>235.0</v>
      </c>
      <c r="L55" s="10">
        <v>233.0</v>
      </c>
      <c r="M55" s="10" t="str">
        <f t="shared" si="1"/>
        <v>2021111001098949</v>
      </c>
      <c r="N55" s="9">
        <v>57.0</v>
      </c>
      <c r="O55" s="9">
        <v>53.0</v>
      </c>
      <c r="P55" s="9">
        <v>52.0</v>
      </c>
      <c r="Q55" s="9">
        <v>57.0</v>
      </c>
      <c r="R55" s="9">
        <v>52.0</v>
      </c>
      <c r="S55" s="9">
        <v>273.0</v>
      </c>
      <c r="T55" s="10"/>
      <c r="U55" s="10"/>
    </row>
    <row r="56">
      <c r="A56" s="4" t="s">
        <v>26</v>
      </c>
      <c r="B56" s="5">
        <v>2022.0</v>
      </c>
      <c r="C56" s="5">
        <v>1.11001098949E11</v>
      </c>
      <c r="D56" s="6">
        <v>11.0</v>
      </c>
      <c r="E56" s="6" t="s">
        <v>55</v>
      </c>
      <c r="F56" s="7" t="s">
        <v>70</v>
      </c>
      <c r="G56" s="8" t="s">
        <v>50</v>
      </c>
      <c r="H56" s="8" t="s">
        <v>23</v>
      </c>
      <c r="I56" s="7" t="s">
        <v>24</v>
      </c>
      <c r="J56" s="7" t="s">
        <v>25</v>
      </c>
      <c r="K56" s="5">
        <v>237.0</v>
      </c>
      <c r="L56" s="5">
        <v>235.0</v>
      </c>
      <c r="M56" s="5" t="str">
        <f t="shared" si="1"/>
        <v>2022111001098949</v>
      </c>
      <c r="N56" s="4">
        <v>54.0</v>
      </c>
      <c r="O56" s="4">
        <v>51.0</v>
      </c>
      <c r="P56" s="4">
        <v>51.0</v>
      </c>
      <c r="Q56" s="4">
        <v>56.0</v>
      </c>
      <c r="R56" s="4">
        <v>54.0</v>
      </c>
      <c r="S56" s="4">
        <v>266.0</v>
      </c>
      <c r="T56" s="5"/>
      <c r="U56" s="5"/>
    </row>
    <row r="57">
      <c r="A57" s="9" t="s">
        <v>26</v>
      </c>
      <c r="B57" s="10">
        <v>2023.0</v>
      </c>
      <c r="C57" s="10">
        <v>1.11001098949E11</v>
      </c>
      <c r="D57" s="11">
        <v>11.0</v>
      </c>
      <c r="E57" s="11" t="s">
        <v>55</v>
      </c>
      <c r="F57" s="12" t="s">
        <v>70</v>
      </c>
      <c r="G57" s="13" t="s">
        <v>50</v>
      </c>
      <c r="H57" s="13" t="s">
        <v>23</v>
      </c>
      <c r="I57" s="12" t="s">
        <v>24</v>
      </c>
      <c r="J57" s="12" t="s">
        <v>25</v>
      </c>
      <c r="K57" s="10">
        <v>233.0</v>
      </c>
      <c r="L57" s="10">
        <v>230.0</v>
      </c>
      <c r="M57" s="10" t="str">
        <f t="shared" si="1"/>
        <v>2023111001098949</v>
      </c>
      <c r="N57" s="9">
        <v>57.0</v>
      </c>
      <c r="O57" s="9">
        <v>53.0</v>
      </c>
      <c r="P57" s="9">
        <v>53.0</v>
      </c>
      <c r="Q57" s="9">
        <v>57.0</v>
      </c>
      <c r="R57" s="9">
        <v>54.0</v>
      </c>
      <c r="S57" s="9">
        <v>275.0</v>
      </c>
      <c r="T57" s="10"/>
      <c r="U57" s="10"/>
    </row>
    <row r="58">
      <c r="A58" s="4" t="s">
        <v>26</v>
      </c>
      <c r="B58" s="5">
        <v>2017.0</v>
      </c>
      <c r="C58" s="5">
        <v>1.11001098876E11</v>
      </c>
      <c r="D58" s="6" t="s">
        <v>32</v>
      </c>
      <c r="E58" s="6" t="s">
        <v>20</v>
      </c>
      <c r="F58" s="7" t="s">
        <v>71</v>
      </c>
      <c r="G58" s="8" t="s">
        <v>34</v>
      </c>
      <c r="H58" s="7" t="s">
        <v>23</v>
      </c>
      <c r="I58" s="7" t="s">
        <v>24</v>
      </c>
      <c r="J58" s="7" t="s">
        <v>25</v>
      </c>
      <c r="K58" s="5">
        <v>372.0</v>
      </c>
      <c r="L58" s="5">
        <v>352.0</v>
      </c>
      <c r="M58" s="5" t="str">
        <f t="shared" si="1"/>
        <v>2017111001098876</v>
      </c>
      <c r="N58" s="4">
        <v>54.0</v>
      </c>
      <c r="O58" s="4">
        <v>56.0</v>
      </c>
      <c r="P58" s="4">
        <v>54.0</v>
      </c>
      <c r="Q58" s="4">
        <v>57.0</v>
      </c>
      <c r="R58" s="4">
        <v>54.0</v>
      </c>
      <c r="S58" s="4">
        <v>275.0</v>
      </c>
      <c r="T58" s="5"/>
      <c r="U58" s="5"/>
    </row>
    <row r="59">
      <c r="A59" s="9" t="s">
        <v>26</v>
      </c>
      <c r="B59" s="10">
        <v>2018.0</v>
      </c>
      <c r="C59" s="10">
        <v>1.11001098876E11</v>
      </c>
      <c r="D59" s="11" t="s">
        <v>32</v>
      </c>
      <c r="E59" s="11" t="s">
        <v>20</v>
      </c>
      <c r="F59" s="12" t="s">
        <v>71</v>
      </c>
      <c r="G59" s="13" t="s">
        <v>34</v>
      </c>
      <c r="H59" s="12" t="s">
        <v>23</v>
      </c>
      <c r="I59" s="12" t="s">
        <v>24</v>
      </c>
      <c r="J59" s="12" t="s">
        <v>25</v>
      </c>
      <c r="K59" s="10">
        <v>371.0</v>
      </c>
      <c r="L59" s="10">
        <v>348.0</v>
      </c>
      <c r="M59" s="10" t="str">
        <f t="shared" si="1"/>
        <v>2018111001098876</v>
      </c>
      <c r="N59" s="9">
        <v>52.0</v>
      </c>
      <c r="O59" s="9">
        <v>54.0</v>
      </c>
      <c r="P59" s="9">
        <v>51.0</v>
      </c>
      <c r="Q59" s="9">
        <v>55.0</v>
      </c>
      <c r="R59" s="41">
        <v>54.0</v>
      </c>
      <c r="S59" s="9">
        <v>265.0</v>
      </c>
      <c r="T59" s="10"/>
      <c r="U59" s="10"/>
    </row>
    <row r="60">
      <c r="A60" s="4" t="s">
        <v>26</v>
      </c>
      <c r="B60" s="5">
        <v>2019.0</v>
      </c>
      <c r="C60" s="5">
        <v>1.11001098876E11</v>
      </c>
      <c r="D60" s="6" t="s">
        <v>32</v>
      </c>
      <c r="E60" s="6" t="s">
        <v>20</v>
      </c>
      <c r="F60" s="7" t="s">
        <v>71</v>
      </c>
      <c r="G60" s="8" t="s">
        <v>34</v>
      </c>
      <c r="H60" s="8" t="s">
        <v>23</v>
      </c>
      <c r="I60" s="7" t="s">
        <v>24</v>
      </c>
      <c r="J60" s="7" t="s">
        <v>31</v>
      </c>
      <c r="K60" s="5">
        <v>324.0</v>
      </c>
      <c r="L60" s="5">
        <v>304.0</v>
      </c>
      <c r="M60" s="5" t="str">
        <f t="shared" si="1"/>
        <v>2019111001098876</v>
      </c>
      <c r="N60" s="4">
        <v>51.0</v>
      </c>
      <c r="O60" s="4">
        <v>51.0</v>
      </c>
      <c r="P60" s="4">
        <v>48.0</v>
      </c>
      <c r="Q60" s="4">
        <v>53.0</v>
      </c>
      <c r="R60" s="4">
        <v>51.0</v>
      </c>
      <c r="S60" s="4">
        <v>254.0</v>
      </c>
      <c r="T60" s="5"/>
      <c r="U60" s="5"/>
    </row>
    <row r="61">
      <c r="A61" s="9" t="s">
        <v>26</v>
      </c>
      <c r="B61" s="10">
        <v>2020.0</v>
      </c>
      <c r="C61" s="10">
        <v>1.11001098876E11</v>
      </c>
      <c r="D61" s="11" t="s">
        <v>32</v>
      </c>
      <c r="E61" s="11" t="s">
        <v>20</v>
      </c>
      <c r="F61" s="12" t="s">
        <v>71</v>
      </c>
      <c r="G61" s="13" t="s">
        <v>34</v>
      </c>
      <c r="H61" s="13" t="s">
        <v>23</v>
      </c>
      <c r="I61" s="12" t="s">
        <v>24</v>
      </c>
      <c r="J61" s="12" t="s">
        <v>31</v>
      </c>
      <c r="K61" s="10">
        <v>323.0</v>
      </c>
      <c r="L61" s="10">
        <v>318.0</v>
      </c>
      <c r="M61" s="10" t="str">
        <f t="shared" si="1"/>
        <v>2020111001098876</v>
      </c>
      <c r="N61" s="9">
        <v>52.0</v>
      </c>
      <c r="O61" s="9">
        <v>50.0</v>
      </c>
      <c r="P61" s="9">
        <v>50.0</v>
      </c>
      <c r="Q61" s="9">
        <v>53.0</v>
      </c>
      <c r="R61" s="9">
        <v>49.0</v>
      </c>
      <c r="S61" s="9">
        <v>255.0</v>
      </c>
      <c r="T61" s="10"/>
      <c r="U61" s="10"/>
    </row>
    <row r="62">
      <c r="A62" s="4" t="s">
        <v>26</v>
      </c>
      <c r="B62" s="5">
        <v>2021.0</v>
      </c>
      <c r="C62" s="5">
        <v>1.11001098876E11</v>
      </c>
      <c r="D62" s="6" t="s">
        <v>32</v>
      </c>
      <c r="E62" s="6" t="s">
        <v>20</v>
      </c>
      <c r="F62" s="7" t="s">
        <v>71</v>
      </c>
      <c r="G62" s="8" t="s">
        <v>34</v>
      </c>
      <c r="H62" s="8" t="s">
        <v>23</v>
      </c>
      <c r="I62" s="7" t="s">
        <v>24</v>
      </c>
      <c r="J62" s="7" t="s">
        <v>31</v>
      </c>
      <c r="K62" s="5">
        <v>270.0</v>
      </c>
      <c r="L62" s="5">
        <v>270.0</v>
      </c>
      <c r="M62" s="5" t="str">
        <f t="shared" si="1"/>
        <v>2021111001098876</v>
      </c>
      <c r="N62" s="4">
        <v>50.0</v>
      </c>
      <c r="O62" s="4">
        <v>50.0</v>
      </c>
      <c r="P62" s="4">
        <v>49.0</v>
      </c>
      <c r="Q62" s="4">
        <v>54.0</v>
      </c>
      <c r="R62" s="4">
        <v>49.0</v>
      </c>
      <c r="S62" s="4">
        <v>253.0</v>
      </c>
      <c r="T62" s="5"/>
      <c r="U62" s="5"/>
    </row>
    <row r="63">
      <c r="A63" s="9" t="s">
        <v>26</v>
      </c>
      <c r="B63" s="10">
        <v>2022.0</v>
      </c>
      <c r="C63" s="10">
        <v>1.11001098876E11</v>
      </c>
      <c r="D63" s="11" t="s">
        <v>32</v>
      </c>
      <c r="E63" s="11" t="s">
        <v>20</v>
      </c>
      <c r="F63" s="12" t="s">
        <v>71</v>
      </c>
      <c r="G63" s="13" t="s">
        <v>34</v>
      </c>
      <c r="H63" s="13" t="s">
        <v>23</v>
      </c>
      <c r="I63" s="12" t="s">
        <v>24</v>
      </c>
      <c r="J63" s="12" t="s">
        <v>31</v>
      </c>
      <c r="K63" s="10">
        <v>222.0</v>
      </c>
      <c r="L63" s="10">
        <v>222.0</v>
      </c>
      <c r="M63" s="10" t="str">
        <f t="shared" si="1"/>
        <v>2022111001098876</v>
      </c>
      <c r="N63" s="9">
        <v>54.0</v>
      </c>
      <c r="O63" s="9">
        <v>52.0</v>
      </c>
      <c r="P63" s="9">
        <v>52.0</v>
      </c>
      <c r="Q63" s="9">
        <v>56.0</v>
      </c>
      <c r="R63" s="9">
        <v>54.0</v>
      </c>
      <c r="S63" s="9">
        <v>269.0</v>
      </c>
      <c r="T63" s="10"/>
      <c r="U63" s="10"/>
    </row>
    <row r="64">
      <c r="A64" s="4" t="s">
        <v>26</v>
      </c>
      <c r="B64" s="5">
        <v>2023.0</v>
      </c>
      <c r="C64" s="5">
        <v>1.11001098876E11</v>
      </c>
      <c r="D64" s="6" t="s">
        <v>32</v>
      </c>
      <c r="E64" s="6" t="s">
        <v>20</v>
      </c>
      <c r="F64" s="7" t="s">
        <v>71</v>
      </c>
      <c r="G64" s="8" t="s">
        <v>34</v>
      </c>
      <c r="H64" s="8" t="s">
        <v>23</v>
      </c>
      <c r="I64" s="7" t="s">
        <v>24</v>
      </c>
      <c r="J64" s="7" t="s">
        <v>31</v>
      </c>
      <c r="K64" s="5">
        <v>193.0</v>
      </c>
      <c r="L64" s="5">
        <v>192.0</v>
      </c>
      <c r="M64" s="5" t="str">
        <f t="shared" si="1"/>
        <v>2023111001098876</v>
      </c>
      <c r="N64" s="4">
        <v>55.0</v>
      </c>
      <c r="O64" s="4">
        <v>53.0</v>
      </c>
      <c r="P64" s="4">
        <v>52.0</v>
      </c>
      <c r="Q64" s="4">
        <v>57.0</v>
      </c>
      <c r="R64" s="4">
        <v>55.0</v>
      </c>
      <c r="S64" s="4">
        <v>273.0</v>
      </c>
      <c r="T64" s="5"/>
      <c r="U64" s="5"/>
    </row>
    <row r="65">
      <c r="A65" s="9" t="s">
        <v>26</v>
      </c>
      <c r="B65" s="10">
        <v>2017.0</v>
      </c>
      <c r="C65" s="10">
        <v>1.11001098965E11</v>
      </c>
      <c r="D65" s="11" t="s">
        <v>36</v>
      </c>
      <c r="E65" s="11" t="s">
        <v>37</v>
      </c>
      <c r="F65" s="12" t="s">
        <v>72</v>
      </c>
      <c r="G65" s="13" t="s">
        <v>30</v>
      </c>
      <c r="H65" s="12" t="s">
        <v>23</v>
      </c>
      <c r="I65" s="12" t="s">
        <v>24</v>
      </c>
      <c r="J65" s="12" t="s">
        <v>25</v>
      </c>
      <c r="K65" s="10">
        <v>351.0</v>
      </c>
      <c r="L65" s="10">
        <v>343.0</v>
      </c>
      <c r="M65" s="10" t="str">
        <f t="shared" si="1"/>
        <v>2017111001098965</v>
      </c>
      <c r="N65" s="9">
        <v>56.0</v>
      </c>
      <c r="O65" s="9">
        <v>54.0</v>
      </c>
      <c r="P65" s="9">
        <v>54.0</v>
      </c>
      <c r="Q65" s="9">
        <v>58.0</v>
      </c>
      <c r="R65" s="9">
        <v>54.0</v>
      </c>
      <c r="S65" s="9">
        <v>277.0</v>
      </c>
      <c r="T65" s="10"/>
      <c r="U65" s="10"/>
    </row>
    <row r="66">
      <c r="A66" s="4" t="s">
        <v>26</v>
      </c>
      <c r="B66" s="5">
        <v>2018.0</v>
      </c>
      <c r="C66" s="5">
        <v>1.11001098965E11</v>
      </c>
      <c r="D66" s="6" t="s">
        <v>36</v>
      </c>
      <c r="E66" s="6" t="s">
        <v>37</v>
      </c>
      <c r="F66" s="7" t="s">
        <v>72</v>
      </c>
      <c r="G66" s="8" t="s">
        <v>30</v>
      </c>
      <c r="H66" s="7" t="s">
        <v>23</v>
      </c>
      <c r="I66" s="7" t="s">
        <v>24</v>
      </c>
      <c r="J66" s="7" t="s">
        <v>25</v>
      </c>
      <c r="K66" s="5">
        <v>360.0</v>
      </c>
      <c r="L66" s="5">
        <v>354.0</v>
      </c>
      <c r="M66" s="5" t="str">
        <f t="shared" si="1"/>
        <v>2018111001098965</v>
      </c>
      <c r="N66" s="4">
        <v>55.0</v>
      </c>
      <c r="O66" s="4">
        <v>52.0</v>
      </c>
      <c r="P66" s="4">
        <v>51.0</v>
      </c>
      <c r="Q66" s="4">
        <v>57.0</v>
      </c>
      <c r="R66" s="4">
        <v>55.0</v>
      </c>
      <c r="S66" s="4">
        <v>270.0</v>
      </c>
      <c r="T66" s="5"/>
      <c r="U66" s="5"/>
    </row>
    <row r="67">
      <c r="A67" s="9" t="s">
        <v>26</v>
      </c>
      <c r="B67" s="10">
        <v>2019.0</v>
      </c>
      <c r="C67" s="10">
        <v>1.11001098965E11</v>
      </c>
      <c r="D67" s="11" t="s">
        <v>36</v>
      </c>
      <c r="E67" s="11" t="s">
        <v>37</v>
      </c>
      <c r="F67" s="12" t="s">
        <v>72</v>
      </c>
      <c r="G67" s="13" t="s">
        <v>30</v>
      </c>
      <c r="H67" s="13" t="s">
        <v>23</v>
      </c>
      <c r="I67" s="12" t="s">
        <v>24</v>
      </c>
      <c r="J67" s="12" t="s">
        <v>25</v>
      </c>
      <c r="K67" s="10">
        <v>318.0</v>
      </c>
      <c r="L67" s="10">
        <v>314.0</v>
      </c>
      <c r="M67" s="10" t="str">
        <f t="shared" si="1"/>
        <v>2019111001098965</v>
      </c>
      <c r="N67" s="9">
        <v>56.0</v>
      </c>
      <c r="O67" s="9">
        <v>52.0</v>
      </c>
      <c r="P67" s="9">
        <v>50.0</v>
      </c>
      <c r="Q67" s="9">
        <v>56.0</v>
      </c>
      <c r="R67" s="9">
        <v>53.0</v>
      </c>
      <c r="S67" s="9">
        <v>267.0</v>
      </c>
      <c r="T67" s="10"/>
      <c r="U67" s="10"/>
    </row>
    <row r="68">
      <c r="A68" s="4" t="s">
        <v>26</v>
      </c>
      <c r="B68" s="5">
        <v>2020.0</v>
      </c>
      <c r="C68" s="5">
        <v>1.11001098965E11</v>
      </c>
      <c r="D68" s="6" t="s">
        <v>36</v>
      </c>
      <c r="E68" s="6" t="s">
        <v>37</v>
      </c>
      <c r="F68" s="7" t="s">
        <v>72</v>
      </c>
      <c r="G68" s="8" t="s">
        <v>30</v>
      </c>
      <c r="H68" s="8" t="s">
        <v>23</v>
      </c>
      <c r="I68" s="7" t="s">
        <v>24</v>
      </c>
      <c r="J68" s="7" t="s">
        <v>25</v>
      </c>
      <c r="K68" s="5">
        <v>307.0</v>
      </c>
      <c r="L68" s="5">
        <v>307.0</v>
      </c>
      <c r="M68" s="5" t="str">
        <f t="shared" si="1"/>
        <v>2020111001098965</v>
      </c>
      <c r="N68" s="4">
        <v>56.0</v>
      </c>
      <c r="O68" s="4">
        <v>52.0</v>
      </c>
      <c r="P68" s="4">
        <v>51.0</v>
      </c>
      <c r="Q68" s="4">
        <v>56.0</v>
      </c>
      <c r="R68" s="4">
        <v>49.0</v>
      </c>
      <c r="S68" s="4">
        <v>267.0</v>
      </c>
      <c r="T68" s="5"/>
      <c r="U68" s="5"/>
    </row>
    <row r="69">
      <c r="A69" s="9" t="s">
        <v>26</v>
      </c>
      <c r="B69" s="10">
        <v>2021.0</v>
      </c>
      <c r="C69" s="10">
        <v>1.11001098965E11</v>
      </c>
      <c r="D69" s="11" t="s">
        <v>36</v>
      </c>
      <c r="E69" s="11" t="s">
        <v>37</v>
      </c>
      <c r="F69" s="12" t="s">
        <v>72</v>
      </c>
      <c r="G69" s="13" t="s">
        <v>30</v>
      </c>
      <c r="H69" s="13" t="s">
        <v>23</v>
      </c>
      <c r="I69" s="12" t="s">
        <v>24</v>
      </c>
      <c r="J69" s="12" t="s">
        <v>31</v>
      </c>
      <c r="K69" s="10">
        <v>309.0</v>
      </c>
      <c r="L69" s="10">
        <v>309.0</v>
      </c>
      <c r="M69" s="10" t="str">
        <f t="shared" si="1"/>
        <v>2021111001098965</v>
      </c>
      <c r="N69" s="9">
        <v>55.0</v>
      </c>
      <c r="O69" s="9">
        <v>49.0</v>
      </c>
      <c r="P69" s="9">
        <v>48.0</v>
      </c>
      <c r="Q69" s="9">
        <v>55.0</v>
      </c>
      <c r="R69" s="9">
        <v>52.0</v>
      </c>
      <c r="S69" s="9">
        <v>258.0</v>
      </c>
      <c r="T69" s="10"/>
      <c r="U69" s="10"/>
    </row>
    <row r="70">
      <c r="A70" s="4" t="s">
        <v>26</v>
      </c>
      <c r="B70" s="5">
        <v>2022.0</v>
      </c>
      <c r="C70" s="5">
        <v>1.11001098965E11</v>
      </c>
      <c r="D70" s="6" t="s">
        <v>36</v>
      </c>
      <c r="E70" s="6" t="s">
        <v>37</v>
      </c>
      <c r="F70" s="7" t="s">
        <v>72</v>
      </c>
      <c r="G70" s="8" t="s">
        <v>30</v>
      </c>
      <c r="H70" s="8" t="s">
        <v>23</v>
      </c>
      <c r="I70" s="7" t="s">
        <v>24</v>
      </c>
      <c r="J70" s="7" t="s">
        <v>31</v>
      </c>
      <c r="K70" s="5">
        <v>318.0</v>
      </c>
      <c r="L70" s="5">
        <v>313.0</v>
      </c>
      <c r="M70" s="5" t="str">
        <f t="shared" si="1"/>
        <v>2022111001098965</v>
      </c>
      <c r="N70" s="4">
        <v>54.0</v>
      </c>
      <c r="O70" s="4">
        <v>52.0</v>
      </c>
      <c r="P70" s="4">
        <v>51.0</v>
      </c>
      <c r="Q70" s="4">
        <v>57.0</v>
      </c>
      <c r="R70" s="4">
        <v>53.0</v>
      </c>
      <c r="S70" s="4">
        <v>267.0</v>
      </c>
      <c r="T70" s="5"/>
      <c r="U70" s="5"/>
    </row>
    <row r="71">
      <c r="A71" s="9" t="s">
        <v>26</v>
      </c>
      <c r="B71" s="10">
        <v>2023.0</v>
      </c>
      <c r="C71" s="10">
        <v>1.11001098965E11</v>
      </c>
      <c r="D71" s="11" t="s">
        <v>36</v>
      </c>
      <c r="E71" s="11" t="s">
        <v>37</v>
      </c>
      <c r="F71" s="12" t="s">
        <v>72</v>
      </c>
      <c r="G71" s="13" t="s">
        <v>30</v>
      </c>
      <c r="H71" s="13" t="s">
        <v>23</v>
      </c>
      <c r="I71" s="12" t="s">
        <v>24</v>
      </c>
      <c r="J71" s="12" t="s">
        <v>31</v>
      </c>
      <c r="K71" s="10">
        <v>336.0</v>
      </c>
      <c r="L71" s="10">
        <v>328.0</v>
      </c>
      <c r="M71" s="10" t="str">
        <f t="shared" si="1"/>
        <v>2023111001098965</v>
      </c>
      <c r="N71" s="9">
        <v>52.0</v>
      </c>
      <c r="O71" s="9">
        <v>51.0</v>
      </c>
      <c r="P71" s="9">
        <v>50.0</v>
      </c>
      <c r="Q71" s="9">
        <v>53.0</v>
      </c>
      <c r="R71" s="9">
        <v>53.0</v>
      </c>
      <c r="S71" s="9">
        <v>259.0</v>
      </c>
      <c r="T71" s="10"/>
      <c r="U71" s="10"/>
    </row>
    <row r="72">
      <c r="A72" s="4" t="s">
        <v>26</v>
      </c>
      <c r="B72" s="5">
        <v>2017.0</v>
      </c>
      <c r="C72" s="5">
        <v>1.11001100013E11</v>
      </c>
      <c r="D72" s="6" t="s">
        <v>39</v>
      </c>
      <c r="E72" s="6" t="s">
        <v>40</v>
      </c>
      <c r="F72" s="7" t="s">
        <v>73</v>
      </c>
      <c r="G72" s="8" t="s">
        <v>30</v>
      </c>
      <c r="H72" s="7" t="s">
        <v>23</v>
      </c>
      <c r="I72" s="7" t="s">
        <v>24</v>
      </c>
      <c r="J72" s="7" t="s">
        <v>25</v>
      </c>
      <c r="K72" s="5">
        <v>213.0</v>
      </c>
      <c r="L72" s="5">
        <v>203.0</v>
      </c>
      <c r="M72" s="5" t="str">
        <f t="shared" si="1"/>
        <v>2017111001100013</v>
      </c>
      <c r="N72" s="4">
        <v>60.0</v>
      </c>
      <c r="O72" s="4">
        <v>59.0</v>
      </c>
      <c r="P72" s="4">
        <v>58.0</v>
      </c>
      <c r="Q72" s="4">
        <v>60.0</v>
      </c>
      <c r="R72" s="4">
        <v>55.0</v>
      </c>
      <c r="S72" s="4">
        <v>294.0</v>
      </c>
      <c r="T72" s="5"/>
      <c r="U72" s="5"/>
    </row>
    <row r="73">
      <c r="A73" s="9" t="s">
        <v>26</v>
      </c>
      <c r="B73" s="10">
        <v>2018.0</v>
      </c>
      <c r="C73" s="10">
        <v>1.11001100013E11</v>
      </c>
      <c r="D73" s="11" t="s">
        <v>39</v>
      </c>
      <c r="E73" s="11" t="s">
        <v>40</v>
      </c>
      <c r="F73" s="12" t="s">
        <v>73</v>
      </c>
      <c r="G73" s="13" t="s">
        <v>30</v>
      </c>
      <c r="H73" s="12" t="s">
        <v>23</v>
      </c>
      <c r="I73" s="12" t="s">
        <v>24</v>
      </c>
      <c r="J73" s="12" t="s">
        <v>74</v>
      </c>
      <c r="K73" s="10">
        <v>206.0</v>
      </c>
      <c r="L73" s="10">
        <v>190.0</v>
      </c>
      <c r="M73" s="10" t="str">
        <f t="shared" si="1"/>
        <v>2018111001100013</v>
      </c>
      <c r="N73" s="9">
        <v>64.0</v>
      </c>
      <c r="O73" s="9">
        <v>60.0</v>
      </c>
      <c r="P73" s="9">
        <v>57.0</v>
      </c>
      <c r="Q73" s="9">
        <v>61.0</v>
      </c>
      <c r="R73" s="9">
        <v>60.0</v>
      </c>
      <c r="S73" s="9">
        <v>302.0</v>
      </c>
      <c r="T73" s="10"/>
      <c r="U73" s="10"/>
    </row>
    <row r="74">
      <c r="A74" s="4" t="s">
        <v>26</v>
      </c>
      <c r="B74" s="5">
        <v>2019.0</v>
      </c>
      <c r="C74" s="5">
        <v>1.11001100013E11</v>
      </c>
      <c r="D74" s="6" t="s">
        <v>39</v>
      </c>
      <c r="E74" s="6" t="s">
        <v>40</v>
      </c>
      <c r="F74" s="7" t="s">
        <v>73</v>
      </c>
      <c r="G74" s="8" t="s">
        <v>30</v>
      </c>
      <c r="H74" s="8" t="s">
        <v>23</v>
      </c>
      <c r="I74" s="7" t="s">
        <v>24</v>
      </c>
      <c r="J74" s="7" t="s">
        <v>74</v>
      </c>
      <c r="K74" s="5">
        <v>211.0</v>
      </c>
      <c r="L74" s="5">
        <v>198.0</v>
      </c>
      <c r="M74" s="5" t="str">
        <f t="shared" si="1"/>
        <v>2019111001100013</v>
      </c>
      <c r="N74" s="4">
        <v>60.0</v>
      </c>
      <c r="O74" s="4">
        <v>58.0</v>
      </c>
      <c r="P74" s="4">
        <v>55.0</v>
      </c>
      <c r="Q74" s="4">
        <v>61.0</v>
      </c>
      <c r="R74" s="4">
        <v>57.0</v>
      </c>
      <c r="S74" s="4">
        <v>292.0</v>
      </c>
      <c r="T74" s="5"/>
      <c r="U74" s="5"/>
    </row>
    <row r="75">
      <c r="A75" s="9" t="s">
        <v>26</v>
      </c>
      <c r="B75" s="10">
        <v>2020.0</v>
      </c>
      <c r="C75" s="10">
        <v>1.11001100013E11</v>
      </c>
      <c r="D75" s="11" t="s">
        <v>39</v>
      </c>
      <c r="E75" s="11" t="s">
        <v>40</v>
      </c>
      <c r="F75" s="12" t="s">
        <v>73</v>
      </c>
      <c r="G75" s="13" t="s">
        <v>30</v>
      </c>
      <c r="H75" s="13" t="s">
        <v>23</v>
      </c>
      <c r="I75" s="12" t="s">
        <v>24</v>
      </c>
      <c r="J75" s="12" t="s">
        <v>74</v>
      </c>
      <c r="K75" s="10">
        <v>231.0</v>
      </c>
      <c r="L75" s="10">
        <v>222.0</v>
      </c>
      <c r="M75" s="10" t="str">
        <f t="shared" si="1"/>
        <v>2020111001100013</v>
      </c>
      <c r="N75" s="9">
        <v>63.0</v>
      </c>
      <c r="O75" s="9">
        <v>58.0</v>
      </c>
      <c r="P75" s="9">
        <v>57.0</v>
      </c>
      <c r="Q75" s="9">
        <v>60.0</v>
      </c>
      <c r="R75" s="9">
        <v>56.0</v>
      </c>
      <c r="S75" s="9">
        <v>297.0</v>
      </c>
      <c r="T75" s="10"/>
      <c r="U75" s="10"/>
    </row>
    <row r="76">
      <c r="A76" s="4" t="s">
        <v>26</v>
      </c>
      <c r="B76" s="5">
        <v>2021.0</v>
      </c>
      <c r="C76" s="5">
        <v>1.11001100013E11</v>
      </c>
      <c r="D76" s="6" t="s">
        <v>39</v>
      </c>
      <c r="E76" s="6" t="s">
        <v>40</v>
      </c>
      <c r="F76" s="7" t="s">
        <v>73</v>
      </c>
      <c r="G76" s="8" t="s">
        <v>30</v>
      </c>
      <c r="H76" s="8" t="s">
        <v>23</v>
      </c>
      <c r="I76" s="7" t="s">
        <v>24</v>
      </c>
      <c r="J76" s="7" t="s">
        <v>74</v>
      </c>
      <c r="K76" s="5">
        <v>219.0</v>
      </c>
      <c r="L76" s="5">
        <v>218.0</v>
      </c>
      <c r="M76" s="5" t="str">
        <f t="shared" si="1"/>
        <v>2021111001100013</v>
      </c>
      <c r="N76" s="4">
        <v>59.0</v>
      </c>
      <c r="O76" s="4">
        <v>56.0</v>
      </c>
      <c r="P76" s="4">
        <v>54.0</v>
      </c>
      <c r="Q76" s="4">
        <v>59.0</v>
      </c>
      <c r="R76" s="4">
        <v>55.0</v>
      </c>
      <c r="S76" s="4">
        <v>284.0</v>
      </c>
      <c r="T76" s="5"/>
      <c r="U76" s="5"/>
    </row>
    <row r="77">
      <c r="A77" s="9" t="s">
        <v>26</v>
      </c>
      <c r="B77" s="10">
        <v>2022.0</v>
      </c>
      <c r="C77" s="10">
        <v>1.11001100013E11</v>
      </c>
      <c r="D77" s="11" t="s">
        <v>39</v>
      </c>
      <c r="E77" s="11" t="s">
        <v>40</v>
      </c>
      <c r="F77" s="12" t="s">
        <v>73</v>
      </c>
      <c r="G77" s="13" t="s">
        <v>30</v>
      </c>
      <c r="H77" s="13" t="s">
        <v>23</v>
      </c>
      <c r="I77" s="12" t="s">
        <v>24</v>
      </c>
      <c r="J77" s="12" t="s">
        <v>74</v>
      </c>
      <c r="K77" s="10">
        <v>211.0</v>
      </c>
      <c r="L77" s="10">
        <v>211.0</v>
      </c>
      <c r="M77" s="10" t="str">
        <f t="shared" si="1"/>
        <v>2022111001100013</v>
      </c>
      <c r="N77" s="9">
        <v>62.0</v>
      </c>
      <c r="O77" s="9">
        <v>58.0</v>
      </c>
      <c r="P77" s="9">
        <v>57.0</v>
      </c>
      <c r="Q77" s="9">
        <v>62.0</v>
      </c>
      <c r="R77" s="9">
        <v>59.0</v>
      </c>
      <c r="S77" s="9">
        <v>298.0</v>
      </c>
      <c r="T77" s="10"/>
      <c r="U77" s="10"/>
    </row>
    <row r="78">
      <c r="A78" s="4" t="s">
        <v>26</v>
      </c>
      <c r="B78" s="5">
        <v>2023.0</v>
      </c>
      <c r="C78" s="5">
        <v>1.11001100013E11</v>
      </c>
      <c r="D78" s="6" t="s">
        <v>39</v>
      </c>
      <c r="E78" s="6" t="s">
        <v>40</v>
      </c>
      <c r="F78" s="7" t="s">
        <v>73</v>
      </c>
      <c r="G78" s="8" t="s">
        <v>30</v>
      </c>
      <c r="H78" s="8" t="s">
        <v>23</v>
      </c>
      <c r="I78" s="7" t="s">
        <v>24</v>
      </c>
      <c r="J78" s="7" t="s">
        <v>74</v>
      </c>
      <c r="K78" s="5">
        <v>219.0</v>
      </c>
      <c r="L78" s="5">
        <v>219.0</v>
      </c>
      <c r="M78" s="5" t="str">
        <f t="shared" si="1"/>
        <v>2023111001100013</v>
      </c>
      <c r="N78" s="4">
        <v>62.0</v>
      </c>
      <c r="O78" s="4">
        <v>58.0</v>
      </c>
      <c r="P78" s="4">
        <v>57.0</v>
      </c>
      <c r="Q78" s="4">
        <v>62.0</v>
      </c>
      <c r="R78" s="4">
        <v>61.0</v>
      </c>
      <c r="S78" s="4">
        <v>299.0</v>
      </c>
      <c r="T78" s="5"/>
      <c r="U78" s="5"/>
    </row>
    <row r="79">
      <c r="A79" s="9" t="s">
        <v>26</v>
      </c>
      <c r="B79" s="10">
        <v>2021.0</v>
      </c>
      <c r="C79" s="10">
        <v>1.1100109885E11</v>
      </c>
      <c r="D79" s="11" t="s">
        <v>47</v>
      </c>
      <c r="E79" s="11" t="s">
        <v>48</v>
      </c>
      <c r="F79" s="12" t="s">
        <v>75</v>
      </c>
      <c r="G79" s="13" t="s">
        <v>50</v>
      </c>
      <c r="H79" s="13" t="s">
        <v>23</v>
      </c>
      <c r="I79" s="12" t="s">
        <v>24</v>
      </c>
      <c r="J79" s="12" t="s">
        <v>31</v>
      </c>
      <c r="K79" s="10">
        <v>258.0</v>
      </c>
      <c r="L79" s="10">
        <v>258.0</v>
      </c>
      <c r="M79" s="10" t="str">
        <f t="shared" si="1"/>
        <v>2021111001098850</v>
      </c>
      <c r="N79" s="9">
        <v>53.0</v>
      </c>
      <c r="O79" s="9">
        <v>49.0</v>
      </c>
      <c r="P79" s="9">
        <v>48.0</v>
      </c>
      <c r="Q79" s="9">
        <v>55.0</v>
      </c>
      <c r="R79" s="9">
        <v>50.0</v>
      </c>
      <c r="S79" s="9">
        <v>256.0</v>
      </c>
      <c r="T79" s="10"/>
      <c r="U79" s="10"/>
    </row>
    <row r="80">
      <c r="A80" s="4" t="s">
        <v>26</v>
      </c>
      <c r="B80" s="5">
        <v>2022.0</v>
      </c>
      <c r="C80" s="5">
        <v>1.1100109885E11</v>
      </c>
      <c r="D80" s="6" t="s">
        <v>47</v>
      </c>
      <c r="E80" s="6" t="s">
        <v>48</v>
      </c>
      <c r="F80" s="7" t="s">
        <v>75</v>
      </c>
      <c r="G80" s="8" t="s">
        <v>50</v>
      </c>
      <c r="H80" s="8" t="s">
        <v>23</v>
      </c>
      <c r="I80" s="7" t="s">
        <v>24</v>
      </c>
      <c r="J80" s="7" t="s">
        <v>31</v>
      </c>
      <c r="K80" s="5">
        <v>257.0</v>
      </c>
      <c r="L80" s="5">
        <v>256.0</v>
      </c>
      <c r="M80" s="5" t="str">
        <f t="shared" si="1"/>
        <v>2022111001098850</v>
      </c>
      <c r="N80" s="4">
        <v>55.0</v>
      </c>
      <c r="O80" s="4">
        <v>51.0</v>
      </c>
      <c r="P80" s="4">
        <v>51.0</v>
      </c>
      <c r="Q80" s="4">
        <v>56.0</v>
      </c>
      <c r="R80" s="4">
        <v>53.0</v>
      </c>
      <c r="S80" s="4">
        <v>266.0</v>
      </c>
      <c r="T80" s="5"/>
      <c r="U80" s="5"/>
    </row>
    <row r="81">
      <c r="A81" s="9" t="s">
        <v>26</v>
      </c>
      <c r="B81" s="10">
        <v>2023.0</v>
      </c>
      <c r="C81" s="10">
        <v>1.1100109885E11</v>
      </c>
      <c r="D81" s="11" t="s">
        <v>47</v>
      </c>
      <c r="E81" s="11" t="s">
        <v>48</v>
      </c>
      <c r="F81" s="12" t="s">
        <v>75</v>
      </c>
      <c r="G81" s="13" t="s">
        <v>50</v>
      </c>
      <c r="H81" s="13" t="s">
        <v>23</v>
      </c>
      <c r="I81" s="12" t="s">
        <v>24</v>
      </c>
      <c r="J81" s="12" t="s">
        <v>31</v>
      </c>
      <c r="K81" s="10">
        <v>249.0</v>
      </c>
      <c r="L81" s="10">
        <v>247.0</v>
      </c>
      <c r="M81" s="10" t="str">
        <f t="shared" si="1"/>
        <v>2023111001098850</v>
      </c>
      <c r="N81" s="9">
        <v>53.0</v>
      </c>
      <c r="O81" s="9">
        <v>51.0</v>
      </c>
      <c r="P81" s="9">
        <v>51.0</v>
      </c>
      <c r="Q81" s="9">
        <v>54.0</v>
      </c>
      <c r="R81" s="9">
        <v>54.0</v>
      </c>
      <c r="S81" s="9">
        <v>262.0</v>
      </c>
      <c r="T81" s="10"/>
      <c r="U81" s="10"/>
    </row>
    <row r="82">
      <c r="A82" s="4" t="s">
        <v>26</v>
      </c>
      <c r="B82" s="5">
        <v>2021.0</v>
      </c>
      <c r="C82" s="5">
        <v>1.11001800554E11</v>
      </c>
      <c r="D82" s="6" t="s">
        <v>27</v>
      </c>
      <c r="E82" s="6" t="s">
        <v>28</v>
      </c>
      <c r="F82" s="7" t="s">
        <v>77</v>
      </c>
      <c r="G82" s="8" t="s">
        <v>78</v>
      </c>
      <c r="H82" s="8" t="s">
        <v>23</v>
      </c>
      <c r="I82" s="7" t="s">
        <v>24</v>
      </c>
      <c r="J82" s="7" t="s">
        <v>25</v>
      </c>
      <c r="K82" s="5">
        <v>17.0</v>
      </c>
      <c r="L82" s="5">
        <v>16.0</v>
      </c>
      <c r="M82" s="5" t="str">
        <f t="shared" si="1"/>
        <v>2021111001800554</v>
      </c>
      <c r="N82" s="4">
        <v>54.0</v>
      </c>
      <c r="O82" s="4">
        <v>52.0</v>
      </c>
      <c r="P82" s="4">
        <v>51.0</v>
      </c>
      <c r="Q82" s="4">
        <v>60.0</v>
      </c>
      <c r="R82" s="4">
        <v>60.0</v>
      </c>
      <c r="S82" s="4">
        <v>274.0</v>
      </c>
      <c r="T82" s="5"/>
      <c r="U82" s="5"/>
    </row>
    <row r="83">
      <c r="A83" s="9" t="s">
        <v>26</v>
      </c>
      <c r="B83" s="10">
        <v>2022.0</v>
      </c>
      <c r="C83" s="10">
        <v>1.11001800554E11</v>
      </c>
      <c r="D83" s="11" t="s">
        <v>27</v>
      </c>
      <c r="E83" s="11" t="s">
        <v>28</v>
      </c>
      <c r="F83" s="12" t="s">
        <v>77</v>
      </c>
      <c r="G83" s="13" t="s">
        <v>78</v>
      </c>
      <c r="H83" s="13" t="s">
        <v>23</v>
      </c>
      <c r="I83" s="12" t="s">
        <v>24</v>
      </c>
      <c r="J83" s="12" t="s">
        <v>25</v>
      </c>
      <c r="K83" s="10">
        <v>46.0</v>
      </c>
      <c r="L83" s="10">
        <v>45.0</v>
      </c>
      <c r="M83" s="10" t="str">
        <f t="shared" si="1"/>
        <v>2022111001800554</v>
      </c>
      <c r="N83" s="9">
        <v>58.0</v>
      </c>
      <c r="O83" s="9">
        <v>55.0</v>
      </c>
      <c r="P83" s="9">
        <v>55.0</v>
      </c>
      <c r="Q83" s="9">
        <v>59.0</v>
      </c>
      <c r="R83" s="9">
        <v>58.0</v>
      </c>
      <c r="S83" s="9">
        <v>285.0</v>
      </c>
      <c r="T83" s="10"/>
      <c r="U83" s="10"/>
    </row>
    <row r="84">
      <c r="A84" s="4" t="s">
        <v>26</v>
      </c>
      <c r="B84" s="5">
        <v>2023.0</v>
      </c>
      <c r="C84" s="5">
        <v>1.11001800554E11</v>
      </c>
      <c r="D84" s="6" t="s">
        <v>27</v>
      </c>
      <c r="E84" s="6" t="s">
        <v>28</v>
      </c>
      <c r="F84" s="7" t="s">
        <v>77</v>
      </c>
      <c r="G84" s="8" t="s">
        <v>78</v>
      </c>
      <c r="H84" s="8" t="s">
        <v>23</v>
      </c>
      <c r="I84" s="7" t="s">
        <v>24</v>
      </c>
      <c r="J84" s="7" t="s">
        <v>25</v>
      </c>
      <c r="K84" s="5">
        <v>78.0</v>
      </c>
      <c r="L84" s="5">
        <v>77.0</v>
      </c>
      <c r="M84" s="5" t="str">
        <f t="shared" si="1"/>
        <v>2023111001800554</v>
      </c>
      <c r="N84" s="4">
        <v>57.0</v>
      </c>
      <c r="O84" s="4">
        <v>55.0</v>
      </c>
      <c r="P84" s="4">
        <v>55.0</v>
      </c>
      <c r="Q84" s="4">
        <v>59.0</v>
      </c>
      <c r="R84" s="4">
        <v>60.0</v>
      </c>
      <c r="S84" s="4">
        <v>284.0</v>
      </c>
      <c r="T84" s="5"/>
      <c r="U84" s="5"/>
    </row>
    <row r="85">
      <c r="A85" s="9" t="s">
        <v>26</v>
      </c>
      <c r="B85" s="10">
        <v>2017.0</v>
      </c>
      <c r="C85" s="10">
        <v>1.11001098922E11</v>
      </c>
      <c r="D85" s="11" t="s">
        <v>42</v>
      </c>
      <c r="E85" s="11" t="s">
        <v>43</v>
      </c>
      <c r="F85" s="12" t="s">
        <v>79</v>
      </c>
      <c r="G85" s="13" t="s">
        <v>45</v>
      </c>
      <c r="H85" s="12" t="s">
        <v>23</v>
      </c>
      <c r="I85" s="12" t="s">
        <v>24</v>
      </c>
      <c r="J85" s="12" t="s">
        <v>25</v>
      </c>
      <c r="K85" s="10">
        <v>423.0</v>
      </c>
      <c r="L85" s="10">
        <v>400.0</v>
      </c>
      <c r="M85" s="10" t="str">
        <f t="shared" si="1"/>
        <v>2017111001098922</v>
      </c>
      <c r="N85" s="9">
        <v>54.0</v>
      </c>
      <c r="O85" s="9">
        <v>55.0</v>
      </c>
      <c r="P85" s="9">
        <v>54.0</v>
      </c>
      <c r="Q85" s="9">
        <v>56.0</v>
      </c>
      <c r="R85" s="9">
        <v>53.0</v>
      </c>
      <c r="S85" s="9">
        <v>274.0</v>
      </c>
      <c r="T85" s="10"/>
      <c r="U85" s="10"/>
    </row>
    <row r="86">
      <c r="A86" s="4" t="s">
        <v>26</v>
      </c>
      <c r="B86" s="5">
        <v>2018.0</v>
      </c>
      <c r="C86" s="5">
        <v>1.11001098922E11</v>
      </c>
      <c r="D86" s="6" t="s">
        <v>42</v>
      </c>
      <c r="E86" s="6" t="s">
        <v>43</v>
      </c>
      <c r="F86" s="7" t="s">
        <v>79</v>
      </c>
      <c r="G86" s="8" t="s">
        <v>45</v>
      </c>
      <c r="H86" s="7" t="s">
        <v>23</v>
      </c>
      <c r="I86" s="7" t="s">
        <v>24</v>
      </c>
      <c r="J86" s="7" t="s">
        <v>25</v>
      </c>
      <c r="K86" s="5">
        <v>413.0</v>
      </c>
      <c r="L86" s="5">
        <v>385.0</v>
      </c>
      <c r="M86" s="5" t="str">
        <f t="shared" si="1"/>
        <v>2018111001098922</v>
      </c>
      <c r="N86" s="4">
        <v>56.0</v>
      </c>
      <c r="O86" s="4">
        <v>54.0</v>
      </c>
      <c r="P86" s="4">
        <v>54.0</v>
      </c>
      <c r="Q86" s="4">
        <v>57.0</v>
      </c>
      <c r="R86" s="4">
        <v>56.0</v>
      </c>
      <c r="S86" s="4">
        <v>276.0</v>
      </c>
      <c r="T86" s="5"/>
      <c r="U86" s="5"/>
    </row>
    <row r="87">
      <c r="A87" s="9" t="s">
        <v>26</v>
      </c>
      <c r="B87" s="10">
        <v>2014.0</v>
      </c>
      <c r="C87" s="10">
        <v>1.11001098817E11</v>
      </c>
      <c r="D87" s="11" t="s">
        <v>63</v>
      </c>
      <c r="E87" s="11" t="s">
        <v>64</v>
      </c>
      <c r="F87" s="12" t="s">
        <v>80</v>
      </c>
      <c r="G87" s="13" t="s">
        <v>81</v>
      </c>
      <c r="H87" s="12" t="s">
        <v>23</v>
      </c>
      <c r="I87" s="12" t="s">
        <v>24</v>
      </c>
      <c r="J87" s="12" t="s">
        <v>31</v>
      </c>
      <c r="K87" s="10">
        <v>382.0</v>
      </c>
      <c r="L87" s="10">
        <v>380.0</v>
      </c>
      <c r="M87" s="10" t="str">
        <f t="shared" si="1"/>
        <v>2014111001098817</v>
      </c>
      <c r="N87" s="9">
        <v>50.0</v>
      </c>
      <c r="O87" s="9">
        <v>53.0</v>
      </c>
      <c r="P87" s="9">
        <v>52.0</v>
      </c>
      <c r="Q87" s="9">
        <v>51.0</v>
      </c>
      <c r="R87" s="9">
        <v>50.0</v>
      </c>
      <c r="S87" s="9">
        <v>258.0</v>
      </c>
      <c r="T87" s="10"/>
      <c r="U87" s="10"/>
    </row>
    <row r="88">
      <c r="A88" s="4" t="s">
        <v>26</v>
      </c>
      <c r="B88" s="5">
        <v>2015.0</v>
      </c>
      <c r="C88" s="5">
        <v>1.11001098817E11</v>
      </c>
      <c r="D88" s="6" t="s">
        <v>63</v>
      </c>
      <c r="E88" s="6" t="s">
        <v>64</v>
      </c>
      <c r="F88" s="7" t="s">
        <v>80</v>
      </c>
      <c r="G88" s="8" t="s">
        <v>81</v>
      </c>
      <c r="H88" s="7" t="s">
        <v>23</v>
      </c>
      <c r="I88" s="7" t="s">
        <v>24</v>
      </c>
      <c r="J88" s="7" t="s">
        <v>31</v>
      </c>
      <c r="K88" s="5">
        <v>416.0</v>
      </c>
      <c r="L88" s="5">
        <v>408.0</v>
      </c>
      <c r="M88" s="5" t="str">
        <f t="shared" si="1"/>
        <v>2015111001098817</v>
      </c>
      <c r="N88" s="4">
        <v>55.0</v>
      </c>
      <c r="O88" s="4">
        <v>54.0</v>
      </c>
      <c r="P88" s="4">
        <v>53.0</v>
      </c>
      <c r="Q88" s="4">
        <v>53.0</v>
      </c>
      <c r="R88" s="4">
        <v>50.0</v>
      </c>
      <c r="S88" s="4">
        <v>268.0</v>
      </c>
      <c r="T88" s="5"/>
      <c r="U88" s="5"/>
    </row>
    <row r="89">
      <c r="A89" s="9" t="s">
        <v>26</v>
      </c>
      <c r="B89" s="10">
        <v>2016.0</v>
      </c>
      <c r="C89" s="10">
        <v>1.11001098817E11</v>
      </c>
      <c r="D89" s="11" t="s">
        <v>63</v>
      </c>
      <c r="E89" s="11" t="s">
        <v>64</v>
      </c>
      <c r="F89" s="12" t="s">
        <v>80</v>
      </c>
      <c r="G89" s="13" t="s">
        <v>81</v>
      </c>
      <c r="H89" s="12" t="s">
        <v>23</v>
      </c>
      <c r="I89" s="12" t="s">
        <v>24</v>
      </c>
      <c r="J89" s="12" t="s">
        <v>31</v>
      </c>
      <c r="K89" s="10">
        <v>448.0</v>
      </c>
      <c r="L89" s="10">
        <v>436.0</v>
      </c>
      <c r="M89" s="10" t="str">
        <f t="shared" si="1"/>
        <v>2016111001098817</v>
      </c>
      <c r="N89" s="9">
        <v>55.0</v>
      </c>
      <c r="O89" s="9">
        <v>55.0</v>
      </c>
      <c r="P89" s="9">
        <v>54.0</v>
      </c>
      <c r="Q89" s="9">
        <v>56.0</v>
      </c>
      <c r="R89" s="9">
        <v>53.0</v>
      </c>
      <c r="S89" s="9">
        <v>276.0</v>
      </c>
      <c r="T89" s="10"/>
      <c r="U89" s="10"/>
    </row>
    <row r="90">
      <c r="A90" s="4" t="s">
        <v>26</v>
      </c>
      <c r="B90" s="5">
        <v>2017.0</v>
      </c>
      <c r="C90" s="5">
        <v>1.11001098612E11</v>
      </c>
      <c r="D90" s="6" t="s">
        <v>51</v>
      </c>
      <c r="E90" s="6" t="s">
        <v>52</v>
      </c>
      <c r="F90" s="7" t="s">
        <v>82</v>
      </c>
      <c r="G90" s="8" t="s">
        <v>50</v>
      </c>
      <c r="H90" s="7" t="s">
        <v>23</v>
      </c>
      <c r="I90" s="7" t="s">
        <v>24</v>
      </c>
      <c r="J90" s="7" t="s">
        <v>31</v>
      </c>
      <c r="K90" s="5">
        <v>285.0</v>
      </c>
      <c r="L90" s="5">
        <v>270.0</v>
      </c>
      <c r="M90" s="5" t="str">
        <f t="shared" si="1"/>
        <v>2017111001098612</v>
      </c>
      <c r="N90" s="4">
        <v>50.0</v>
      </c>
      <c r="O90" s="4">
        <v>51.0</v>
      </c>
      <c r="P90" s="4">
        <v>49.0</v>
      </c>
      <c r="Q90" s="4">
        <v>53.0</v>
      </c>
      <c r="R90" s="4">
        <v>48.0</v>
      </c>
      <c r="S90" s="4">
        <v>252.0</v>
      </c>
      <c r="T90" s="5"/>
      <c r="U90" s="5"/>
    </row>
    <row r="91">
      <c r="A91" s="9" t="s">
        <v>26</v>
      </c>
      <c r="B91" s="10">
        <v>2018.0</v>
      </c>
      <c r="C91" s="10">
        <v>1.11001098612E11</v>
      </c>
      <c r="D91" s="11" t="s">
        <v>51</v>
      </c>
      <c r="E91" s="11" t="s">
        <v>52</v>
      </c>
      <c r="F91" s="12" t="s">
        <v>82</v>
      </c>
      <c r="G91" s="13" t="s">
        <v>50</v>
      </c>
      <c r="H91" s="12" t="s">
        <v>23</v>
      </c>
      <c r="I91" s="12" t="s">
        <v>24</v>
      </c>
      <c r="J91" s="12" t="s">
        <v>31</v>
      </c>
      <c r="K91" s="10">
        <v>269.0</v>
      </c>
      <c r="L91" s="10">
        <v>253.0</v>
      </c>
      <c r="M91" s="10" t="str">
        <f t="shared" si="1"/>
        <v>2018111001098612</v>
      </c>
      <c r="N91" s="9">
        <v>52.0</v>
      </c>
      <c r="O91" s="9">
        <v>51.0</v>
      </c>
      <c r="P91" s="9">
        <v>48.0</v>
      </c>
      <c r="Q91" s="9">
        <v>53.0</v>
      </c>
      <c r="R91" s="9">
        <v>51.0</v>
      </c>
      <c r="S91" s="9">
        <v>254.0</v>
      </c>
      <c r="T91" s="10"/>
      <c r="U91" s="10"/>
    </row>
    <row r="92">
      <c r="A92" s="4" t="s">
        <v>26</v>
      </c>
      <c r="B92" s="5">
        <v>2017.0</v>
      </c>
      <c r="C92" s="5">
        <v>1.1100109885E11</v>
      </c>
      <c r="D92" s="6" t="s">
        <v>47</v>
      </c>
      <c r="E92" s="6" t="s">
        <v>48</v>
      </c>
      <c r="F92" s="7" t="s">
        <v>83</v>
      </c>
      <c r="G92" s="8" t="s">
        <v>50</v>
      </c>
      <c r="H92" s="7" t="s">
        <v>23</v>
      </c>
      <c r="I92" s="7" t="s">
        <v>24</v>
      </c>
      <c r="J92" s="7" t="s">
        <v>31</v>
      </c>
      <c r="K92" s="5">
        <v>281.0</v>
      </c>
      <c r="L92" s="5">
        <v>269.0</v>
      </c>
      <c r="M92" s="5" t="str">
        <f t="shared" si="1"/>
        <v>2017111001098850</v>
      </c>
      <c r="N92" s="4">
        <v>52.0</v>
      </c>
      <c r="O92" s="4">
        <v>53.0</v>
      </c>
      <c r="P92" s="4">
        <v>52.0</v>
      </c>
      <c r="Q92" s="4">
        <v>55.0</v>
      </c>
      <c r="R92" s="4">
        <v>48.0</v>
      </c>
      <c r="S92" s="4">
        <v>262.0</v>
      </c>
      <c r="T92" s="5"/>
      <c r="U92" s="5"/>
    </row>
    <row r="93">
      <c r="A93" s="9" t="s">
        <v>26</v>
      </c>
      <c r="B93" s="10">
        <v>2018.0</v>
      </c>
      <c r="C93" s="10">
        <v>1.1100109885E11</v>
      </c>
      <c r="D93" s="11" t="s">
        <v>47</v>
      </c>
      <c r="E93" s="11" t="s">
        <v>48</v>
      </c>
      <c r="F93" s="12" t="s">
        <v>83</v>
      </c>
      <c r="G93" s="13" t="s">
        <v>50</v>
      </c>
      <c r="H93" s="12" t="s">
        <v>23</v>
      </c>
      <c r="I93" s="12" t="s">
        <v>24</v>
      </c>
      <c r="J93" s="12" t="s">
        <v>31</v>
      </c>
      <c r="K93" s="10">
        <v>248.0</v>
      </c>
      <c r="L93" s="10">
        <v>231.0</v>
      </c>
      <c r="M93" s="10" t="str">
        <f t="shared" si="1"/>
        <v>2018111001098850</v>
      </c>
      <c r="N93" s="9">
        <v>50.0</v>
      </c>
      <c r="O93" s="9">
        <v>50.0</v>
      </c>
      <c r="P93" s="9">
        <v>47.0</v>
      </c>
      <c r="Q93" s="9">
        <v>52.0</v>
      </c>
      <c r="R93" s="9">
        <v>49.0</v>
      </c>
      <c r="S93" s="9">
        <v>249.0</v>
      </c>
      <c r="T93" s="10"/>
      <c r="U93" s="10"/>
    </row>
    <row r="94">
      <c r="A94" s="4" t="s">
        <v>26</v>
      </c>
      <c r="B94" s="5">
        <v>2019.0</v>
      </c>
      <c r="C94" s="5">
        <v>1.1100109885E11</v>
      </c>
      <c r="D94" s="6" t="s">
        <v>47</v>
      </c>
      <c r="E94" s="6" t="s">
        <v>48</v>
      </c>
      <c r="F94" s="7" t="s">
        <v>83</v>
      </c>
      <c r="G94" s="8" t="s">
        <v>50</v>
      </c>
      <c r="H94" s="8" t="s">
        <v>23</v>
      </c>
      <c r="I94" s="7" t="s">
        <v>24</v>
      </c>
      <c r="J94" s="7" t="s">
        <v>31</v>
      </c>
      <c r="K94" s="5">
        <v>244.0</v>
      </c>
      <c r="L94" s="5">
        <v>230.0</v>
      </c>
      <c r="M94" s="5" t="str">
        <f t="shared" si="1"/>
        <v>2019111001098850</v>
      </c>
      <c r="N94" s="4">
        <v>55.0</v>
      </c>
      <c r="O94" s="4">
        <v>50.0</v>
      </c>
      <c r="P94" s="4">
        <v>47.0</v>
      </c>
      <c r="Q94" s="4">
        <v>55.0</v>
      </c>
      <c r="R94" s="4">
        <v>50.0</v>
      </c>
      <c r="S94" s="4">
        <v>258.0</v>
      </c>
      <c r="T94" s="5"/>
      <c r="U94" s="5"/>
    </row>
    <row r="95">
      <c r="A95" s="9" t="s">
        <v>26</v>
      </c>
      <c r="B95" s="10">
        <v>2020.0</v>
      </c>
      <c r="C95" s="10">
        <v>1.1100109885E11</v>
      </c>
      <c r="D95" s="11" t="s">
        <v>47</v>
      </c>
      <c r="E95" s="11" t="s">
        <v>48</v>
      </c>
      <c r="F95" s="12" t="s">
        <v>83</v>
      </c>
      <c r="G95" s="13" t="s">
        <v>50</v>
      </c>
      <c r="H95" s="13" t="s">
        <v>23</v>
      </c>
      <c r="I95" s="12" t="s">
        <v>24</v>
      </c>
      <c r="J95" s="12" t="s">
        <v>31</v>
      </c>
      <c r="K95" s="10">
        <v>250.0</v>
      </c>
      <c r="L95" s="10">
        <v>243.0</v>
      </c>
      <c r="M95" s="10" t="str">
        <f t="shared" si="1"/>
        <v>2020111001098850</v>
      </c>
      <c r="N95" s="9">
        <v>54.0</v>
      </c>
      <c r="O95" s="9">
        <v>49.0</v>
      </c>
      <c r="P95" s="9">
        <v>52.0</v>
      </c>
      <c r="Q95" s="9">
        <v>55.0</v>
      </c>
      <c r="R95" s="9">
        <v>47.0</v>
      </c>
      <c r="S95" s="9">
        <v>261.0</v>
      </c>
      <c r="T95" s="10"/>
      <c r="U95" s="10"/>
    </row>
    <row r="96">
      <c r="A96" s="4" t="s">
        <v>26</v>
      </c>
      <c r="B96" s="5">
        <v>2020.0</v>
      </c>
      <c r="C96" s="5">
        <v>1.11001800414E11</v>
      </c>
      <c r="D96" s="6">
        <v>19.0</v>
      </c>
      <c r="E96" s="6" t="s">
        <v>40</v>
      </c>
      <c r="F96" s="7" t="s">
        <v>84</v>
      </c>
      <c r="G96" s="8" t="s">
        <v>78</v>
      </c>
      <c r="H96" s="8" t="s">
        <v>23</v>
      </c>
      <c r="I96" s="7" t="s">
        <v>24</v>
      </c>
      <c r="J96" s="7" t="s">
        <v>31</v>
      </c>
      <c r="K96" s="5">
        <v>62.0</v>
      </c>
      <c r="L96" s="5">
        <v>58.0</v>
      </c>
      <c r="M96" s="5" t="str">
        <f t="shared" si="1"/>
        <v>2020111001800414</v>
      </c>
      <c r="N96" s="4">
        <v>55.0</v>
      </c>
      <c r="O96" s="4">
        <v>49.0</v>
      </c>
      <c r="P96" s="4">
        <v>51.0</v>
      </c>
      <c r="Q96" s="4">
        <v>54.0</v>
      </c>
      <c r="R96" s="4">
        <v>50.0</v>
      </c>
      <c r="S96" s="4">
        <v>260.0</v>
      </c>
      <c r="T96" s="5"/>
      <c r="U96" s="5"/>
    </row>
    <row r="97">
      <c r="A97" s="9" t="s">
        <v>26</v>
      </c>
      <c r="B97" s="10">
        <v>2021.0</v>
      </c>
      <c r="C97" s="10">
        <v>1.11001800414E11</v>
      </c>
      <c r="D97" s="11">
        <v>19.0</v>
      </c>
      <c r="E97" s="11" t="s">
        <v>40</v>
      </c>
      <c r="F97" s="12" t="s">
        <v>84</v>
      </c>
      <c r="G97" s="13" t="s">
        <v>78</v>
      </c>
      <c r="H97" s="13" t="s">
        <v>23</v>
      </c>
      <c r="I97" s="12" t="s">
        <v>24</v>
      </c>
      <c r="J97" s="12" t="s">
        <v>31</v>
      </c>
      <c r="K97" s="10">
        <v>121.0</v>
      </c>
      <c r="L97" s="10">
        <v>118.0</v>
      </c>
      <c r="M97" s="10" t="str">
        <f t="shared" si="1"/>
        <v>2021111001800414</v>
      </c>
      <c r="N97" s="9">
        <v>51.0</v>
      </c>
      <c r="O97" s="9">
        <v>50.0</v>
      </c>
      <c r="P97" s="9">
        <v>50.0</v>
      </c>
      <c r="Q97" s="9">
        <v>55.0</v>
      </c>
      <c r="R97" s="9">
        <v>53.0</v>
      </c>
      <c r="S97" s="9">
        <v>257.0</v>
      </c>
      <c r="T97" s="10"/>
      <c r="U97" s="10"/>
    </row>
    <row r="98">
      <c r="A98" s="4" t="s">
        <v>26</v>
      </c>
      <c r="B98" s="5">
        <v>2022.0</v>
      </c>
      <c r="C98" s="5">
        <v>1.11001800414E11</v>
      </c>
      <c r="D98" s="6">
        <v>19.0</v>
      </c>
      <c r="E98" s="6" t="s">
        <v>40</v>
      </c>
      <c r="F98" s="7" t="s">
        <v>84</v>
      </c>
      <c r="G98" s="8" t="s">
        <v>78</v>
      </c>
      <c r="H98" s="8" t="s">
        <v>23</v>
      </c>
      <c r="I98" s="7" t="s">
        <v>24</v>
      </c>
      <c r="J98" s="7" t="s">
        <v>31</v>
      </c>
      <c r="K98" s="5">
        <v>186.0</v>
      </c>
      <c r="L98" s="5">
        <v>183.0</v>
      </c>
      <c r="M98" s="5" t="str">
        <f t="shared" si="1"/>
        <v>2022111001800414</v>
      </c>
      <c r="N98" s="4">
        <v>52.0</v>
      </c>
      <c r="O98" s="4">
        <v>49.0</v>
      </c>
      <c r="P98" s="4">
        <v>49.0</v>
      </c>
      <c r="Q98" s="4">
        <v>55.0</v>
      </c>
      <c r="R98" s="4">
        <v>55.0</v>
      </c>
      <c r="S98" s="4">
        <v>257.0</v>
      </c>
      <c r="T98" s="5"/>
      <c r="U98" s="5"/>
    </row>
    <row r="99">
      <c r="A99" s="9" t="s">
        <v>26</v>
      </c>
      <c r="B99" s="10">
        <v>2023.0</v>
      </c>
      <c r="C99" s="10">
        <v>1.11001800414E11</v>
      </c>
      <c r="D99" s="11">
        <v>19.0</v>
      </c>
      <c r="E99" s="11" t="s">
        <v>40</v>
      </c>
      <c r="F99" s="12" t="s">
        <v>84</v>
      </c>
      <c r="G99" s="13" t="s">
        <v>78</v>
      </c>
      <c r="H99" s="13" t="s">
        <v>23</v>
      </c>
      <c r="I99" s="12" t="s">
        <v>24</v>
      </c>
      <c r="J99" s="12" t="s">
        <v>31</v>
      </c>
      <c r="K99" s="10">
        <v>193.0</v>
      </c>
      <c r="L99" s="10">
        <v>192.0</v>
      </c>
      <c r="M99" s="10" t="str">
        <f t="shared" si="1"/>
        <v>2023111001800414</v>
      </c>
      <c r="N99" s="9">
        <v>54.0</v>
      </c>
      <c r="O99" s="9">
        <v>52.0</v>
      </c>
      <c r="P99" s="9">
        <v>53.0</v>
      </c>
      <c r="Q99" s="9">
        <v>55.0</v>
      </c>
      <c r="R99" s="9">
        <v>55.0</v>
      </c>
      <c r="S99" s="9">
        <v>268.0</v>
      </c>
      <c r="T99" s="10"/>
      <c r="U99" s="10"/>
    </row>
  </sheetData>
  <autoFilter ref="$A$1:$S$9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C3" s="43" t="s">
        <v>421</v>
      </c>
    </row>
    <row r="4">
      <c r="C4" s="43" t="s">
        <v>421</v>
      </c>
    </row>
    <row r="5">
      <c r="C5" s="43" t="s">
        <v>421</v>
      </c>
    </row>
    <row r="6">
      <c r="C6" s="43" t="s">
        <v>421</v>
      </c>
    </row>
    <row r="7">
      <c r="C7" s="43" t="s">
        <v>422</v>
      </c>
    </row>
    <row r="8">
      <c r="C8" s="43" t="s">
        <v>421</v>
      </c>
    </row>
    <row r="9">
      <c r="C9" s="43" t="s">
        <v>421</v>
      </c>
    </row>
    <row r="10">
      <c r="C10" s="43" t="s">
        <v>421</v>
      </c>
    </row>
    <row r="11">
      <c r="C11" s="43" t="s">
        <v>421</v>
      </c>
    </row>
    <row r="12">
      <c r="C12" s="43" t="s">
        <v>421</v>
      </c>
    </row>
    <row r="13">
      <c r="C13" s="43" t="s">
        <v>421</v>
      </c>
    </row>
    <row r="14">
      <c r="C14" s="43" t="s">
        <v>421</v>
      </c>
    </row>
    <row r="15">
      <c r="C15" s="43" t="s">
        <v>421</v>
      </c>
    </row>
    <row r="16">
      <c r="C16" s="43" t="s">
        <v>421</v>
      </c>
    </row>
    <row r="17">
      <c r="C17" s="43" t="s">
        <v>421</v>
      </c>
    </row>
    <row r="18">
      <c r="C18" s="43" t="s">
        <v>421</v>
      </c>
    </row>
    <row r="19">
      <c r="C19" s="43" t="s">
        <v>421</v>
      </c>
    </row>
    <row r="20"/>
  </sheetData>
  <drawing r:id="rId2"/>
</worksheet>
</file>