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Ujjwal\elegiblity Sheets\"/>
    </mc:Choice>
  </mc:AlternateContent>
  <bookViews>
    <workbookView xWindow="0" yWindow="0" windowWidth="16395" windowHeight="5475" activeTab="1"/>
  </bookViews>
  <sheets>
    <sheet name="Eligibility" sheetId="1" r:id="rId1"/>
    <sheet name="RTR" sheetId="2" r:id="rId2"/>
    <sheet name="Sheet3" sheetId="9" r:id="rId3"/>
    <sheet name="Sheet1" sheetId="5" state="hidden" r:id="rId4"/>
  </sheets>
  <definedNames>
    <definedName name="Excel_BuiltIn__FilterDatabase_4">"$#REF!.$#REF!$#REF!:$#REF!$#REF!"</definedName>
    <definedName name="Excel_BuiltIn__FilterDatabase_5">"$#REF!.$#REF!$#REF!:$#REF!$#REF!"</definedName>
    <definedName name="Excel_BuiltIn_Print_Area_1">"$#REF!.$A$13:$F$72"</definedName>
    <definedName name="Excel_BuiltIn_Print_Area_2">"$#REF!.$#REF!$#REF!:$#REF!$#REF!"</definedName>
    <definedName name="Excel_BuiltIn_Print_Area_2_1">"$#REF!.$#REF!$#REF!:$#REF!$#REF!"</definedName>
    <definedName name="Excel_BuiltIn_Print_Area_4">"$#REF!.$A$1:$G$110"</definedName>
    <definedName name="Excel_BuiltIn_Print_Area_5_1">"$#REF!.$A$1:$G$115"</definedName>
    <definedName name="Excel_BuiltIn_Print_Area_6">"$#REF!.$A$1:$G$115"</definedName>
    <definedName name="SHARED_FORMULA_5_5_5_5_0">#REF!/10*#REF!</definedName>
  </definedNames>
  <calcPr calcId="152511"/>
  <fileRecoveryPr autoRecover="0"/>
</workbook>
</file>

<file path=xl/calcChain.xml><?xml version="1.0" encoding="utf-8"?>
<calcChain xmlns="http://schemas.openxmlformats.org/spreadsheetml/2006/main">
  <c r="F12" i="1" l="1"/>
  <c r="D7" i="1" l="1"/>
  <c r="F7" i="1" s="1"/>
  <c r="D8" i="1"/>
  <c r="F8" i="1" s="1"/>
  <c r="D9" i="1"/>
  <c r="F9" i="1" s="1"/>
  <c r="D3" i="1"/>
  <c r="D4" i="1"/>
  <c r="F4" i="1" s="1"/>
  <c r="D5" i="1"/>
  <c r="Q10" i="9" l="1"/>
  <c r="P10" i="9"/>
  <c r="O10" i="9"/>
  <c r="N10" i="9"/>
  <c r="M10" i="9"/>
  <c r="L10" i="9"/>
  <c r="H10" i="9"/>
  <c r="G10" i="9"/>
  <c r="F10" i="9"/>
  <c r="E10" i="9"/>
  <c r="D10" i="9"/>
  <c r="C10" i="9"/>
  <c r="R10" i="9" l="1"/>
  <c r="I10" i="9"/>
  <c r="F5" i="1" l="1"/>
  <c r="F3" i="1"/>
  <c r="F10" i="1" s="1"/>
  <c r="F11" i="1" s="1"/>
  <c r="F14" i="1" s="1"/>
  <c r="F17" i="1"/>
  <c r="K13" i="2"/>
  <c r="F6" i="5"/>
  <c r="F7" i="5"/>
  <c r="F8" i="5"/>
  <c r="F9" i="5"/>
  <c r="F10" i="5"/>
  <c r="F11" i="5"/>
  <c r="F12" i="5"/>
  <c r="E13" i="5"/>
  <c r="F13" i="5" l="1"/>
  <c r="F18" i="1" l="1"/>
</calcChain>
</file>

<file path=xl/sharedStrings.xml><?xml version="1.0" encoding="utf-8"?>
<sst xmlns="http://schemas.openxmlformats.org/spreadsheetml/2006/main" count="106" uniqueCount="73">
  <si>
    <t xml:space="preserve">Application No.    </t>
  </si>
  <si>
    <t xml:space="preserve">TOP UP </t>
  </si>
  <si>
    <t>Eligibility</t>
  </si>
  <si>
    <t>Sr. No.</t>
  </si>
  <si>
    <t>LAN</t>
  </si>
  <si>
    <t>Customer Name</t>
  </si>
  <si>
    <t>Bank Name</t>
  </si>
  <si>
    <t>Type</t>
  </si>
  <si>
    <t>EMI Amt</t>
  </si>
  <si>
    <t>Name of Applicant</t>
  </si>
  <si>
    <t>Application no:</t>
  </si>
  <si>
    <t>Particulars</t>
  </si>
  <si>
    <t>Parameters</t>
  </si>
  <si>
    <t>Score</t>
  </si>
  <si>
    <t>Total
Weightages</t>
  </si>
  <si>
    <t>Final score</t>
  </si>
  <si>
    <t>No. of years in business</t>
  </si>
  <si>
    <t>&gt; = 5  - 10                                                      &gt; = 3 to 5 - 7                               &lt; 3 - 5</t>
  </si>
  <si>
    <t xml:space="preserve">Minimum income </t>
  </si>
  <si>
    <r>
      <t>Net profit of &gt; =</t>
    </r>
    <r>
      <rPr>
        <sz val="11"/>
        <rFont val="Rupee Foradian"/>
        <family val="2"/>
      </rPr>
      <t>`</t>
    </r>
    <r>
      <rPr>
        <sz val="11"/>
        <rFont val="Zurich BT"/>
        <family val="2"/>
      </rPr>
      <t xml:space="preserve"> 2.6 lacs p. a - 10                                Net profit of &lt; </t>
    </r>
    <r>
      <rPr>
        <sz val="11"/>
        <rFont val="Rupee Foradian"/>
        <family val="2"/>
      </rPr>
      <t>`</t>
    </r>
    <r>
      <rPr>
        <sz val="11"/>
        <rFont val="Zurich BT"/>
        <family val="2"/>
      </rPr>
      <t xml:space="preserve"> 2.6 lacs p. a - 5 </t>
    </r>
  </si>
  <si>
    <t>Financial norms : Debt-Equity Ratio</t>
  </si>
  <si>
    <t>DE Ratio &lt; 2:1 - 10                 DE Ratio = 2:1 - 7                      DE Ratio &gt; 2:1 - 5</t>
  </si>
  <si>
    <t>Financial norms : DSCR</t>
  </si>
  <si>
    <t>DSCR &gt; 1.5 - 10                 DSCR between 1.25 to 1.5 - 7                                                  DSCR &lt; 1.25 - 5</t>
  </si>
  <si>
    <t>Financial norms : Debtors to sales ratio</t>
  </si>
  <si>
    <t>Debtors to Sales Ratio &lt; 3 months - 10                             Debtors to Sales Ratio = 3 months - 7                               Debtors to Sales Ratio &gt; 3 months - 5</t>
  </si>
  <si>
    <t>Bank verification</t>
  </si>
  <si>
    <t xml:space="preserve">No. of outward cheque returns in last 6 months &lt; = 6 - 10                                         No. of outward cheque returns in last 6 months between 6 to 10  - 7               No. of outward cheque returns in last 6 months &gt; 10 - 5 </t>
  </si>
  <si>
    <t>Property usage</t>
  </si>
  <si>
    <t>Self occupied - 10                   Rented - 7</t>
  </si>
  <si>
    <t>Total Score</t>
  </si>
  <si>
    <t xml:space="preserve">Average    </t>
  </si>
  <si>
    <t xml:space="preserve">Eligible Income    </t>
  </si>
  <si>
    <t xml:space="preserve">Less: Taxes Paid         </t>
  </si>
  <si>
    <t xml:space="preserve">Total  </t>
  </si>
  <si>
    <t xml:space="preserve">Appraised Monthly Income                </t>
  </si>
  <si>
    <t xml:space="preserve">Appraised Obligations     </t>
  </si>
  <si>
    <t xml:space="preserve">Max FOIR (for a combined LTV and FOIR of 130)                </t>
  </si>
  <si>
    <t xml:space="preserve">Max EMI                                                            </t>
  </si>
  <si>
    <t xml:space="preserve">Tenor (Months)  </t>
  </si>
  <si>
    <t xml:space="preserve">Rate Of Interest  </t>
  </si>
  <si>
    <t xml:space="preserve">EMI Factor                                                            </t>
  </si>
  <si>
    <t xml:space="preserve">Eligibility(Rs. In lacs)                   </t>
  </si>
  <si>
    <t>y</t>
  </si>
  <si>
    <t>EMI Considered</t>
  </si>
  <si>
    <t>Income From Other Sources</t>
  </si>
  <si>
    <t>ASSESSMENT YEAR</t>
  </si>
  <si>
    <t>2018-19</t>
  </si>
  <si>
    <t>Tenure</t>
  </si>
  <si>
    <t>Inst. Paid</t>
  </si>
  <si>
    <t>Inst. Bal</t>
  </si>
  <si>
    <t>Loan Amt</t>
  </si>
  <si>
    <t>Feb</t>
  </si>
  <si>
    <t>March</t>
  </si>
  <si>
    <t>April</t>
  </si>
  <si>
    <t xml:space="preserve">May </t>
  </si>
  <si>
    <t>June</t>
  </si>
  <si>
    <t>July</t>
  </si>
  <si>
    <t>7th</t>
  </si>
  <si>
    <t>14th</t>
  </si>
  <si>
    <t>21st</t>
  </si>
  <si>
    <t>28th</t>
  </si>
  <si>
    <t>No of Cr.</t>
  </si>
  <si>
    <t>Eligibilty In Lacs</t>
  </si>
  <si>
    <t>AJAY KHANNA CONTRACTOR</t>
  </si>
  <si>
    <t>Ajay Khanna</t>
  </si>
  <si>
    <t>2019-20</t>
  </si>
  <si>
    <t>Mamta Khanna</t>
  </si>
  <si>
    <t xml:space="preserve">Ajay Khanna </t>
  </si>
  <si>
    <t>HDFC</t>
  </si>
  <si>
    <t>Auto Loan</t>
  </si>
  <si>
    <t>N</t>
  </si>
  <si>
    <t>Income U/s 44 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</si>
</sst>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\ ;&quot; (&quot;#,##0.00\);&quot; -&quot;#\ ;@\ "/>
    <numFmt numFmtId="165" formatCode="0\ ;&quot; (&quot;0\);&quot; -&quot;#\ ;@\ "/>
    <numFmt numFmtId="166" formatCode="0\ ;\(0\)"/>
    <numFmt numFmtId="167" formatCode="#,###"/>
  </numFmts>
  <fonts count="19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1"/>
    </font>
    <font>
      <sz val="10.5"/>
      <name val="Zurich BT"/>
      <family val="2"/>
    </font>
    <font>
      <sz val="10.5"/>
      <name val="Arial"/>
      <family val="2"/>
    </font>
    <font>
      <b/>
      <sz val="10.5"/>
      <name val="Zurich BT"/>
      <family val="2"/>
    </font>
    <font>
      <sz val="11"/>
      <name val="Zurich BT"/>
      <family val="2"/>
    </font>
    <font>
      <sz val="10.5"/>
      <color indexed="8"/>
      <name val="Zurich BT"/>
      <family val="2"/>
    </font>
    <font>
      <b/>
      <sz val="11"/>
      <color indexed="9"/>
      <name val="Zurich BT"/>
      <family val="2"/>
    </font>
    <font>
      <b/>
      <sz val="10"/>
      <color indexed="9"/>
      <name val="Arial"/>
      <family val="2"/>
    </font>
    <font>
      <sz val="11"/>
      <name val="Rupee Foradian"/>
      <family val="2"/>
    </font>
    <font>
      <sz val="11"/>
      <name val="Arial"/>
      <family val="2"/>
    </font>
    <font>
      <sz val="10"/>
      <name val="Arial"/>
      <family val="2"/>
    </font>
    <font>
      <sz val="10.5"/>
      <name val="Zurich BT"/>
    </font>
    <font>
      <b/>
      <sz val="11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9"/>
      <color indexed="8"/>
      <name val="Cambria"/>
      <family val="1"/>
      <scheme val="major"/>
    </font>
    <font>
      <sz val="9"/>
      <name val="Cambria"/>
      <family val="1"/>
      <scheme val="major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47"/>
        <bgColor indexed="31"/>
      </patternFill>
    </fill>
    <fill>
      <patternFill patternType="solid">
        <fgColor indexed="31"/>
        <bgColor indexed="22"/>
      </patternFill>
    </fill>
    <fill>
      <patternFill patternType="solid">
        <fgColor indexed="16"/>
        <bgColor indexed="37"/>
      </patternFill>
    </fill>
    <fill>
      <patternFill patternType="solid">
        <fgColor indexed="12"/>
        <bgColor indexed="39"/>
      </patternFill>
    </fill>
    <fill>
      <patternFill patternType="solid">
        <fgColor theme="0" tint="-0.249977111117893"/>
        <bgColor indexed="31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164" fontId="12" fillId="0" borderId="0" applyFill="0" applyAlignment="0" applyProtection="0"/>
    <xf numFmtId="9" fontId="12" fillId="0" borderId="0" applyFill="0" applyBorder="0" applyAlignment="0" applyProtection="0"/>
    <xf numFmtId="0" fontId="12" fillId="0" borderId="0"/>
    <xf numFmtId="164" fontId="2" fillId="0" borderId="0" applyBorder="0" applyProtection="0"/>
    <xf numFmtId="0" fontId="1" fillId="0" borderId="0"/>
  </cellStyleXfs>
  <cellXfs count="95">
    <xf numFmtId="0" fontId="0" fillId="0" borderId="0" xfId="0"/>
    <xf numFmtId="0" fontId="3" fillId="2" borderId="0" xfId="3" applyFont="1" applyFill="1" applyBorder="1" applyAlignment="1">
      <alignment vertical="top" wrapText="1"/>
    </xf>
    <xf numFmtId="0" fontId="3" fillId="0" borderId="0" xfId="0" applyFont="1" applyBorder="1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/>
    <xf numFmtId="0" fontId="4" fillId="0" borderId="0" xfId="0" applyFont="1"/>
    <xf numFmtId="165" fontId="5" fillId="3" borderId="1" xfId="1" applyNumberFormat="1" applyFont="1" applyFill="1" applyBorder="1" applyAlignment="1" applyProtection="1">
      <alignment horizontal="center" vertical="center" wrapText="1"/>
    </xf>
    <xf numFmtId="165" fontId="5" fillId="4" borderId="1" xfId="1" applyNumberFormat="1" applyFont="1" applyFill="1" applyBorder="1" applyAlignment="1" applyProtection="1">
      <alignment horizontal="center" vertical="center" wrapText="1"/>
    </xf>
    <xf numFmtId="9" fontId="5" fillId="4" borderId="1" xfId="1" applyNumberFormat="1" applyFont="1" applyFill="1" applyBorder="1" applyAlignment="1" applyProtection="1">
      <alignment horizontal="center" vertical="center" wrapText="1"/>
    </xf>
    <xf numFmtId="165" fontId="3" fillId="2" borderId="1" xfId="1" applyNumberFormat="1" applyFont="1" applyFill="1" applyBorder="1" applyAlignment="1" applyProtection="1">
      <alignment horizontal="left" vertical="center" wrapText="1"/>
    </xf>
    <xf numFmtId="165" fontId="3" fillId="2" borderId="1" xfId="1" applyNumberFormat="1" applyFont="1" applyFill="1" applyBorder="1" applyAlignment="1" applyProtection="1">
      <alignment horizontal="center" vertical="top"/>
    </xf>
    <xf numFmtId="9" fontId="3" fillId="2" borderId="1" xfId="1" applyNumberFormat="1" applyFont="1" applyFill="1" applyBorder="1" applyAlignment="1" applyProtection="1">
      <alignment horizontal="center" vertical="top"/>
    </xf>
    <xf numFmtId="167" fontId="5" fillId="4" borderId="1" xfId="1" applyNumberFormat="1" applyFont="1" applyFill="1" applyBorder="1" applyAlignment="1" applyProtection="1">
      <alignment horizontal="center" vertical="top"/>
    </xf>
    <xf numFmtId="165" fontId="3" fillId="0" borderId="1" xfId="1" applyNumberFormat="1" applyFont="1" applyFill="1" applyBorder="1" applyAlignment="1" applyProtection="1">
      <alignment vertical="top" wrapText="1"/>
    </xf>
    <xf numFmtId="165" fontId="3" fillId="0" borderId="1" xfId="1" applyNumberFormat="1" applyFont="1" applyFill="1" applyBorder="1" applyAlignment="1" applyProtection="1">
      <alignment horizontal="left" vertical="top" wrapText="1"/>
    </xf>
    <xf numFmtId="10" fontId="3" fillId="0" borderId="1" xfId="1" applyNumberFormat="1" applyFont="1" applyFill="1" applyBorder="1" applyAlignment="1" applyProtection="1">
      <alignment horizontal="center" vertical="top"/>
    </xf>
    <xf numFmtId="165" fontId="3" fillId="4" borderId="1" xfId="1" applyNumberFormat="1" applyFont="1" applyFill="1" applyBorder="1" applyAlignment="1" applyProtection="1">
      <alignment horizontal="center" vertical="top"/>
    </xf>
    <xf numFmtId="165" fontId="3" fillId="0" borderId="1" xfId="1" applyNumberFormat="1" applyFont="1" applyFill="1" applyBorder="1" applyAlignment="1" applyProtection="1">
      <alignment horizontal="center" vertical="top"/>
    </xf>
    <xf numFmtId="2" fontId="3" fillId="4" borderId="1" xfId="4" applyNumberFormat="1" applyFont="1" applyFill="1" applyBorder="1" applyAlignment="1" applyProtection="1">
      <alignment horizontal="center" vertical="top"/>
    </xf>
    <xf numFmtId="164" fontId="3" fillId="4" borderId="1" xfId="4" applyNumberFormat="1" applyFont="1" applyFill="1" applyBorder="1" applyAlignment="1" applyProtection="1">
      <alignment horizontal="center" vertical="top"/>
    </xf>
    <xf numFmtId="0" fontId="3" fillId="0" borderId="0" xfId="0" applyFont="1" applyBorder="1" applyAlignment="1">
      <alignment horizontal="center"/>
    </xf>
    <xf numFmtId="0" fontId="7" fillId="0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1" fontId="5" fillId="2" borderId="1" xfId="0" applyNumberFormat="1" applyFont="1" applyFill="1" applyBorder="1" applyAlignment="1">
      <alignment horizontal="center" vertical="center"/>
    </xf>
    <xf numFmtId="0" fontId="8" fillId="5" borderId="1" xfId="0" applyFont="1" applyFill="1" applyBorder="1" applyAlignment="1" applyProtection="1">
      <alignment horizontal="center" vertical="top" wrapText="1"/>
      <protection hidden="1"/>
    </xf>
    <xf numFmtId="0" fontId="0" fillId="0" borderId="0" xfId="0" applyProtection="1">
      <protection locked="0"/>
    </xf>
    <xf numFmtId="0" fontId="9" fillId="5" borderId="1" xfId="0" applyFont="1" applyFill="1" applyBorder="1" applyAlignment="1" applyProtection="1">
      <alignment vertical="top" wrapText="1"/>
      <protection hidden="1"/>
    </xf>
    <xf numFmtId="0" fontId="8" fillId="5" borderId="1" xfId="0" applyFont="1" applyFill="1" applyBorder="1" applyAlignment="1" applyProtection="1">
      <alignment vertical="top" wrapText="1"/>
      <protection hidden="1"/>
    </xf>
    <xf numFmtId="0" fontId="8" fillId="5" borderId="1" xfId="0" applyFont="1" applyFill="1" applyBorder="1" applyAlignment="1" applyProtection="1">
      <alignment horizontal="center" vertical="top" wrapText="1"/>
      <protection locked="0" hidden="1"/>
    </xf>
    <xf numFmtId="0" fontId="6" fillId="0" borderId="1" xfId="0" applyFont="1" applyBorder="1" applyAlignment="1" applyProtection="1">
      <alignment vertical="top" wrapText="1"/>
      <protection hidden="1"/>
    </xf>
    <xf numFmtId="0" fontId="6" fillId="0" borderId="1" xfId="0" applyFont="1" applyBorder="1" applyAlignment="1">
      <alignment horizontal="justify" vertical="top"/>
    </xf>
    <xf numFmtId="0" fontId="6" fillId="0" borderId="1" xfId="0" applyFont="1" applyBorder="1" applyAlignment="1">
      <alignment horizontal="left" vertical="top" wrapText="1"/>
    </xf>
    <xf numFmtId="0" fontId="6" fillId="0" borderId="1" xfId="0" applyNumberFormat="1" applyFont="1" applyBorder="1" applyAlignment="1" applyProtection="1">
      <alignment horizontal="left" vertical="top" wrapText="1"/>
      <protection locked="0"/>
    </xf>
    <xf numFmtId="10" fontId="6" fillId="0" borderId="1" xfId="0" applyNumberFormat="1" applyFont="1" applyBorder="1" applyAlignment="1">
      <alignment horizontal="left" vertical="top" wrapText="1"/>
    </xf>
    <xf numFmtId="0" fontId="6" fillId="0" borderId="1" xfId="0" applyNumberFormat="1" applyFont="1" applyBorder="1" applyAlignment="1" applyProtection="1">
      <alignment horizontal="left" vertical="top"/>
      <protection locked="0"/>
    </xf>
    <xf numFmtId="0" fontId="6" fillId="0" borderId="1" xfId="0" applyFont="1" applyBorder="1" applyAlignment="1">
      <alignment horizontal="justify" vertical="top" wrapText="1"/>
    </xf>
    <xf numFmtId="0" fontId="6" fillId="0" borderId="1" xfId="0" applyFont="1" applyFill="1" applyBorder="1" applyAlignment="1" applyProtection="1">
      <alignment vertical="top" wrapText="1"/>
      <protection hidden="1"/>
    </xf>
    <xf numFmtId="0" fontId="11" fillId="0" borderId="1" xfId="0" applyFont="1" applyBorder="1" applyAlignment="1">
      <alignment wrapText="1"/>
    </xf>
    <xf numFmtId="0" fontId="6" fillId="0" borderId="1" xfId="0" applyFont="1" applyBorder="1" applyAlignment="1">
      <alignment wrapText="1"/>
    </xf>
    <xf numFmtId="0" fontId="9" fillId="6" borderId="1" xfId="0" applyFont="1" applyFill="1" applyBorder="1" applyAlignment="1" applyProtection="1">
      <alignment vertical="top" wrapText="1"/>
      <protection hidden="1"/>
    </xf>
    <xf numFmtId="0" fontId="8" fillId="6" borderId="1" xfId="0" applyFont="1" applyFill="1" applyBorder="1" applyAlignment="1" applyProtection="1">
      <alignment vertical="top" wrapText="1"/>
      <protection hidden="1"/>
    </xf>
    <xf numFmtId="0" fontId="8" fillId="6" borderId="1" xfId="2" applyNumberFormat="1" applyFont="1" applyFill="1" applyBorder="1" applyAlignment="1" applyProtection="1">
      <alignment horizontal="left" vertical="top" wrapText="1"/>
      <protection locked="0" hidden="1"/>
    </xf>
    <xf numFmtId="10" fontId="8" fillId="6" borderId="1" xfId="2" applyNumberFormat="1" applyFont="1" applyFill="1" applyBorder="1" applyAlignment="1" applyProtection="1">
      <alignment horizontal="left" vertical="top" wrapText="1"/>
      <protection hidden="1"/>
    </xf>
    <xf numFmtId="164" fontId="5" fillId="4" borderId="1" xfId="1" applyFont="1" applyFill="1" applyBorder="1" applyAlignment="1" applyProtection="1">
      <alignment vertical="top" wrapText="1"/>
    </xf>
    <xf numFmtId="166" fontId="13" fillId="2" borderId="1" xfId="1" applyNumberFormat="1" applyFont="1" applyFill="1" applyBorder="1" applyAlignment="1" applyProtection="1">
      <alignment horizontal="center" vertical="center"/>
    </xf>
    <xf numFmtId="165" fontId="5" fillId="3" borderId="1" xfId="1" applyNumberFormat="1" applyFont="1" applyFill="1" applyBorder="1" applyAlignment="1" applyProtection="1">
      <alignment horizontal="center" vertical="center" wrapText="1"/>
    </xf>
    <xf numFmtId="165" fontId="5" fillId="7" borderId="1" xfId="1" applyNumberFormat="1" applyFont="1" applyFill="1" applyBorder="1" applyAlignment="1" applyProtection="1">
      <alignment horizontal="left" vertical="center" wrapText="1"/>
    </xf>
    <xf numFmtId="166" fontId="13" fillId="0" borderId="1" xfId="1" applyNumberFormat="1" applyFont="1" applyFill="1" applyBorder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vertical="center"/>
    </xf>
    <xf numFmtId="0" fontId="14" fillId="9" borderId="5" xfId="0" applyFont="1" applyFill="1" applyBorder="1" applyAlignment="1">
      <alignment horizontal="center" vertical="center" wrapText="1"/>
    </xf>
    <xf numFmtId="0" fontId="15" fillId="0" borderId="0" xfId="0" applyFont="1" applyAlignment="1">
      <alignment vertical="center"/>
    </xf>
    <xf numFmtId="0" fontId="15" fillId="0" borderId="0" xfId="0" applyFont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14" fillId="9" borderId="5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14" fillId="9" borderId="6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10" borderId="10" xfId="0" applyFill="1" applyBorder="1" applyAlignment="1">
      <alignment horizontal="center" vertical="center"/>
    </xf>
    <xf numFmtId="0" fontId="3" fillId="0" borderId="1" xfId="0" applyNumberFormat="1" applyFont="1" applyFill="1" applyBorder="1"/>
    <xf numFmtId="165" fontId="5" fillId="3" borderId="1" xfId="1" applyNumberFormat="1" applyFont="1" applyFill="1" applyBorder="1" applyAlignment="1" applyProtection="1">
      <alignment horizontal="center" vertical="center" wrapText="1"/>
    </xf>
    <xf numFmtId="0" fontId="3" fillId="4" borderId="2" xfId="0" applyNumberFormat="1" applyFont="1" applyFill="1" applyBorder="1"/>
    <xf numFmtId="0" fontId="3" fillId="4" borderId="3" xfId="0" applyNumberFormat="1" applyFont="1" applyFill="1" applyBorder="1"/>
    <xf numFmtId="0" fontId="3" fillId="4" borderId="4" xfId="0" applyNumberFormat="1" applyFont="1" applyFill="1" applyBorder="1"/>
    <xf numFmtId="0" fontId="3" fillId="0" borderId="2" xfId="0" applyNumberFormat="1" applyFont="1" applyFill="1" applyBorder="1"/>
    <xf numFmtId="0" fontId="3" fillId="0" borderId="3" xfId="0" applyNumberFormat="1" applyFont="1" applyFill="1" applyBorder="1"/>
    <xf numFmtId="0" fontId="3" fillId="0" borderId="4" xfId="0" applyNumberFormat="1" applyFont="1" applyFill="1" applyBorder="1"/>
    <xf numFmtId="165" fontId="5" fillId="0" borderId="2" xfId="1" applyNumberFormat="1" applyFont="1" applyFill="1" applyBorder="1" applyAlignment="1" applyProtection="1">
      <alignment horizontal="center" vertical="center"/>
    </xf>
    <xf numFmtId="165" fontId="5" fillId="0" borderId="3" xfId="1" applyNumberFormat="1" applyFont="1" applyFill="1" applyBorder="1" applyAlignment="1" applyProtection="1">
      <alignment horizontal="center" vertical="center"/>
    </xf>
    <xf numFmtId="165" fontId="5" fillId="0" borderId="4" xfId="1" applyNumberFormat="1" applyFont="1" applyFill="1" applyBorder="1" applyAlignment="1" applyProtection="1">
      <alignment horizontal="center" vertical="center"/>
    </xf>
    <xf numFmtId="0" fontId="16" fillId="9" borderId="8" xfId="0" applyFont="1" applyFill="1" applyBorder="1" applyAlignment="1">
      <alignment horizontal="center" vertical="center"/>
    </xf>
    <xf numFmtId="0" fontId="16" fillId="9" borderId="7" xfId="0" applyFont="1" applyFill="1" applyBorder="1" applyAlignment="1">
      <alignment horizontal="center" vertical="center"/>
    </xf>
    <xf numFmtId="0" fontId="16" fillId="9" borderId="9" xfId="0" applyFont="1" applyFill="1" applyBorder="1" applyAlignment="1">
      <alignment horizontal="center" vertical="center"/>
    </xf>
    <xf numFmtId="0" fontId="16" fillId="9" borderId="10" xfId="0" applyFont="1" applyFill="1" applyBorder="1" applyAlignment="1">
      <alignment horizontal="center" vertical="center"/>
    </xf>
    <xf numFmtId="0" fontId="15" fillId="9" borderId="6" xfId="0" applyFont="1" applyFill="1" applyBorder="1" applyAlignment="1">
      <alignment horizontal="center" vertical="center"/>
    </xf>
    <xf numFmtId="0" fontId="15" fillId="9" borderId="12" xfId="0" applyFont="1" applyFill="1" applyBorder="1" applyAlignment="1">
      <alignment horizontal="center" vertical="center"/>
    </xf>
    <xf numFmtId="0" fontId="15" fillId="0" borderId="6" xfId="0" applyFont="1" applyBorder="1" applyAlignment="1">
      <alignment horizontal="center" vertical="center"/>
    </xf>
    <xf numFmtId="0" fontId="15" fillId="0" borderId="13" xfId="0" applyFont="1" applyBorder="1" applyAlignment="1">
      <alignment horizontal="center" vertical="center"/>
    </xf>
    <xf numFmtId="0" fontId="15" fillId="0" borderId="12" xfId="0" applyFont="1" applyBorder="1" applyAlignment="1">
      <alignment horizontal="center" vertical="center"/>
    </xf>
    <xf numFmtId="0" fontId="8" fillId="5" borderId="1" xfId="0" applyFont="1" applyFill="1" applyBorder="1" applyAlignment="1" applyProtection="1">
      <alignment horizontal="center" vertical="top" wrapText="1"/>
      <protection hidden="1"/>
    </xf>
    <xf numFmtId="0" fontId="17" fillId="3" borderId="1" xfId="0" applyFont="1" applyFill="1" applyBorder="1" applyAlignment="1">
      <alignment horizontal="center" vertical="center" wrapText="1"/>
    </xf>
    <xf numFmtId="0" fontId="18" fillId="0" borderId="0" xfId="0" applyFont="1" applyBorder="1" applyAlignment="1">
      <alignment horizontal="center"/>
    </xf>
    <xf numFmtId="0" fontId="18" fillId="0" borderId="0" xfId="0" applyFont="1"/>
    <xf numFmtId="0" fontId="17" fillId="0" borderId="1" xfId="0" applyFont="1" applyFill="1" applyBorder="1" applyAlignment="1">
      <alignment horizontal="center" vertical="center" wrapText="1"/>
    </xf>
    <xf numFmtId="1" fontId="17" fillId="0" borderId="1" xfId="0" applyNumberFormat="1" applyFont="1" applyBorder="1" applyAlignment="1">
      <alignment horizontal="center" vertical="center" wrapText="1"/>
    </xf>
    <xf numFmtId="2" fontId="18" fillId="2" borderId="1" xfId="0" applyNumberFormat="1" applyFont="1" applyFill="1" applyBorder="1" applyAlignment="1">
      <alignment horizontal="center"/>
    </xf>
    <xf numFmtId="1" fontId="17" fillId="9" borderId="1" xfId="0" applyNumberFormat="1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/>
    </xf>
    <xf numFmtId="1" fontId="18" fillId="2" borderId="1" xfId="0" applyNumberFormat="1" applyFont="1" applyFill="1" applyBorder="1" applyAlignment="1">
      <alignment horizontal="center"/>
    </xf>
  </cellXfs>
  <cellStyles count="6">
    <cellStyle name="Comma" xfId="1" builtinId="3"/>
    <cellStyle name="Excel_BuiltIn_Comma 2" xfId="4"/>
    <cellStyle name="Normal" xfId="0" builtinId="0"/>
    <cellStyle name="Normal 2" xfId="5"/>
    <cellStyle name="Normal_senp__eligibility" xfId="3"/>
    <cellStyle name="Percent" xfId="2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CC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BFBFB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B2B2B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T18"/>
  <sheetViews>
    <sheetView zoomScale="107" zoomScaleNormal="107" workbookViewId="0">
      <selection activeCell="B12" sqref="B12:E12"/>
    </sheetView>
  </sheetViews>
  <sheetFormatPr defaultColWidth="31.28515625" defaultRowHeight="13.5"/>
  <cols>
    <col min="1" max="1" width="46.7109375" style="1" customWidth="1"/>
    <col min="2" max="2" width="12.42578125" style="1" customWidth="1"/>
    <col min="3" max="3" width="12" style="1" customWidth="1"/>
    <col min="4" max="4" width="14.140625" style="1" customWidth="1"/>
    <col min="5" max="5" width="14.7109375" style="1" customWidth="1"/>
    <col min="6" max="6" width="19.5703125" style="1" customWidth="1"/>
    <col min="7" max="7" width="16.28515625" style="1" customWidth="1"/>
    <col min="8" max="8" width="14.7109375" style="1" customWidth="1"/>
    <col min="9" max="9" width="11.85546875" style="1" customWidth="1"/>
    <col min="10" max="10" width="14.5703125" style="1" customWidth="1"/>
    <col min="11" max="12" width="13.140625" style="1" customWidth="1"/>
    <col min="13" max="13" width="13.7109375" style="1" customWidth="1"/>
    <col min="14" max="14" width="14.140625" style="1" customWidth="1"/>
    <col min="15" max="15" width="11.85546875" style="1" customWidth="1"/>
    <col min="16" max="16" width="12" style="1" customWidth="1"/>
    <col min="17" max="17" width="11" style="1" customWidth="1"/>
    <col min="18" max="18" width="11.5703125" style="1" customWidth="1"/>
    <col min="19" max="19" width="12" style="1" customWidth="1"/>
    <col min="20" max="237" width="31.28515625" style="1"/>
    <col min="238" max="245" width="31.28515625" style="2"/>
    <col min="246" max="247" width="31.28515625" style="3"/>
    <col min="248" max="254" width="31.28515625" style="4"/>
    <col min="255" max="16384" width="31.28515625" style="5"/>
  </cols>
  <sheetData>
    <row r="1" spans="1:6" ht="26.85" customHeight="1">
      <c r="A1" s="45" t="s">
        <v>64</v>
      </c>
      <c r="B1" s="66" t="s">
        <v>46</v>
      </c>
      <c r="C1" s="66"/>
      <c r="D1" s="6" t="s">
        <v>0</v>
      </c>
      <c r="E1" s="6">
        <v>7720208401</v>
      </c>
      <c r="F1" s="6" t="s">
        <v>1</v>
      </c>
    </row>
    <row r="2" spans="1:6">
      <c r="A2" s="46" t="s">
        <v>65</v>
      </c>
      <c r="B2" s="7" t="s">
        <v>66</v>
      </c>
      <c r="C2" s="7" t="s">
        <v>47</v>
      </c>
      <c r="D2" s="7" t="s">
        <v>31</v>
      </c>
      <c r="E2" s="8" t="s">
        <v>2</v>
      </c>
      <c r="F2" s="7" t="s">
        <v>32</v>
      </c>
    </row>
    <row r="3" spans="1:6">
      <c r="A3" s="9" t="s">
        <v>72</v>
      </c>
      <c r="B3" s="44">
        <v>670804</v>
      </c>
      <c r="C3" s="47">
        <v>605063</v>
      </c>
      <c r="D3" s="10">
        <f>AVERAGE(B3:C3)</f>
        <v>637933.5</v>
      </c>
      <c r="E3" s="11">
        <v>1</v>
      </c>
      <c r="F3" s="10">
        <f t="shared" ref="F3:F5" si="0">E3*D3</f>
        <v>637933.5</v>
      </c>
    </row>
    <row r="4" spans="1:6">
      <c r="A4" s="9" t="s">
        <v>45</v>
      </c>
      <c r="B4" s="44">
        <v>120927</v>
      </c>
      <c r="C4" s="47">
        <v>101097</v>
      </c>
      <c r="D4" s="10">
        <f>AVERAGE(B4:C4)</f>
        <v>111012</v>
      </c>
      <c r="E4" s="11">
        <v>0.5</v>
      </c>
      <c r="F4" s="10">
        <f t="shared" ref="F4" si="1">E4*D4</f>
        <v>55506</v>
      </c>
    </row>
    <row r="5" spans="1:6">
      <c r="A5" s="9" t="s">
        <v>33</v>
      </c>
      <c r="B5" s="44">
        <v>-44389</v>
      </c>
      <c r="C5" s="44">
        <v>-23556</v>
      </c>
      <c r="D5" s="10">
        <f>AVERAGE(B5:C5)</f>
        <v>-33972.5</v>
      </c>
      <c r="E5" s="11">
        <v>1</v>
      </c>
      <c r="F5" s="10">
        <f t="shared" si="0"/>
        <v>-33972.5</v>
      </c>
    </row>
    <row r="6" spans="1:6">
      <c r="A6" s="46" t="s">
        <v>67</v>
      </c>
      <c r="B6" s="7" t="s">
        <v>66</v>
      </c>
      <c r="C6" s="7" t="s">
        <v>47</v>
      </c>
      <c r="D6" s="7" t="s">
        <v>31</v>
      </c>
      <c r="E6" s="8" t="s">
        <v>2</v>
      </c>
      <c r="F6" s="7" t="s">
        <v>32</v>
      </c>
    </row>
    <row r="7" spans="1:6">
      <c r="A7" s="9" t="s">
        <v>72</v>
      </c>
      <c r="B7" s="44">
        <v>187000</v>
      </c>
      <c r="C7" s="47">
        <v>135000</v>
      </c>
      <c r="D7" s="10">
        <f>AVERAGE(B7:C7)</f>
        <v>161000</v>
      </c>
      <c r="E7" s="11">
        <v>1</v>
      </c>
      <c r="F7" s="10">
        <f t="shared" ref="F7:F9" si="2">E7*D7</f>
        <v>161000</v>
      </c>
    </row>
    <row r="8" spans="1:6">
      <c r="A8" s="9" t="s">
        <v>45</v>
      </c>
      <c r="B8" s="44">
        <v>128697</v>
      </c>
      <c r="C8" s="47">
        <v>119859</v>
      </c>
      <c r="D8" s="10">
        <f>AVERAGE(B8:C8)</f>
        <v>124278</v>
      </c>
      <c r="E8" s="11">
        <v>0.5</v>
      </c>
      <c r="F8" s="10">
        <f t="shared" si="2"/>
        <v>62139</v>
      </c>
    </row>
    <row r="9" spans="1:6">
      <c r="A9" s="9" t="s">
        <v>33</v>
      </c>
      <c r="B9" s="44">
        <v>-296</v>
      </c>
      <c r="C9" s="44">
        <v>0</v>
      </c>
      <c r="D9" s="10">
        <f>AVERAGE(B9:C9)</f>
        <v>-148</v>
      </c>
      <c r="E9" s="11">
        <v>1</v>
      </c>
      <c r="F9" s="10">
        <f t="shared" si="2"/>
        <v>-148</v>
      </c>
    </row>
    <row r="10" spans="1:6" ht="15.4" customHeight="1">
      <c r="A10" s="43" t="s">
        <v>34</v>
      </c>
      <c r="B10" s="67"/>
      <c r="C10" s="68"/>
      <c r="D10" s="68"/>
      <c r="E10" s="69"/>
      <c r="F10" s="12">
        <f>+SUM(F3:F9)</f>
        <v>882458</v>
      </c>
    </row>
    <row r="11" spans="1:6" ht="16.350000000000001" customHeight="1">
      <c r="A11" s="13" t="s">
        <v>35</v>
      </c>
      <c r="B11" s="70"/>
      <c r="C11" s="71"/>
      <c r="D11" s="71"/>
      <c r="E11" s="72"/>
      <c r="F11" s="12">
        <f>F10/12</f>
        <v>73538.166666666672</v>
      </c>
    </row>
    <row r="12" spans="1:6">
      <c r="A12" s="13" t="s">
        <v>36</v>
      </c>
      <c r="B12" s="70"/>
      <c r="C12" s="71"/>
      <c r="D12" s="71"/>
      <c r="E12" s="72"/>
      <c r="F12" s="10">
        <f>RTR!K13</f>
        <v>14475</v>
      </c>
    </row>
    <row r="13" spans="1:6" ht="16.350000000000001" customHeight="1">
      <c r="A13" s="14" t="s">
        <v>37</v>
      </c>
      <c r="B13" s="73"/>
      <c r="C13" s="74"/>
      <c r="D13" s="74"/>
      <c r="E13" s="75"/>
      <c r="F13" s="15">
        <v>0.85</v>
      </c>
    </row>
    <row r="14" spans="1:6" ht="16.350000000000001" customHeight="1">
      <c r="A14" s="13" t="s">
        <v>38</v>
      </c>
      <c r="B14" s="65"/>
      <c r="C14" s="65"/>
      <c r="D14" s="65"/>
      <c r="E14" s="65"/>
      <c r="F14" s="16">
        <f>(F11*F13)-F12</f>
        <v>48032.441666666666</v>
      </c>
    </row>
    <row r="15" spans="1:6" ht="16.350000000000001" customHeight="1">
      <c r="A15" s="13" t="s">
        <v>39</v>
      </c>
      <c r="B15" s="65"/>
      <c r="C15" s="65"/>
      <c r="D15" s="65"/>
      <c r="E15" s="65"/>
      <c r="F15" s="17">
        <v>180</v>
      </c>
    </row>
    <row r="16" spans="1:6" ht="14.25" customHeight="1">
      <c r="A16" s="13" t="s">
        <v>40</v>
      </c>
      <c r="B16" s="65"/>
      <c r="C16" s="65"/>
      <c r="D16" s="65"/>
      <c r="E16" s="65"/>
      <c r="F16" s="15">
        <v>0.1</v>
      </c>
    </row>
    <row r="17" spans="1:6">
      <c r="A17" s="13" t="s">
        <v>41</v>
      </c>
      <c r="B17" s="65"/>
      <c r="C17" s="65"/>
      <c r="D17" s="65"/>
      <c r="E17" s="65"/>
      <c r="F17" s="18">
        <f>PMT(F16/12,F15,-100000)</f>
        <v>1074.6051177081163</v>
      </c>
    </row>
    <row r="18" spans="1:6">
      <c r="A18" s="13" t="s">
        <v>42</v>
      </c>
      <c r="B18" s="65"/>
      <c r="C18" s="65"/>
      <c r="D18" s="65"/>
      <c r="E18" s="65"/>
      <c r="F18" s="19">
        <f>F14/F17</f>
        <v>44.69776001914893</v>
      </c>
    </row>
  </sheetData>
  <sheetProtection selectLockedCells="1" selectUnlockedCells="1"/>
  <mergeCells count="10">
    <mergeCell ref="B1:C1"/>
    <mergeCell ref="B10:E10"/>
    <mergeCell ref="B11:E11"/>
    <mergeCell ref="B12:E12"/>
    <mergeCell ref="B13:E13"/>
    <mergeCell ref="B14:E14"/>
    <mergeCell ref="B15:E15"/>
    <mergeCell ref="B16:E16"/>
    <mergeCell ref="B17:E17"/>
    <mergeCell ref="B18:E18"/>
  </mergeCells>
  <pageMargins left="0.78749999999999998" right="0.78749999999999998" top="1.05277777777778" bottom="1.05277777777778" header="0.78749999999999998" footer="0.78749999999999998"/>
  <pageSetup firstPageNumber="0" orientation="landscape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4"/>
    <pageSetUpPr fitToPage="1"/>
  </sheetPr>
  <dimension ref="A1:IN13"/>
  <sheetViews>
    <sheetView tabSelected="1" zoomScale="136" zoomScaleNormal="136" workbookViewId="0">
      <selection activeCell="B16" sqref="B16"/>
    </sheetView>
  </sheetViews>
  <sheetFormatPr defaultColWidth="22.140625" defaultRowHeight="13.5"/>
  <cols>
    <col min="1" max="1" width="5.42578125" style="20" customWidth="1"/>
    <col min="2" max="2" width="23.140625" style="20" customWidth="1"/>
    <col min="3" max="3" width="12.28515625" style="20" customWidth="1"/>
    <col min="4" max="4" width="11.85546875" style="20" bestFit="1" customWidth="1"/>
    <col min="5" max="5" width="7.42578125" style="20" customWidth="1"/>
    <col min="6" max="6" width="9.85546875" style="20" bestFit="1" customWidth="1"/>
    <col min="7" max="7" width="10.140625" style="20" customWidth="1"/>
    <col min="8" max="8" width="8.7109375" style="20" customWidth="1"/>
    <col min="9" max="9" width="6.85546875" style="20" customWidth="1"/>
    <col min="10" max="10" width="8" style="20" customWidth="1"/>
    <col min="11" max="11" width="12.85546875" style="20" customWidth="1"/>
    <col min="12" max="248" width="22.140625" style="20"/>
    <col min="249" max="16384" width="22.140625" style="4"/>
  </cols>
  <sheetData>
    <row r="1" spans="1:248" s="88" customFormat="1" ht="8.25" customHeight="1">
      <c r="A1" s="86" t="s">
        <v>3</v>
      </c>
      <c r="B1" s="86" t="s">
        <v>4</v>
      </c>
      <c r="C1" s="86" t="s">
        <v>5</v>
      </c>
      <c r="D1" s="86" t="s">
        <v>6</v>
      </c>
      <c r="E1" s="86" t="s">
        <v>7</v>
      </c>
      <c r="F1" s="86" t="s">
        <v>51</v>
      </c>
      <c r="G1" s="86" t="s">
        <v>48</v>
      </c>
      <c r="H1" s="86" t="s">
        <v>49</v>
      </c>
      <c r="I1" s="86" t="s">
        <v>50</v>
      </c>
      <c r="J1" s="86" t="s">
        <v>8</v>
      </c>
      <c r="K1" s="86" t="s">
        <v>44</v>
      </c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87"/>
      <c r="X1" s="87"/>
      <c r="Y1" s="87"/>
      <c r="Z1" s="87"/>
      <c r="AA1" s="87"/>
      <c r="AB1" s="87"/>
      <c r="AC1" s="87"/>
      <c r="AD1" s="87"/>
      <c r="AE1" s="87"/>
      <c r="AF1" s="87"/>
      <c r="AG1" s="87"/>
      <c r="AH1" s="87"/>
      <c r="AI1" s="87"/>
      <c r="AJ1" s="87"/>
      <c r="AK1" s="87"/>
      <c r="AL1" s="87"/>
      <c r="AM1" s="87"/>
      <c r="AN1" s="87"/>
      <c r="AO1" s="87"/>
      <c r="AP1" s="87"/>
      <c r="AQ1" s="87"/>
      <c r="AR1" s="87"/>
      <c r="AS1" s="87"/>
      <c r="AT1" s="87"/>
      <c r="AU1" s="87"/>
      <c r="AV1" s="87"/>
      <c r="AW1" s="87"/>
      <c r="AX1" s="87"/>
      <c r="AY1" s="87"/>
      <c r="AZ1" s="87"/>
      <c r="BA1" s="87"/>
      <c r="BB1" s="87"/>
      <c r="BC1" s="87"/>
      <c r="BD1" s="87"/>
      <c r="BE1" s="87"/>
      <c r="BF1" s="87"/>
      <c r="BG1" s="87"/>
      <c r="BH1" s="87"/>
      <c r="BI1" s="87"/>
      <c r="BJ1" s="87"/>
      <c r="BK1" s="87"/>
      <c r="BL1" s="87"/>
      <c r="BM1" s="87"/>
      <c r="BN1" s="87"/>
      <c r="BO1" s="87"/>
      <c r="BP1" s="87"/>
      <c r="BQ1" s="87"/>
      <c r="BR1" s="87"/>
      <c r="BS1" s="87"/>
      <c r="BT1" s="87"/>
      <c r="BU1" s="87"/>
      <c r="BV1" s="87"/>
      <c r="BW1" s="87"/>
      <c r="BX1" s="87"/>
      <c r="BY1" s="87"/>
      <c r="BZ1" s="87"/>
      <c r="CA1" s="87"/>
      <c r="CB1" s="87"/>
      <c r="CC1" s="87"/>
      <c r="CD1" s="87"/>
      <c r="CE1" s="87"/>
      <c r="CF1" s="87"/>
      <c r="CG1" s="87"/>
      <c r="CH1" s="87"/>
      <c r="CI1" s="87"/>
      <c r="CJ1" s="87"/>
      <c r="CK1" s="87"/>
      <c r="CL1" s="87"/>
      <c r="CM1" s="87"/>
      <c r="CN1" s="87"/>
      <c r="CO1" s="87"/>
      <c r="CP1" s="87"/>
      <c r="CQ1" s="87"/>
      <c r="CR1" s="87"/>
      <c r="CS1" s="87"/>
      <c r="CT1" s="87"/>
      <c r="CU1" s="87"/>
      <c r="CV1" s="87"/>
      <c r="CW1" s="87"/>
      <c r="CX1" s="87"/>
      <c r="CY1" s="87"/>
      <c r="CZ1" s="87"/>
      <c r="DA1" s="87"/>
      <c r="DB1" s="87"/>
      <c r="DC1" s="87"/>
      <c r="DD1" s="87"/>
      <c r="DE1" s="87"/>
      <c r="DF1" s="87"/>
      <c r="DG1" s="87"/>
      <c r="DH1" s="87"/>
      <c r="DI1" s="87"/>
      <c r="DJ1" s="87"/>
      <c r="DK1" s="87"/>
      <c r="DL1" s="87"/>
      <c r="DM1" s="87"/>
      <c r="DN1" s="87"/>
      <c r="DO1" s="87"/>
      <c r="DP1" s="87"/>
      <c r="DQ1" s="87"/>
      <c r="DR1" s="87"/>
      <c r="DS1" s="87"/>
      <c r="DT1" s="87"/>
      <c r="DU1" s="87"/>
      <c r="DV1" s="87"/>
      <c r="DW1" s="87"/>
      <c r="DX1" s="87"/>
      <c r="DY1" s="87"/>
      <c r="DZ1" s="87"/>
      <c r="EA1" s="87"/>
      <c r="EB1" s="87"/>
      <c r="EC1" s="87"/>
      <c r="ED1" s="87"/>
      <c r="EE1" s="87"/>
      <c r="EF1" s="87"/>
      <c r="EG1" s="87"/>
      <c r="EH1" s="87"/>
      <c r="EI1" s="87"/>
      <c r="EJ1" s="87"/>
      <c r="EK1" s="87"/>
      <c r="EL1" s="87"/>
      <c r="EM1" s="87"/>
      <c r="EN1" s="87"/>
      <c r="EO1" s="87"/>
      <c r="EP1" s="87"/>
      <c r="EQ1" s="87"/>
      <c r="ER1" s="87"/>
      <c r="ES1" s="87"/>
      <c r="ET1" s="87"/>
      <c r="EU1" s="87"/>
      <c r="EV1" s="87"/>
      <c r="EW1" s="87"/>
      <c r="EX1" s="87"/>
      <c r="EY1" s="87"/>
      <c r="EZ1" s="87"/>
      <c r="FA1" s="87"/>
      <c r="FB1" s="87"/>
      <c r="FC1" s="87"/>
      <c r="FD1" s="87"/>
      <c r="FE1" s="87"/>
      <c r="FF1" s="87"/>
      <c r="FG1" s="87"/>
      <c r="FH1" s="87"/>
      <c r="FI1" s="87"/>
      <c r="FJ1" s="87"/>
      <c r="FK1" s="87"/>
      <c r="FL1" s="87"/>
      <c r="FM1" s="87"/>
      <c r="FN1" s="87"/>
      <c r="FO1" s="87"/>
      <c r="FP1" s="87"/>
      <c r="FQ1" s="87"/>
      <c r="FR1" s="87"/>
      <c r="FS1" s="87"/>
      <c r="FT1" s="87"/>
      <c r="FU1" s="87"/>
      <c r="FV1" s="87"/>
      <c r="FW1" s="87"/>
      <c r="FX1" s="87"/>
      <c r="FY1" s="87"/>
      <c r="FZ1" s="87"/>
      <c r="GA1" s="87"/>
      <c r="GB1" s="87"/>
      <c r="GC1" s="87"/>
      <c r="GD1" s="87"/>
      <c r="GE1" s="87"/>
      <c r="GF1" s="87"/>
      <c r="GG1" s="87"/>
      <c r="GH1" s="87"/>
      <c r="GI1" s="87"/>
      <c r="GJ1" s="87"/>
      <c r="GK1" s="87"/>
      <c r="GL1" s="87"/>
      <c r="GM1" s="87"/>
      <c r="GN1" s="87"/>
      <c r="GO1" s="87"/>
      <c r="GP1" s="87"/>
      <c r="GQ1" s="87"/>
      <c r="GR1" s="87"/>
      <c r="GS1" s="87"/>
      <c r="GT1" s="87"/>
      <c r="GU1" s="87"/>
      <c r="GV1" s="87"/>
      <c r="GW1" s="87"/>
      <c r="GX1" s="87"/>
      <c r="GY1" s="87"/>
      <c r="GZ1" s="87"/>
      <c r="HA1" s="87"/>
      <c r="HB1" s="87"/>
      <c r="HC1" s="87"/>
      <c r="HD1" s="87"/>
      <c r="HE1" s="87"/>
      <c r="HF1" s="87"/>
      <c r="HG1" s="87"/>
      <c r="HH1" s="87"/>
      <c r="HI1" s="87"/>
      <c r="HJ1" s="87"/>
      <c r="HK1" s="87"/>
      <c r="HL1" s="87"/>
      <c r="HM1" s="87"/>
      <c r="HN1" s="87"/>
      <c r="HO1" s="87"/>
      <c r="HP1" s="87"/>
      <c r="HQ1" s="87"/>
      <c r="HR1" s="87"/>
      <c r="HS1" s="87"/>
      <c r="HT1" s="87"/>
      <c r="HU1" s="87"/>
      <c r="HV1" s="87"/>
      <c r="HW1" s="87"/>
      <c r="HX1" s="87"/>
      <c r="HY1" s="87"/>
      <c r="HZ1" s="87"/>
      <c r="IA1" s="87"/>
      <c r="IB1" s="87"/>
      <c r="IC1" s="87"/>
      <c r="ID1" s="87"/>
      <c r="IE1" s="87"/>
      <c r="IF1" s="87"/>
      <c r="IG1" s="87"/>
      <c r="IH1" s="87"/>
      <c r="II1" s="87"/>
      <c r="IJ1" s="87"/>
      <c r="IK1" s="87"/>
      <c r="IL1" s="87"/>
      <c r="IM1" s="87"/>
      <c r="IN1" s="87"/>
    </row>
    <row r="2" spans="1:248" s="88" customFormat="1" ht="8.25" customHeight="1">
      <c r="A2" s="89">
        <v>1</v>
      </c>
      <c r="B2" s="90">
        <v>57400972</v>
      </c>
      <c r="C2" s="89" t="s">
        <v>68</v>
      </c>
      <c r="D2" s="89" t="s">
        <v>69</v>
      </c>
      <c r="E2" s="90" t="s">
        <v>70</v>
      </c>
      <c r="F2" s="90">
        <v>698500</v>
      </c>
      <c r="G2" s="90">
        <v>60</v>
      </c>
      <c r="H2" s="90">
        <v>20</v>
      </c>
      <c r="I2" s="90">
        <v>40</v>
      </c>
      <c r="J2" s="90">
        <v>14475</v>
      </c>
      <c r="K2" s="91" t="s">
        <v>43</v>
      </c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  <c r="W2" s="87"/>
      <c r="X2" s="87"/>
      <c r="Y2" s="87"/>
      <c r="Z2" s="87"/>
      <c r="AA2" s="87"/>
      <c r="AB2" s="87"/>
      <c r="AC2" s="87"/>
      <c r="AD2" s="87"/>
      <c r="AE2" s="87"/>
      <c r="AF2" s="87"/>
      <c r="AG2" s="87"/>
      <c r="AH2" s="87"/>
      <c r="AI2" s="87"/>
      <c r="AJ2" s="87"/>
      <c r="AK2" s="87"/>
      <c r="AL2" s="87"/>
      <c r="AM2" s="87"/>
      <c r="AN2" s="87"/>
      <c r="AO2" s="87"/>
      <c r="AP2" s="87"/>
      <c r="AQ2" s="87"/>
      <c r="AR2" s="87"/>
      <c r="AS2" s="87"/>
      <c r="AT2" s="87"/>
      <c r="AU2" s="87"/>
      <c r="AV2" s="87"/>
      <c r="AW2" s="87"/>
      <c r="AX2" s="87"/>
      <c r="AY2" s="87"/>
      <c r="AZ2" s="87"/>
      <c r="BA2" s="87"/>
      <c r="BB2" s="87"/>
      <c r="BC2" s="87"/>
      <c r="BD2" s="87"/>
      <c r="BE2" s="87"/>
      <c r="BF2" s="87"/>
      <c r="BG2" s="87"/>
      <c r="BH2" s="87"/>
      <c r="BI2" s="87"/>
      <c r="BJ2" s="87"/>
      <c r="BK2" s="87"/>
      <c r="BL2" s="87"/>
      <c r="BM2" s="87"/>
      <c r="BN2" s="87"/>
      <c r="BO2" s="87"/>
      <c r="BP2" s="87"/>
      <c r="BQ2" s="87"/>
      <c r="BR2" s="87"/>
      <c r="BS2" s="87"/>
      <c r="BT2" s="87"/>
      <c r="BU2" s="87"/>
      <c r="BV2" s="87"/>
      <c r="BW2" s="87"/>
      <c r="BX2" s="87"/>
      <c r="BY2" s="87"/>
      <c r="BZ2" s="87"/>
      <c r="CA2" s="87"/>
      <c r="CB2" s="87"/>
      <c r="CC2" s="87"/>
      <c r="CD2" s="87"/>
      <c r="CE2" s="87"/>
      <c r="CF2" s="87"/>
      <c r="CG2" s="87"/>
      <c r="CH2" s="87"/>
      <c r="CI2" s="87"/>
      <c r="CJ2" s="87"/>
      <c r="CK2" s="87"/>
      <c r="CL2" s="87"/>
      <c r="CM2" s="87"/>
      <c r="CN2" s="87"/>
      <c r="CO2" s="87"/>
      <c r="CP2" s="87"/>
      <c r="CQ2" s="87"/>
      <c r="CR2" s="87"/>
      <c r="CS2" s="87"/>
      <c r="CT2" s="87"/>
      <c r="CU2" s="87"/>
      <c r="CV2" s="87"/>
      <c r="CW2" s="87"/>
      <c r="CX2" s="87"/>
      <c r="CY2" s="87"/>
      <c r="CZ2" s="87"/>
      <c r="DA2" s="87"/>
      <c r="DB2" s="87"/>
      <c r="DC2" s="87"/>
      <c r="DD2" s="87"/>
      <c r="DE2" s="87"/>
      <c r="DF2" s="87"/>
      <c r="DG2" s="87"/>
      <c r="DH2" s="87"/>
      <c r="DI2" s="87"/>
      <c r="DJ2" s="87"/>
      <c r="DK2" s="87"/>
      <c r="DL2" s="87"/>
      <c r="DM2" s="87"/>
      <c r="DN2" s="87"/>
      <c r="DO2" s="87"/>
      <c r="DP2" s="87"/>
      <c r="DQ2" s="87"/>
      <c r="DR2" s="87"/>
      <c r="DS2" s="87"/>
      <c r="DT2" s="87"/>
      <c r="DU2" s="87"/>
      <c r="DV2" s="87"/>
      <c r="DW2" s="87"/>
      <c r="DX2" s="87"/>
      <c r="DY2" s="87"/>
      <c r="DZ2" s="87"/>
      <c r="EA2" s="87"/>
      <c r="EB2" s="87"/>
      <c r="EC2" s="87"/>
      <c r="ED2" s="87"/>
      <c r="EE2" s="87"/>
      <c r="EF2" s="87"/>
      <c r="EG2" s="87"/>
      <c r="EH2" s="87"/>
      <c r="EI2" s="87"/>
      <c r="EJ2" s="87"/>
      <c r="EK2" s="87"/>
      <c r="EL2" s="87"/>
      <c r="EM2" s="87"/>
      <c r="EN2" s="87"/>
      <c r="EO2" s="87"/>
      <c r="EP2" s="87"/>
      <c r="EQ2" s="87"/>
      <c r="ER2" s="87"/>
      <c r="ES2" s="87"/>
      <c r="ET2" s="87"/>
      <c r="EU2" s="87"/>
      <c r="EV2" s="87"/>
      <c r="EW2" s="87"/>
      <c r="EX2" s="87"/>
      <c r="EY2" s="87"/>
      <c r="EZ2" s="87"/>
      <c r="FA2" s="87"/>
      <c r="FB2" s="87"/>
      <c r="FC2" s="87"/>
      <c r="FD2" s="87"/>
      <c r="FE2" s="87"/>
      <c r="FF2" s="87"/>
      <c r="FG2" s="87"/>
      <c r="FH2" s="87"/>
      <c r="FI2" s="87"/>
      <c r="FJ2" s="87"/>
      <c r="FK2" s="87"/>
      <c r="FL2" s="87"/>
      <c r="FM2" s="87"/>
      <c r="FN2" s="87"/>
      <c r="FO2" s="87"/>
      <c r="FP2" s="87"/>
      <c r="FQ2" s="87"/>
      <c r="FR2" s="87"/>
      <c r="FS2" s="87"/>
      <c r="FT2" s="87"/>
      <c r="FU2" s="87"/>
      <c r="FV2" s="87"/>
      <c r="FW2" s="87"/>
      <c r="FX2" s="87"/>
      <c r="FY2" s="87"/>
      <c r="FZ2" s="87"/>
      <c r="GA2" s="87"/>
      <c r="GB2" s="87"/>
      <c r="GC2" s="87"/>
      <c r="GD2" s="87"/>
      <c r="GE2" s="87"/>
      <c r="GF2" s="87"/>
      <c r="GG2" s="87"/>
      <c r="GH2" s="87"/>
      <c r="GI2" s="87"/>
      <c r="GJ2" s="87"/>
      <c r="GK2" s="87"/>
      <c r="GL2" s="87"/>
      <c r="GM2" s="87"/>
      <c r="GN2" s="87"/>
      <c r="GO2" s="87"/>
      <c r="GP2" s="87"/>
      <c r="GQ2" s="87"/>
      <c r="GR2" s="87"/>
      <c r="GS2" s="87"/>
      <c r="GT2" s="87"/>
      <c r="GU2" s="87"/>
      <c r="GV2" s="87"/>
      <c r="GW2" s="87"/>
      <c r="GX2" s="87"/>
      <c r="GY2" s="87"/>
      <c r="GZ2" s="87"/>
      <c r="HA2" s="87"/>
      <c r="HB2" s="87"/>
      <c r="HC2" s="87"/>
      <c r="HD2" s="87"/>
      <c r="HE2" s="87"/>
      <c r="HF2" s="87"/>
      <c r="HG2" s="87"/>
      <c r="HH2" s="87"/>
      <c r="HI2" s="87"/>
      <c r="HJ2" s="87"/>
      <c r="HK2" s="87"/>
      <c r="HL2" s="87"/>
      <c r="HM2" s="87"/>
      <c r="HN2" s="87"/>
      <c r="HO2" s="87"/>
      <c r="HP2" s="87"/>
      <c r="HQ2" s="87"/>
      <c r="HR2" s="87"/>
      <c r="HS2" s="87"/>
      <c r="HT2" s="87"/>
      <c r="HU2" s="87"/>
      <c r="HV2" s="87"/>
      <c r="HW2" s="87"/>
      <c r="HX2" s="87"/>
      <c r="HY2" s="87"/>
      <c r="HZ2" s="87"/>
      <c r="IA2" s="87"/>
      <c r="IB2" s="87"/>
      <c r="IC2" s="87"/>
      <c r="ID2" s="87"/>
      <c r="IE2" s="87"/>
      <c r="IF2" s="87"/>
      <c r="IG2" s="87"/>
      <c r="IH2" s="87"/>
      <c r="II2" s="87"/>
      <c r="IJ2" s="87"/>
      <c r="IK2" s="87"/>
      <c r="IL2" s="87"/>
      <c r="IM2" s="87"/>
      <c r="IN2" s="87"/>
    </row>
    <row r="3" spans="1:248" s="88" customFormat="1" ht="8.25" customHeight="1">
      <c r="A3" s="89">
        <v>2</v>
      </c>
      <c r="B3" s="90">
        <v>33356151</v>
      </c>
      <c r="C3" s="89" t="s">
        <v>68</v>
      </c>
      <c r="D3" s="89" t="s">
        <v>69</v>
      </c>
      <c r="E3" s="90" t="s">
        <v>70</v>
      </c>
      <c r="F3" s="90">
        <v>700000</v>
      </c>
      <c r="G3" s="92">
        <v>60</v>
      </c>
      <c r="H3" s="92">
        <v>56</v>
      </c>
      <c r="I3" s="92">
        <v>4</v>
      </c>
      <c r="J3" s="92">
        <v>14920</v>
      </c>
      <c r="K3" s="91" t="s">
        <v>71</v>
      </c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  <c r="W3" s="87"/>
      <c r="X3" s="87"/>
      <c r="Y3" s="87"/>
      <c r="Z3" s="87"/>
      <c r="AA3" s="87"/>
      <c r="AB3" s="87"/>
      <c r="AC3" s="87"/>
      <c r="AD3" s="87"/>
      <c r="AE3" s="87"/>
      <c r="AF3" s="87"/>
      <c r="AG3" s="87"/>
      <c r="AH3" s="87"/>
      <c r="AI3" s="87"/>
      <c r="AJ3" s="87"/>
      <c r="AK3" s="87"/>
      <c r="AL3" s="87"/>
      <c r="AM3" s="87"/>
      <c r="AN3" s="87"/>
      <c r="AO3" s="87"/>
      <c r="AP3" s="87"/>
      <c r="AQ3" s="87"/>
      <c r="AR3" s="87"/>
      <c r="AS3" s="87"/>
      <c r="AT3" s="87"/>
      <c r="AU3" s="87"/>
      <c r="AV3" s="87"/>
      <c r="AW3" s="87"/>
      <c r="AX3" s="87"/>
      <c r="AY3" s="87"/>
      <c r="AZ3" s="87"/>
      <c r="BA3" s="87"/>
      <c r="BB3" s="87"/>
      <c r="BC3" s="87"/>
      <c r="BD3" s="87"/>
      <c r="BE3" s="87"/>
      <c r="BF3" s="87"/>
      <c r="BG3" s="87"/>
      <c r="BH3" s="87"/>
      <c r="BI3" s="87"/>
      <c r="BJ3" s="87"/>
      <c r="BK3" s="87"/>
      <c r="BL3" s="87"/>
      <c r="BM3" s="87"/>
      <c r="BN3" s="87"/>
      <c r="BO3" s="87"/>
      <c r="BP3" s="87"/>
      <c r="BQ3" s="87"/>
      <c r="BR3" s="87"/>
      <c r="BS3" s="87"/>
      <c r="BT3" s="87"/>
      <c r="BU3" s="87"/>
      <c r="BV3" s="87"/>
      <c r="BW3" s="87"/>
      <c r="BX3" s="87"/>
      <c r="BY3" s="87"/>
      <c r="BZ3" s="87"/>
      <c r="CA3" s="87"/>
      <c r="CB3" s="87"/>
      <c r="CC3" s="87"/>
      <c r="CD3" s="87"/>
      <c r="CE3" s="87"/>
      <c r="CF3" s="87"/>
      <c r="CG3" s="87"/>
      <c r="CH3" s="87"/>
      <c r="CI3" s="87"/>
      <c r="CJ3" s="87"/>
      <c r="CK3" s="87"/>
      <c r="CL3" s="87"/>
      <c r="CM3" s="87"/>
      <c r="CN3" s="87"/>
      <c r="CO3" s="87"/>
      <c r="CP3" s="87"/>
      <c r="CQ3" s="87"/>
      <c r="CR3" s="87"/>
      <c r="CS3" s="87"/>
      <c r="CT3" s="87"/>
      <c r="CU3" s="87"/>
      <c r="CV3" s="87"/>
      <c r="CW3" s="87"/>
      <c r="CX3" s="87"/>
      <c r="CY3" s="87"/>
      <c r="CZ3" s="87"/>
      <c r="DA3" s="87"/>
      <c r="DB3" s="87"/>
      <c r="DC3" s="87"/>
      <c r="DD3" s="87"/>
      <c r="DE3" s="87"/>
      <c r="DF3" s="87"/>
      <c r="DG3" s="87"/>
      <c r="DH3" s="87"/>
      <c r="DI3" s="87"/>
      <c r="DJ3" s="87"/>
      <c r="DK3" s="87"/>
      <c r="DL3" s="87"/>
      <c r="DM3" s="87"/>
      <c r="DN3" s="87"/>
      <c r="DO3" s="87"/>
      <c r="DP3" s="87"/>
      <c r="DQ3" s="87"/>
      <c r="DR3" s="87"/>
      <c r="DS3" s="87"/>
      <c r="DT3" s="87"/>
      <c r="DU3" s="87"/>
      <c r="DV3" s="87"/>
      <c r="DW3" s="87"/>
      <c r="DX3" s="87"/>
      <c r="DY3" s="87"/>
      <c r="DZ3" s="87"/>
      <c r="EA3" s="87"/>
      <c r="EB3" s="87"/>
      <c r="EC3" s="87"/>
      <c r="ED3" s="87"/>
      <c r="EE3" s="87"/>
      <c r="EF3" s="87"/>
      <c r="EG3" s="87"/>
      <c r="EH3" s="87"/>
      <c r="EI3" s="87"/>
      <c r="EJ3" s="87"/>
      <c r="EK3" s="87"/>
      <c r="EL3" s="87"/>
      <c r="EM3" s="87"/>
      <c r="EN3" s="87"/>
      <c r="EO3" s="87"/>
      <c r="EP3" s="87"/>
      <c r="EQ3" s="87"/>
      <c r="ER3" s="87"/>
      <c r="ES3" s="87"/>
      <c r="ET3" s="87"/>
      <c r="EU3" s="87"/>
      <c r="EV3" s="87"/>
      <c r="EW3" s="87"/>
      <c r="EX3" s="87"/>
      <c r="EY3" s="87"/>
      <c r="EZ3" s="87"/>
      <c r="FA3" s="87"/>
      <c r="FB3" s="87"/>
      <c r="FC3" s="87"/>
      <c r="FD3" s="87"/>
      <c r="FE3" s="87"/>
      <c r="FF3" s="87"/>
      <c r="FG3" s="87"/>
      <c r="FH3" s="87"/>
      <c r="FI3" s="87"/>
      <c r="FJ3" s="87"/>
      <c r="FK3" s="87"/>
      <c r="FL3" s="87"/>
      <c r="FM3" s="87"/>
      <c r="FN3" s="87"/>
      <c r="FO3" s="87"/>
      <c r="FP3" s="87"/>
      <c r="FQ3" s="87"/>
      <c r="FR3" s="87"/>
      <c r="FS3" s="87"/>
      <c r="FT3" s="87"/>
      <c r="FU3" s="87"/>
      <c r="FV3" s="87"/>
      <c r="FW3" s="87"/>
      <c r="FX3" s="87"/>
      <c r="FY3" s="87"/>
      <c r="FZ3" s="87"/>
      <c r="GA3" s="87"/>
      <c r="GB3" s="87"/>
      <c r="GC3" s="87"/>
      <c r="GD3" s="87"/>
      <c r="GE3" s="87"/>
      <c r="GF3" s="87"/>
      <c r="GG3" s="87"/>
      <c r="GH3" s="87"/>
      <c r="GI3" s="87"/>
      <c r="GJ3" s="87"/>
      <c r="GK3" s="87"/>
      <c r="GL3" s="87"/>
      <c r="GM3" s="87"/>
      <c r="GN3" s="87"/>
      <c r="GO3" s="87"/>
      <c r="GP3" s="87"/>
      <c r="GQ3" s="87"/>
      <c r="GR3" s="87"/>
      <c r="GS3" s="87"/>
      <c r="GT3" s="87"/>
      <c r="GU3" s="87"/>
      <c r="GV3" s="87"/>
      <c r="GW3" s="87"/>
      <c r="GX3" s="87"/>
      <c r="GY3" s="87"/>
      <c r="GZ3" s="87"/>
      <c r="HA3" s="87"/>
      <c r="HB3" s="87"/>
      <c r="HC3" s="87"/>
      <c r="HD3" s="87"/>
      <c r="HE3" s="87"/>
      <c r="HF3" s="87"/>
      <c r="HG3" s="87"/>
      <c r="HH3" s="87"/>
      <c r="HI3" s="87"/>
      <c r="HJ3" s="87"/>
      <c r="HK3" s="87"/>
      <c r="HL3" s="87"/>
      <c r="HM3" s="87"/>
      <c r="HN3" s="87"/>
      <c r="HO3" s="87"/>
      <c r="HP3" s="87"/>
      <c r="HQ3" s="87"/>
      <c r="HR3" s="87"/>
      <c r="HS3" s="87"/>
      <c r="HT3" s="87"/>
      <c r="HU3" s="87"/>
      <c r="HV3" s="87"/>
      <c r="HW3" s="87"/>
      <c r="HX3" s="87"/>
      <c r="HY3" s="87"/>
      <c r="HZ3" s="87"/>
      <c r="IA3" s="87"/>
      <c r="IB3" s="87"/>
      <c r="IC3" s="87"/>
      <c r="ID3" s="87"/>
      <c r="IE3" s="87"/>
      <c r="IF3" s="87"/>
      <c r="IG3" s="87"/>
      <c r="IH3" s="87"/>
      <c r="II3" s="87"/>
      <c r="IJ3" s="87"/>
      <c r="IK3" s="87"/>
      <c r="IL3" s="87"/>
      <c r="IM3" s="87"/>
      <c r="IN3" s="87"/>
    </row>
    <row r="4" spans="1:248" s="88" customFormat="1" ht="8.25" customHeight="1">
      <c r="A4" s="89">
        <v>3</v>
      </c>
      <c r="B4" s="90"/>
      <c r="C4" s="89"/>
      <c r="D4" s="89"/>
      <c r="E4" s="90"/>
      <c r="F4" s="90"/>
      <c r="G4" s="92"/>
      <c r="H4" s="92"/>
      <c r="I4" s="92"/>
      <c r="J4" s="92"/>
      <c r="K4" s="91" t="s">
        <v>43</v>
      </c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  <c r="W4" s="87"/>
      <c r="X4" s="87"/>
      <c r="Y4" s="87"/>
      <c r="Z4" s="87"/>
      <c r="AA4" s="87"/>
      <c r="AB4" s="87"/>
      <c r="AC4" s="87"/>
      <c r="AD4" s="87"/>
      <c r="AE4" s="87"/>
      <c r="AF4" s="87"/>
      <c r="AG4" s="87"/>
      <c r="AH4" s="87"/>
      <c r="AI4" s="87"/>
      <c r="AJ4" s="87"/>
      <c r="AK4" s="87"/>
      <c r="AL4" s="87"/>
      <c r="AM4" s="87"/>
      <c r="AN4" s="87"/>
      <c r="AO4" s="87"/>
      <c r="AP4" s="87"/>
      <c r="AQ4" s="87"/>
      <c r="AR4" s="87"/>
      <c r="AS4" s="87"/>
      <c r="AT4" s="87"/>
      <c r="AU4" s="87"/>
      <c r="AV4" s="87"/>
      <c r="AW4" s="87"/>
      <c r="AX4" s="87"/>
      <c r="AY4" s="87"/>
      <c r="AZ4" s="87"/>
      <c r="BA4" s="87"/>
      <c r="BB4" s="87"/>
      <c r="BC4" s="87"/>
      <c r="BD4" s="87"/>
      <c r="BE4" s="87"/>
      <c r="BF4" s="87"/>
      <c r="BG4" s="87"/>
      <c r="BH4" s="87"/>
      <c r="BI4" s="87"/>
      <c r="BJ4" s="87"/>
      <c r="BK4" s="87"/>
      <c r="BL4" s="87"/>
      <c r="BM4" s="87"/>
      <c r="BN4" s="87"/>
      <c r="BO4" s="87"/>
      <c r="BP4" s="87"/>
      <c r="BQ4" s="87"/>
      <c r="BR4" s="87"/>
      <c r="BS4" s="87"/>
      <c r="BT4" s="87"/>
      <c r="BU4" s="87"/>
      <c r="BV4" s="87"/>
      <c r="BW4" s="87"/>
      <c r="BX4" s="87"/>
      <c r="BY4" s="87"/>
      <c r="BZ4" s="87"/>
      <c r="CA4" s="87"/>
      <c r="CB4" s="87"/>
      <c r="CC4" s="87"/>
      <c r="CD4" s="87"/>
      <c r="CE4" s="87"/>
      <c r="CF4" s="87"/>
      <c r="CG4" s="87"/>
      <c r="CH4" s="87"/>
      <c r="CI4" s="87"/>
      <c r="CJ4" s="87"/>
      <c r="CK4" s="87"/>
      <c r="CL4" s="87"/>
      <c r="CM4" s="87"/>
      <c r="CN4" s="87"/>
      <c r="CO4" s="87"/>
      <c r="CP4" s="87"/>
      <c r="CQ4" s="87"/>
      <c r="CR4" s="87"/>
      <c r="CS4" s="87"/>
      <c r="CT4" s="87"/>
      <c r="CU4" s="87"/>
      <c r="CV4" s="87"/>
      <c r="CW4" s="87"/>
      <c r="CX4" s="87"/>
      <c r="CY4" s="87"/>
      <c r="CZ4" s="87"/>
      <c r="DA4" s="87"/>
      <c r="DB4" s="87"/>
      <c r="DC4" s="87"/>
      <c r="DD4" s="87"/>
      <c r="DE4" s="87"/>
      <c r="DF4" s="87"/>
      <c r="DG4" s="87"/>
      <c r="DH4" s="87"/>
      <c r="DI4" s="87"/>
      <c r="DJ4" s="87"/>
      <c r="DK4" s="87"/>
      <c r="DL4" s="87"/>
      <c r="DM4" s="87"/>
      <c r="DN4" s="87"/>
      <c r="DO4" s="87"/>
      <c r="DP4" s="87"/>
      <c r="DQ4" s="87"/>
      <c r="DR4" s="87"/>
      <c r="DS4" s="87"/>
      <c r="DT4" s="87"/>
      <c r="DU4" s="87"/>
      <c r="DV4" s="87"/>
      <c r="DW4" s="87"/>
      <c r="DX4" s="87"/>
      <c r="DY4" s="87"/>
      <c r="DZ4" s="87"/>
      <c r="EA4" s="87"/>
      <c r="EB4" s="87"/>
      <c r="EC4" s="87"/>
      <c r="ED4" s="87"/>
      <c r="EE4" s="87"/>
      <c r="EF4" s="87"/>
      <c r="EG4" s="87"/>
      <c r="EH4" s="87"/>
      <c r="EI4" s="87"/>
      <c r="EJ4" s="87"/>
      <c r="EK4" s="87"/>
      <c r="EL4" s="87"/>
      <c r="EM4" s="87"/>
      <c r="EN4" s="87"/>
      <c r="EO4" s="87"/>
      <c r="EP4" s="87"/>
      <c r="EQ4" s="87"/>
      <c r="ER4" s="87"/>
      <c r="ES4" s="87"/>
      <c r="ET4" s="87"/>
      <c r="EU4" s="87"/>
      <c r="EV4" s="87"/>
      <c r="EW4" s="87"/>
      <c r="EX4" s="87"/>
      <c r="EY4" s="87"/>
      <c r="EZ4" s="87"/>
      <c r="FA4" s="87"/>
      <c r="FB4" s="87"/>
      <c r="FC4" s="87"/>
      <c r="FD4" s="87"/>
      <c r="FE4" s="87"/>
      <c r="FF4" s="87"/>
      <c r="FG4" s="87"/>
      <c r="FH4" s="87"/>
      <c r="FI4" s="87"/>
      <c r="FJ4" s="87"/>
      <c r="FK4" s="87"/>
      <c r="FL4" s="87"/>
      <c r="FM4" s="87"/>
      <c r="FN4" s="87"/>
      <c r="FO4" s="87"/>
      <c r="FP4" s="87"/>
      <c r="FQ4" s="87"/>
      <c r="FR4" s="87"/>
      <c r="FS4" s="87"/>
      <c r="FT4" s="87"/>
      <c r="FU4" s="87"/>
      <c r="FV4" s="87"/>
      <c r="FW4" s="87"/>
      <c r="FX4" s="87"/>
      <c r="FY4" s="87"/>
      <c r="FZ4" s="87"/>
      <c r="GA4" s="87"/>
      <c r="GB4" s="87"/>
      <c r="GC4" s="87"/>
      <c r="GD4" s="87"/>
      <c r="GE4" s="87"/>
      <c r="GF4" s="87"/>
      <c r="GG4" s="87"/>
      <c r="GH4" s="87"/>
      <c r="GI4" s="87"/>
      <c r="GJ4" s="87"/>
      <c r="GK4" s="87"/>
      <c r="GL4" s="87"/>
      <c r="GM4" s="87"/>
      <c r="GN4" s="87"/>
      <c r="GO4" s="87"/>
      <c r="GP4" s="87"/>
      <c r="GQ4" s="87"/>
      <c r="GR4" s="87"/>
      <c r="GS4" s="87"/>
      <c r="GT4" s="87"/>
      <c r="GU4" s="87"/>
      <c r="GV4" s="87"/>
      <c r="GW4" s="87"/>
      <c r="GX4" s="87"/>
      <c r="GY4" s="87"/>
      <c r="GZ4" s="87"/>
      <c r="HA4" s="87"/>
      <c r="HB4" s="87"/>
      <c r="HC4" s="87"/>
      <c r="HD4" s="87"/>
      <c r="HE4" s="87"/>
      <c r="HF4" s="87"/>
      <c r="HG4" s="87"/>
      <c r="HH4" s="87"/>
      <c r="HI4" s="87"/>
      <c r="HJ4" s="87"/>
      <c r="HK4" s="87"/>
      <c r="HL4" s="87"/>
      <c r="HM4" s="87"/>
      <c r="HN4" s="87"/>
      <c r="HO4" s="87"/>
      <c r="HP4" s="87"/>
      <c r="HQ4" s="87"/>
      <c r="HR4" s="87"/>
      <c r="HS4" s="87"/>
      <c r="HT4" s="87"/>
      <c r="HU4" s="87"/>
      <c r="HV4" s="87"/>
      <c r="HW4" s="87"/>
      <c r="HX4" s="87"/>
      <c r="HY4" s="87"/>
      <c r="HZ4" s="87"/>
      <c r="IA4" s="87"/>
      <c r="IB4" s="87"/>
      <c r="IC4" s="87"/>
      <c r="ID4" s="87"/>
      <c r="IE4" s="87"/>
      <c r="IF4" s="87"/>
      <c r="IG4" s="87"/>
      <c r="IH4" s="87"/>
      <c r="II4" s="87"/>
      <c r="IJ4" s="87"/>
      <c r="IK4" s="87"/>
      <c r="IL4" s="87"/>
      <c r="IM4" s="87"/>
      <c r="IN4" s="87"/>
    </row>
    <row r="5" spans="1:248" s="88" customFormat="1" ht="8.25" customHeight="1">
      <c r="A5" s="89">
        <v>4</v>
      </c>
      <c r="B5" s="90"/>
      <c r="C5" s="89"/>
      <c r="D5" s="89"/>
      <c r="E5" s="90"/>
      <c r="F5" s="90"/>
      <c r="G5" s="90"/>
      <c r="H5" s="90"/>
      <c r="I5" s="90"/>
      <c r="J5" s="90"/>
      <c r="K5" s="91" t="s">
        <v>43</v>
      </c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  <c r="W5" s="87"/>
      <c r="X5" s="87"/>
      <c r="Y5" s="87"/>
      <c r="Z5" s="87"/>
      <c r="AA5" s="87"/>
      <c r="AB5" s="87"/>
      <c r="AC5" s="87"/>
      <c r="AD5" s="87"/>
      <c r="AE5" s="87"/>
      <c r="AF5" s="87"/>
      <c r="AG5" s="87"/>
      <c r="AH5" s="87"/>
      <c r="AI5" s="87"/>
      <c r="AJ5" s="87"/>
      <c r="AK5" s="87"/>
      <c r="AL5" s="87"/>
      <c r="AM5" s="87"/>
      <c r="AN5" s="87"/>
      <c r="AO5" s="87"/>
      <c r="AP5" s="87"/>
      <c r="AQ5" s="87"/>
      <c r="AR5" s="87"/>
      <c r="AS5" s="87"/>
      <c r="AT5" s="87"/>
      <c r="AU5" s="87"/>
      <c r="AV5" s="87"/>
      <c r="AW5" s="87"/>
      <c r="AX5" s="87"/>
      <c r="AY5" s="87"/>
      <c r="AZ5" s="87"/>
      <c r="BA5" s="87"/>
      <c r="BB5" s="87"/>
      <c r="BC5" s="87"/>
      <c r="BD5" s="87"/>
      <c r="BE5" s="87"/>
      <c r="BF5" s="87"/>
      <c r="BG5" s="87"/>
      <c r="BH5" s="87"/>
      <c r="BI5" s="87"/>
      <c r="BJ5" s="87"/>
      <c r="BK5" s="87"/>
      <c r="BL5" s="87"/>
      <c r="BM5" s="87"/>
      <c r="BN5" s="87"/>
      <c r="BO5" s="87"/>
      <c r="BP5" s="87"/>
      <c r="BQ5" s="87"/>
      <c r="BR5" s="87"/>
      <c r="BS5" s="87"/>
      <c r="BT5" s="87"/>
      <c r="BU5" s="87"/>
      <c r="BV5" s="87"/>
      <c r="BW5" s="87"/>
      <c r="BX5" s="87"/>
      <c r="BY5" s="87"/>
      <c r="BZ5" s="87"/>
      <c r="CA5" s="87"/>
      <c r="CB5" s="87"/>
      <c r="CC5" s="87"/>
      <c r="CD5" s="87"/>
      <c r="CE5" s="87"/>
      <c r="CF5" s="87"/>
      <c r="CG5" s="87"/>
      <c r="CH5" s="87"/>
      <c r="CI5" s="87"/>
      <c r="CJ5" s="87"/>
      <c r="CK5" s="87"/>
      <c r="CL5" s="87"/>
      <c r="CM5" s="87"/>
      <c r="CN5" s="87"/>
      <c r="CO5" s="87"/>
      <c r="CP5" s="87"/>
      <c r="CQ5" s="87"/>
      <c r="CR5" s="87"/>
      <c r="CS5" s="87"/>
      <c r="CT5" s="87"/>
      <c r="CU5" s="87"/>
      <c r="CV5" s="87"/>
      <c r="CW5" s="87"/>
      <c r="CX5" s="87"/>
      <c r="CY5" s="87"/>
      <c r="CZ5" s="87"/>
      <c r="DA5" s="87"/>
      <c r="DB5" s="87"/>
      <c r="DC5" s="87"/>
      <c r="DD5" s="87"/>
      <c r="DE5" s="87"/>
      <c r="DF5" s="87"/>
      <c r="DG5" s="87"/>
      <c r="DH5" s="87"/>
      <c r="DI5" s="87"/>
      <c r="DJ5" s="87"/>
      <c r="DK5" s="87"/>
      <c r="DL5" s="87"/>
      <c r="DM5" s="87"/>
      <c r="DN5" s="87"/>
      <c r="DO5" s="87"/>
      <c r="DP5" s="87"/>
      <c r="DQ5" s="87"/>
      <c r="DR5" s="87"/>
      <c r="DS5" s="87"/>
      <c r="DT5" s="87"/>
      <c r="DU5" s="87"/>
      <c r="DV5" s="87"/>
      <c r="DW5" s="87"/>
      <c r="DX5" s="87"/>
      <c r="DY5" s="87"/>
      <c r="DZ5" s="87"/>
      <c r="EA5" s="87"/>
      <c r="EB5" s="87"/>
      <c r="EC5" s="87"/>
      <c r="ED5" s="87"/>
      <c r="EE5" s="87"/>
      <c r="EF5" s="87"/>
      <c r="EG5" s="87"/>
      <c r="EH5" s="87"/>
      <c r="EI5" s="87"/>
      <c r="EJ5" s="87"/>
      <c r="EK5" s="87"/>
      <c r="EL5" s="87"/>
      <c r="EM5" s="87"/>
      <c r="EN5" s="87"/>
      <c r="EO5" s="87"/>
      <c r="EP5" s="87"/>
      <c r="EQ5" s="87"/>
      <c r="ER5" s="87"/>
      <c r="ES5" s="87"/>
      <c r="ET5" s="87"/>
      <c r="EU5" s="87"/>
      <c r="EV5" s="87"/>
      <c r="EW5" s="87"/>
      <c r="EX5" s="87"/>
      <c r="EY5" s="87"/>
      <c r="EZ5" s="87"/>
      <c r="FA5" s="87"/>
      <c r="FB5" s="87"/>
      <c r="FC5" s="87"/>
      <c r="FD5" s="87"/>
      <c r="FE5" s="87"/>
      <c r="FF5" s="87"/>
      <c r="FG5" s="87"/>
      <c r="FH5" s="87"/>
      <c r="FI5" s="87"/>
      <c r="FJ5" s="87"/>
      <c r="FK5" s="87"/>
      <c r="FL5" s="87"/>
      <c r="FM5" s="87"/>
      <c r="FN5" s="87"/>
      <c r="FO5" s="87"/>
      <c r="FP5" s="87"/>
      <c r="FQ5" s="87"/>
      <c r="FR5" s="87"/>
      <c r="FS5" s="87"/>
      <c r="FT5" s="87"/>
      <c r="FU5" s="87"/>
      <c r="FV5" s="87"/>
      <c r="FW5" s="87"/>
      <c r="FX5" s="87"/>
      <c r="FY5" s="87"/>
      <c r="FZ5" s="87"/>
      <c r="GA5" s="87"/>
      <c r="GB5" s="87"/>
      <c r="GC5" s="87"/>
      <c r="GD5" s="87"/>
      <c r="GE5" s="87"/>
      <c r="GF5" s="87"/>
      <c r="GG5" s="87"/>
      <c r="GH5" s="87"/>
      <c r="GI5" s="87"/>
      <c r="GJ5" s="87"/>
      <c r="GK5" s="87"/>
      <c r="GL5" s="87"/>
      <c r="GM5" s="87"/>
      <c r="GN5" s="87"/>
      <c r="GO5" s="87"/>
      <c r="GP5" s="87"/>
      <c r="GQ5" s="87"/>
      <c r="GR5" s="87"/>
      <c r="GS5" s="87"/>
      <c r="GT5" s="87"/>
      <c r="GU5" s="87"/>
      <c r="GV5" s="87"/>
      <c r="GW5" s="87"/>
      <c r="GX5" s="87"/>
      <c r="GY5" s="87"/>
      <c r="GZ5" s="87"/>
      <c r="HA5" s="87"/>
      <c r="HB5" s="87"/>
      <c r="HC5" s="87"/>
      <c r="HD5" s="87"/>
      <c r="HE5" s="87"/>
      <c r="HF5" s="87"/>
      <c r="HG5" s="87"/>
      <c r="HH5" s="87"/>
      <c r="HI5" s="87"/>
      <c r="HJ5" s="87"/>
      <c r="HK5" s="87"/>
      <c r="HL5" s="87"/>
      <c r="HM5" s="87"/>
      <c r="HN5" s="87"/>
      <c r="HO5" s="87"/>
      <c r="HP5" s="87"/>
      <c r="HQ5" s="87"/>
      <c r="HR5" s="87"/>
      <c r="HS5" s="87"/>
      <c r="HT5" s="87"/>
      <c r="HU5" s="87"/>
      <c r="HV5" s="87"/>
      <c r="HW5" s="87"/>
      <c r="HX5" s="87"/>
      <c r="HY5" s="87"/>
      <c r="HZ5" s="87"/>
      <c r="IA5" s="87"/>
      <c r="IB5" s="87"/>
      <c r="IC5" s="87"/>
      <c r="ID5" s="87"/>
      <c r="IE5" s="87"/>
      <c r="IF5" s="87"/>
      <c r="IG5" s="87"/>
      <c r="IH5" s="87"/>
      <c r="II5" s="87"/>
      <c r="IJ5" s="87"/>
      <c r="IK5" s="87"/>
      <c r="IL5" s="87"/>
      <c r="IM5" s="87"/>
    </row>
    <row r="6" spans="1:248" s="88" customFormat="1" ht="8.25" customHeight="1">
      <c r="A6" s="89">
        <v>5</v>
      </c>
      <c r="B6" s="90"/>
      <c r="C6" s="89"/>
      <c r="D6" s="89"/>
      <c r="E6" s="90"/>
      <c r="F6" s="90"/>
      <c r="G6" s="90"/>
      <c r="H6" s="90"/>
      <c r="I6" s="90"/>
      <c r="J6" s="90"/>
      <c r="K6" s="91" t="s">
        <v>43</v>
      </c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  <c r="W6" s="87"/>
      <c r="X6" s="87"/>
      <c r="Y6" s="87"/>
      <c r="Z6" s="87"/>
      <c r="AA6" s="87"/>
      <c r="AB6" s="87"/>
      <c r="AC6" s="87"/>
      <c r="AD6" s="87"/>
      <c r="AE6" s="87"/>
      <c r="AF6" s="87"/>
      <c r="AG6" s="87"/>
      <c r="AH6" s="87"/>
      <c r="AI6" s="87"/>
      <c r="AJ6" s="87"/>
      <c r="AK6" s="87"/>
      <c r="AL6" s="87"/>
      <c r="AM6" s="87"/>
      <c r="AN6" s="87"/>
      <c r="AO6" s="87"/>
      <c r="AP6" s="87"/>
      <c r="AQ6" s="87"/>
      <c r="AR6" s="87"/>
      <c r="AS6" s="87"/>
      <c r="AT6" s="87"/>
      <c r="AU6" s="87"/>
      <c r="AV6" s="87"/>
      <c r="AW6" s="87"/>
      <c r="AX6" s="87"/>
      <c r="AY6" s="87"/>
      <c r="AZ6" s="87"/>
      <c r="BA6" s="87"/>
      <c r="BB6" s="87"/>
      <c r="BC6" s="87"/>
      <c r="BD6" s="87"/>
      <c r="BE6" s="87"/>
      <c r="BF6" s="87"/>
      <c r="BG6" s="87"/>
      <c r="BH6" s="87"/>
      <c r="BI6" s="87"/>
      <c r="BJ6" s="87"/>
      <c r="BK6" s="87"/>
      <c r="BL6" s="87"/>
      <c r="BM6" s="87"/>
      <c r="BN6" s="87"/>
      <c r="BO6" s="87"/>
      <c r="BP6" s="87"/>
      <c r="BQ6" s="87"/>
      <c r="BR6" s="87"/>
      <c r="BS6" s="87"/>
      <c r="BT6" s="87"/>
      <c r="BU6" s="87"/>
      <c r="BV6" s="87"/>
      <c r="BW6" s="87"/>
      <c r="BX6" s="87"/>
      <c r="BY6" s="87"/>
      <c r="BZ6" s="87"/>
      <c r="CA6" s="87"/>
      <c r="CB6" s="87"/>
      <c r="CC6" s="87"/>
      <c r="CD6" s="87"/>
      <c r="CE6" s="87"/>
      <c r="CF6" s="87"/>
      <c r="CG6" s="87"/>
      <c r="CH6" s="87"/>
      <c r="CI6" s="87"/>
      <c r="CJ6" s="87"/>
      <c r="CK6" s="87"/>
      <c r="CL6" s="87"/>
      <c r="CM6" s="87"/>
      <c r="CN6" s="87"/>
      <c r="CO6" s="87"/>
      <c r="CP6" s="87"/>
      <c r="CQ6" s="87"/>
      <c r="CR6" s="87"/>
      <c r="CS6" s="87"/>
      <c r="CT6" s="87"/>
      <c r="CU6" s="87"/>
      <c r="CV6" s="87"/>
      <c r="CW6" s="87"/>
      <c r="CX6" s="87"/>
      <c r="CY6" s="87"/>
      <c r="CZ6" s="87"/>
      <c r="DA6" s="87"/>
      <c r="DB6" s="87"/>
      <c r="DC6" s="87"/>
      <c r="DD6" s="87"/>
      <c r="DE6" s="87"/>
      <c r="DF6" s="87"/>
      <c r="DG6" s="87"/>
      <c r="DH6" s="87"/>
      <c r="DI6" s="87"/>
      <c r="DJ6" s="87"/>
      <c r="DK6" s="87"/>
      <c r="DL6" s="87"/>
      <c r="DM6" s="87"/>
      <c r="DN6" s="87"/>
      <c r="DO6" s="87"/>
      <c r="DP6" s="87"/>
      <c r="DQ6" s="87"/>
      <c r="DR6" s="87"/>
      <c r="DS6" s="87"/>
      <c r="DT6" s="87"/>
      <c r="DU6" s="87"/>
      <c r="DV6" s="87"/>
      <c r="DW6" s="87"/>
      <c r="DX6" s="87"/>
      <c r="DY6" s="87"/>
      <c r="DZ6" s="87"/>
      <c r="EA6" s="87"/>
      <c r="EB6" s="87"/>
      <c r="EC6" s="87"/>
      <c r="ED6" s="87"/>
      <c r="EE6" s="87"/>
      <c r="EF6" s="87"/>
      <c r="EG6" s="87"/>
      <c r="EH6" s="87"/>
      <c r="EI6" s="87"/>
      <c r="EJ6" s="87"/>
      <c r="EK6" s="87"/>
      <c r="EL6" s="87"/>
      <c r="EM6" s="87"/>
      <c r="EN6" s="87"/>
      <c r="EO6" s="87"/>
      <c r="EP6" s="87"/>
      <c r="EQ6" s="87"/>
      <c r="ER6" s="87"/>
      <c r="ES6" s="87"/>
      <c r="ET6" s="87"/>
      <c r="EU6" s="87"/>
      <c r="EV6" s="87"/>
      <c r="EW6" s="87"/>
      <c r="EX6" s="87"/>
      <c r="EY6" s="87"/>
      <c r="EZ6" s="87"/>
      <c r="FA6" s="87"/>
      <c r="FB6" s="87"/>
      <c r="FC6" s="87"/>
      <c r="FD6" s="87"/>
      <c r="FE6" s="87"/>
      <c r="FF6" s="87"/>
      <c r="FG6" s="87"/>
      <c r="FH6" s="87"/>
      <c r="FI6" s="87"/>
      <c r="FJ6" s="87"/>
      <c r="FK6" s="87"/>
      <c r="FL6" s="87"/>
      <c r="FM6" s="87"/>
      <c r="FN6" s="87"/>
      <c r="FO6" s="87"/>
      <c r="FP6" s="87"/>
      <c r="FQ6" s="87"/>
      <c r="FR6" s="87"/>
      <c r="FS6" s="87"/>
      <c r="FT6" s="87"/>
      <c r="FU6" s="87"/>
      <c r="FV6" s="87"/>
      <c r="FW6" s="87"/>
      <c r="FX6" s="87"/>
      <c r="FY6" s="87"/>
      <c r="FZ6" s="87"/>
      <c r="GA6" s="87"/>
      <c r="GB6" s="87"/>
      <c r="GC6" s="87"/>
      <c r="GD6" s="87"/>
      <c r="GE6" s="87"/>
      <c r="GF6" s="87"/>
      <c r="GG6" s="87"/>
      <c r="GH6" s="87"/>
      <c r="GI6" s="87"/>
      <c r="GJ6" s="87"/>
      <c r="GK6" s="87"/>
      <c r="GL6" s="87"/>
      <c r="GM6" s="87"/>
      <c r="GN6" s="87"/>
      <c r="GO6" s="87"/>
      <c r="GP6" s="87"/>
      <c r="GQ6" s="87"/>
      <c r="GR6" s="87"/>
      <c r="GS6" s="87"/>
      <c r="GT6" s="87"/>
      <c r="GU6" s="87"/>
      <c r="GV6" s="87"/>
      <c r="GW6" s="87"/>
      <c r="GX6" s="87"/>
      <c r="GY6" s="87"/>
      <c r="GZ6" s="87"/>
      <c r="HA6" s="87"/>
      <c r="HB6" s="87"/>
      <c r="HC6" s="87"/>
      <c r="HD6" s="87"/>
      <c r="HE6" s="87"/>
      <c r="HF6" s="87"/>
      <c r="HG6" s="87"/>
      <c r="HH6" s="87"/>
      <c r="HI6" s="87"/>
      <c r="HJ6" s="87"/>
      <c r="HK6" s="87"/>
      <c r="HL6" s="87"/>
      <c r="HM6" s="87"/>
      <c r="HN6" s="87"/>
      <c r="HO6" s="87"/>
      <c r="HP6" s="87"/>
      <c r="HQ6" s="87"/>
      <c r="HR6" s="87"/>
      <c r="HS6" s="87"/>
      <c r="HT6" s="87"/>
      <c r="HU6" s="87"/>
      <c r="HV6" s="87"/>
      <c r="HW6" s="87"/>
      <c r="HX6" s="87"/>
      <c r="HY6" s="87"/>
      <c r="HZ6" s="87"/>
      <c r="IA6" s="87"/>
      <c r="IB6" s="87"/>
      <c r="IC6" s="87"/>
      <c r="ID6" s="87"/>
      <c r="IE6" s="87"/>
      <c r="IF6" s="87"/>
      <c r="IG6" s="87"/>
      <c r="IH6" s="87"/>
      <c r="II6" s="87"/>
      <c r="IJ6" s="87"/>
      <c r="IK6" s="87"/>
      <c r="IL6" s="87"/>
      <c r="IM6" s="87"/>
    </row>
    <row r="7" spans="1:248" s="88" customFormat="1" ht="8.25" customHeight="1">
      <c r="A7" s="89">
        <v>6</v>
      </c>
      <c r="B7" s="93"/>
      <c r="C7" s="89"/>
      <c r="D7" s="91"/>
      <c r="E7" s="91"/>
      <c r="F7" s="91"/>
      <c r="G7" s="94"/>
      <c r="H7" s="94"/>
      <c r="I7" s="94"/>
      <c r="J7" s="94"/>
      <c r="K7" s="91" t="s">
        <v>43</v>
      </c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  <c r="W7" s="87"/>
      <c r="X7" s="87"/>
      <c r="Y7" s="87"/>
      <c r="Z7" s="87"/>
      <c r="AA7" s="87"/>
      <c r="AB7" s="87"/>
      <c r="AC7" s="87"/>
      <c r="AD7" s="87"/>
      <c r="AE7" s="87"/>
      <c r="AF7" s="87"/>
      <c r="AG7" s="87"/>
      <c r="AH7" s="87"/>
      <c r="AI7" s="87"/>
      <c r="AJ7" s="87"/>
      <c r="AK7" s="87"/>
      <c r="AL7" s="87"/>
      <c r="AM7" s="87"/>
      <c r="AN7" s="87"/>
      <c r="AO7" s="87"/>
      <c r="AP7" s="87"/>
      <c r="AQ7" s="87"/>
      <c r="AR7" s="87"/>
      <c r="AS7" s="87"/>
      <c r="AT7" s="87"/>
      <c r="AU7" s="87"/>
      <c r="AV7" s="87"/>
      <c r="AW7" s="87"/>
      <c r="AX7" s="87"/>
      <c r="AY7" s="87"/>
      <c r="AZ7" s="87"/>
      <c r="BA7" s="87"/>
      <c r="BB7" s="87"/>
      <c r="BC7" s="87"/>
      <c r="BD7" s="87"/>
      <c r="BE7" s="87"/>
      <c r="BF7" s="87"/>
      <c r="BG7" s="87"/>
      <c r="BH7" s="87"/>
      <c r="BI7" s="87"/>
      <c r="BJ7" s="87"/>
      <c r="BK7" s="87"/>
      <c r="BL7" s="87"/>
      <c r="BM7" s="87"/>
      <c r="BN7" s="87"/>
      <c r="BO7" s="87"/>
      <c r="BP7" s="87"/>
      <c r="BQ7" s="87"/>
      <c r="BR7" s="87"/>
      <c r="BS7" s="87"/>
      <c r="BT7" s="87"/>
      <c r="BU7" s="87"/>
      <c r="BV7" s="87"/>
      <c r="BW7" s="87"/>
      <c r="BX7" s="87"/>
      <c r="BY7" s="87"/>
      <c r="BZ7" s="87"/>
      <c r="CA7" s="87"/>
      <c r="CB7" s="87"/>
      <c r="CC7" s="87"/>
      <c r="CD7" s="87"/>
      <c r="CE7" s="87"/>
      <c r="CF7" s="87"/>
      <c r="CG7" s="87"/>
      <c r="CH7" s="87"/>
      <c r="CI7" s="87"/>
      <c r="CJ7" s="87"/>
      <c r="CK7" s="87"/>
      <c r="CL7" s="87"/>
      <c r="CM7" s="87"/>
      <c r="CN7" s="87"/>
      <c r="CO7" s="87"/>
      <c r="CP7" s="87"/>
      <c r="CQ7" s="87"/>
      <c r="CR7" s="87"/>
      <c r="CS7" s="87"/>
      <c r="CT7" s="87"/>
      <c r="CU7" s="87"/>
      <c r="CV7" s="87"/>
      <c r="CW7" s="87"/>
      <c r="CX7" s="87"/>
      <c r="CY7" s="87"/>
      <c r="CZ7" s="87"/>
      <c r="DA7" s="87"/>
      <c r="DB7" s="87"/>
      <c r="DC7" s="87"/>
      <c r="DD7" s="87"/>
      <c r="DE7" s="87"/>
      <c r="DF7" s="87"/>
      <c r="DG7" s="87"/>
      <c r="DH7" s="87"/>
      <c r="DI7" s="87"/>
      <c r="DJ7" s="87"/>
      <c r="DK7" s="87"/>
      <c r="DL7" s="87"/>
      <c r="DM7" s="87"/>
      <c r="DN7" s="87"/>
      <c r="DO7" s="87"/>
      <c r="DP7" s="87"/>
      <c r="DQ7" s="87"/>
      <c r="DR7" s="87"/>
      <c r="DS7" s="87"/>
      <c r="DT7" s="87"/>
      <c r="DU7" s="87"/>
      <c r="DV7" s="87"/>
      <c r="DW7" s="87"/>
      <c r="DX7" s="87"/>
      <c r="DY7" s="87"/>
      <c r="DZ7" s="87"/>
      <c r="EA7" s="87"/>
      <c r="EB7" s="87"/>
      <c r="EC7" s="87"/>
      <c r="ED7" s="87"/>
      <c r="EE7" s="87"/>
      <c r="EF7" s="87"/>
      <c r="EG7" s="87"/>
      <c r="EH7" s="87"/>
      <c r="EI7" s="87"/>
      <c r="EJ7" s="87"/>
      <c r="EK7" s="87"/>
      <c r="EL7" s="87"/>
      <c r="EM7" s="87"/>
      <c r="EN7" s="87"/>
      <c r="EO7" s="87"/>
      <c r="EP7" s="87"/>
      <c r="EQ7" s="87"/>
      <c r="ER7" s="87"/>
      <c r="ES7" s="87"/>
      <c r="ET7" s="87"/>
      <c r="EU7" s="87"/>
      <c r="EV7" s="87"/>
      <c r="EW7" s="87"/>
      <c r="EX7" s="87"/>
      <c r="EY7" s="87"/>
      <c r="EZ7" s="87"/>
      <c r="FA7" s="87"/>
      <c r="FB7" s="87"/>
      <c r="FC7" s="87"/>
      <c r="FD7" s="87"/>
      <c r="FE7" s="87"/>
      <c r="FF7" s="87"/>
      <c r="FG7" s="87"/>
      <c r="FH7" s="87"/>
      <c r="FI7" s="87"/>
      <c r="FJ7" s="87"/>
      <c r="FK7" s="87"/>
      <c r="FL7" s="87"/>
      <c r="FM7" s="87"/>
      <c r="FN7" s="87"/>
      <c r="FO7" s="87"/>
      <c r="FP7" s="87"/>
      <c r="FQ7" s="87"/>
      <c r="FR7" s="87"/>
      <c r="FS7" s="87"/>
      <c r="FT7" s="87"/>
      <c r="FU7" s="87"/>
      <c r="FV7" s="87"/>
      <c r="FW7" s="87"/>
      <c r="FX7" s="87"/>
      <c r="FY7" s="87"/>
      <c r="FZ7" s="87"/>
      <c r="GA7" s="87"/>
      <c r="GB7" s="87"/>
      <c r="GC7" s="87"/>
      <c r="GD7" s="87"/>
      <c r="GE7" s="87"/>
      <c r="GF7" s="87"/>
      <c r="GG7" s="87"/>
      <c r="GH7" s="87"/>
      <c r="GI7" s="87"/>
      <c r="GJ7" s="87"/>
      <c r="GK7" s="87"/>
      <c r="GL7" s="87"/>
      <c r="GM7" s="87"/>
      <c r="GN7" s="87"/>
      <c r="GO7" s="87"/>
      <c r="GP7" s="87"/>
      <c r="GQ7" s="87"/>
      <c r="GR7" s="87"/>
      <c r="GS7" s="87"/>
      <c r="GT7" s="87"/>
      <c r="GU7" s="87"/>
      <c r="GV7" s="87"/>
      <c r="GW7" s="87"/>
      <c r="GX7" s="87"/>
      <c r="GY7" s="87"/>
      <c r="GZ7" s="87"/>
      <c r="HA7" s="87"/>
      <c r="HB7" s="87"/>
      <c r="HC7" s="87"/>
      <c r="HD7" s="87"/>
      <c r="HE7" s="87"/>
      <c r="HF7" s="87"/>
      <c r="HG7" s="87"/>
      <c r="HH7" s="87"/>
      <c r="HI7" s="87"/>
      <c r="HJ7" s="87"/>
      <c r="HK7" s="87"/>
      <c r="HL7" s="87"/>
      <c r="HM7" s="87"/>
      <c r="HN7" s="87"/>
      <c r="HO7" s="87"/>
      <c r="HP7" s="87"/>
      <c r="HQ7" s="87"/>
      <c r="HR7" s="87"/>
      <c r="HS7" s="87"/>
      <c r="HT7" s="87"/>
      <c r="HU7" s="87"/>
      <c r="HV7" s="87"/>
      <c r="HW7" s="87"/>
      <c r="HX7" s="87"/>
      <c r="HY7" s="87"/>
      <c r="HZ7" s="87"/>
      <c r="IA7" s="87"/>
      <c r="IB7" s="87"/>
      <c r="IC7" s="87"/>
      <c r="ID7" s="87"/>
      <c r="IE7" s="87"/>
      <c r="IF7" s="87"/>
      <c r="IG7" s="87"/>
      <c r="IH7" s="87"/>
      <c r="II7" s="87"/>
      <c r="IJ7" s="87"/>
      <c r="IK7" s="87"/>
      <c r="IL7" s="87"/>
      <c r="IM7" s="87"/>
      <c r="IN7" s="87"/>
    </row>
    <row r="8" spans="1:248" s="88" customFormat="1" ht="8.25" customHeight="1">
      <c r="A8" s="89">
        <v>7</v>
      </c>
      <c r="B8" s="93"/>
      <c r="C8" s="89"/>
      <c r="D8" s="91"/>
      <c r="E8" s="91"/>
      <c r="F8" s="91"/>
      <c r="G8" s="94"/>
      <c r="H8" s="94"/>
      <c r="I8" s="94"/>
      <c r="J8" s="94"/>
      <c r="K8" s="91" t="s">
        <v>43</v>
      </c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  <c r="W8" s="87"/>
      <c r="X8" s="87"/>
      <c r="Y8" s="87"/>
      <c r="Z8" s="87"/>
      <c r="AA8" s="87"/>
      <c r="AB8" s="87"/>
      <c r="AC8" s="87"/>
      <c r="AD8" s="87"/>
      <c r="AE8" s="87"/>
      <c r="AF8" s="87"/>
      <c r="AG8" s="87"/>
      <c r="AH8" s="87"/>
      <c r="AI8" s="87"/>
      <c r="AJ8" s="87"/>
      <c r="AK8" s="87"/>
      <c r="AL8" s="87"/>
      <c r="AM8" s="87"/>
      <c r="AN8" s="87"/>
      <c r="AO8" s="87"/>
      <c r="AP8" s="87"/>
      <c r="AQ8" s="87"/>
      <c r="AR8" s="87"/>
      <c r="AS8" s="87"/>
      <c r="AT8" s="87"/>
      <c r="AU8" s="87"/>
      <c r="AV8" s="87"/>
      <c r="AW8" s="87"/>
      <c r="AX8" s="87"/>
      <c r="AY8" s="87"/>
      <c r="AZ8" s="87"/>
      <c r="BA8" s="87"/>
      <c r="BB8" s="87"/>
      <c r="BC8" s="87"/>
      <c r="BD8" s="87"/>
      <c r="BE8" s="87"/>
      <c r="BF8" s="87"/>
      <c r="BG8" s="87"/>
      <c r="BH8" s="87"/>
      <c r="BI8" s="87"/>
      <c r="BJ8" s="87"/>
      <c r="BK8" s="87"/>
      <c r="BL8" s="87"/>
      <c r="BM8" s="87"/>
      <c r="BN8" s="87"/>
      <c r="BO8" s="87"/>
      <c r="BP8" s="87"/>
      <c r="BQ8" s="87"/>
      <c r="BR8" s="87"/>
      <c r="BS8" s="87"/>
      <c r="BT8" s="87"/>
      <c r="BU8" s="87"/>
      <c r="BV8" s="87"/>
      <c r="BW8" s="87"/>
      <c r="BX8" s="87"/>
      <c r="BY8" s="87"/>
      <c r="BZ8" s="87"/>
      <c r="CA8" s="87"/>
      <c r="CB8" s="87"/>
      <c r="CC8" s="87"/>
      <c r="CD8" s="87"/>
      <c r="CE8" s="87"/>
      <c r="CF8" s="87"/>
      <c r="CG8" s="87"/>
      <c r="CH8" s="87"/>
      <c r="CI8" s="87"/>
      <c r="CJ8" s="87"/>
      <c r="CK8" s="87"/>
      <c r="CL8" s="87"/>
      <c r="CM8" s="87"/>
      <c r="CN8" s="87"/>
      <c r="CO8" s="87"/>
      <c r="CP8" s="87"/>
      <c r="CQ8" s="87"/>
      <c r="CR8" s="87"/>
      <c r="CS8" s="87"/>
      <c r="CT8" s="87"/>
      <c r="CU8" s="87"/>
      <c r="CV8" s="87"/>
      <c r="CW8" s="87"/>
      <c r="CX8" s="87"/>
      <c r="CY8" s="87"/>
      <c r="CZ8" s="87"/>
      <c r="DA8" s="87"/>
      <c r="DB8" s="87"/>
      <c r="DC8" s="87"/>
      <c r="DD8" s="87"/>
      <c r="DE8" s="87"/>
      <c r="DF8" s="87"/>
      <c r="DG8" s="87"/>
      <c r="DH8" s="87"/>
      <c r="DI8" s="87"/>
      <c r="DJ8" s="87"/>
      <c r="DK8" s="87"/>
      <c r="DL8" s="87"/>
      <c r="DM8" s="87"/>
      <c r="DN8" s="87"/>
      <c r="DO8" s="87"/>
      <c r="DP8" s="87"/>
      <c r="DQ8" s="87"/>
      <c r="DR8" s="87"/>
      <c r="DS8" s="87"/>
      <c r="DT8" s="87"/>
      <c r="DU8" s="87"/>
      <c r="DV8" s="87"/>
      <c r="DW8" s="87"/>
      <c r="DX8" s="87"/>
      <c r="DY8" s="87"/>
      <c r="DZ8" s="87"/>
      <c r="EA8" s="87"/>
      <c r="EB8" s="87"/>
      <c r="EC8" s="87"/>
      <c r="ED8" s="87"/>
      <c r="EE8" s="87"/>
      <c r="EF8" s="87"/>
      <c r="EG8" s="87"/>
      <c r="EH8" s="87"/>
      <c r="EI8" s="87"/>
      <c r="EJ8" s="87"/>
      <c r="EK8" s="87"/>
      <c r="EL8" s="87"/>
      <c r="EM8" s="87"/>
      <c r="EN8" s="87"/>
      <c r="EO8" s="87"/>
      <c r="EP8" s="87"/>
      <c r="EQ8" s="87"/>
      <c r="ER8" s="87"/>
      <c r="ES8" s="87"/>
      <c r="ET8" s="87"/>
      <c r="EU8" s="87"/>
      <c r="EV8" s="87"/>
      <c r="EW8" s="87"/>
      <c r="EX8" s="87"/>
      <c r="EY8" s="87"/>
      <c r="EZ8" s="87"/>
      <c r="FA8" s="87"/>
      <c r="FB8" s="87"/>
      <c r="FC8" s="87"/>
      <c r="FD8" s="87"/>
      <c r="FE8" s="87"/>
      <c r="FF8" s="87"/>
      <c r="FG8" s="87"/>
      <c r="FH8" s="87"/>
      <c r="FI8" s="87"/>
      <c r="FJ8" s="87"/>
      <c r="FK8" s="87"/>
      <c r="FL8" s="87"/>
      <c r="FM8" s="87"/>
      <c r="FN8" s="87"/>
      <c r="FO8" s="87"/>
      <c r="FP8" s="87"/>
      <c r="FQ8" s="87"/>
      <c r="FR8" s="87"/>
      <c r="FS8" s="87"/>
      <c r="FT8" s="87"/>
      <c r="FU8" s="87"/>
      <c r="FV8" s="87"/>
      <c r="FW8" s="87"/>
      <c r="FX8" s="87"/>
      <c r="FY8" s="87"/>
      <c r="FZ8" s="87"/>
      <c r="GA8" s="87"/>
      <c r="GB8" s="87"/>
      <c r="GC8" s="87"/>
      <c r="GD8" s="87"/>
      <c r="GE8" s="87"/>
      <c r="GF8" s="87"/>
      <c r="GG8" s="87"/>
      <c r="GH8" s="87"/>
      <c r="GI8" s="87"/>
      <c r="GJ8" s="87"/>
      <c r="GK8" s="87"/>
      <c r="GL8" s="87"/>
      <c r="GM8" s="87"/>
      <c r="GN8" s="87"/>
      <c r="GO8" s="87"/>
      <c r="GP8" s="87"/>
      <c r="GQ8" s="87"/>
      <c r="GR8" s="87"/>
      <c r="GS8" s="87"/>
      <c r="GT8" s="87"/>
      <c r="GU8" s="87"/>
      <c r="GV8" s="87"/>
      <c r="GW8" s="87"/>
      <c r="GX8" s="87"/>
      <c r="GY8" s="87"/>
      <c r="GZ8" s="87"/>
      <c r="HA8" s="87"/>
      <c r="HB8" s="87"/>
      <c r="HC8" s="87"/>
      <c r="HD8" s="87"/>
      <c r="HE8" s="87"/>
      <c r="HF8" s="87"/>
      <c r="HG8" s="87"/>
      <c r="HH8" s="87"/>
      <c r="HI8" s="87"/>
      <c r="HJ8" s="87"/>
      <c r="HK8" s="87"/>
      <c r="HL8" s="87"/>
      <c r="HM8" s="87"/>
      <c r="HN8" s="87"/>
      <c r="HO8" s="87"/>
      <c r="HP8" s="87"/>
      <c r="HQ8" s="87"/>
      <c r="HR8" s="87"/>
      <c r="HS8" s="87"/>
      <c r="HT8" s="87"/>
      <c r="HU8" s="87"/>
      <c r="HV8" s="87"/>
      <c r="HW8" s="87"/>
      <c r="HX8" s="87"/>
      <c r="HY8" s="87"/>
      <c r="HZ8" s="87"/>
      <c r="IA8" s="87"/>
      <c r="IB8" s="87"/>
      <c r="IC8" s="87"/>
      <c r="ID8" s="87"/>
      <c r="IE8" s="87"/>
      <c r="IF8" s="87"/>
      <c r="IG8" s="87"/>
      <c r="IH8" s="87"/>
      <c r="II8" s="87"/>
      <c r="IJ8" s="87"/>
      <c r="IK8" s="87"/>
      <c r="IL8" s="87"/>
      <c r="IM8" s="87"/>
      <c r="IN8" s="87"/>
    </row>
    <row r="9" spans="1:248" s="88" customFormat="1" ht="8.25" customHeight="1">
      <c r="A9" s="89">
        <v>8</v>
      </c>
      <c r="B9" s="93"/>
      <c r="C9" s="89"/>
      <c r="D9" s="91"/>
      <c r="E9" s="91"/>
      <c r="F9" s="91"/>
      <c r="G9" s="94"/>
      <c r="H9" s="94"/>
      <c r="I9" s="94"/>
      <c r="J9" s="94"/>
      <c r="K9" s="91" t="s">
        <v>43</v>
      </c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  <c r="W9" s="87"/>
      <c r="X9" s="87"/>
      <c r="Y9" s="87"/>
      <c r="Z9" s="87"/>
      <c r="AA9" s="87"/>
      <c r="AB9" s="87"/>
      <c r="AC9" s="87"/>
      <c r="AD9" s="87"/>
      <c r="AE9" s="87"/>
      <c r="AF9" s="87"/>
      <c r="AG9" s="87"/>
      <c r="AH9" s="87"/>
      <c r="AI9" s="87"/>
      <c r="AJ9" s="87"/>
      <c r="AK9" s="87"/>
      <c r="AL9" s="87"/>
      <c r="AM9" s="87"/>
      <c r="AN9" s="87"/>
      <c r="AO9" s="87"/>
      <c r="AP9" s="87"/>
      <c r="AQ9" s="87"/>
      <c r="AR9" s="87"/>
      <c r="AS9" s="87"/>
      <c r="AT9" s="87"/>
      <c r="AU9" s="87"/>
      <c r="AV9" s="87"/>
      <c r="AW9" s="87"/>
      <c r="AX9" s="87"/>
      <c r="AY9" s="87"/>
      <c r="AZ9" s="87"/>
      <c r="BA9" s="87"/>
      <c r="BB9" s="87"/>
      <c r="BC9" s="87"/>
      <c r="BD9" s="87"/>
      <c r="BE9" s="87"/>
      <c r="BF9" s="87"/>
      <c r="BG9" s="87"/>
      <c r="BH9" s="87"/>
      <c r="BI9" s="87"/>
      <c r="BJ9" s="87"/>
      <c r="BK9" s="87"/>
      <c r="BL9" s="87"/>
      <c r="BM9" s="87"/>
      <c r="BN9" s="87"/>
      <c r="BO9" s="87"/>
      <c r="BP9" s="87"/>
      <c r="BQ9" s="87"/>
      <c r="BR9" s="87"/>
      <c r="BS9" s="87"/>
      <c r="BT9" s="87"/>
      <c r="BU9" s="87"/>
      <c r="BV9" s="87"/>
      <c r="BW9" s="87"/>
      <c r="BX9" s="87"/>
      <c r="BY9" s="87"/>
      <c r="BZ9" s="87"/>
      <c r="CA9" s="87"/>
      <c r="CB9" s="87"/>
      <c r="CC9" s="87"/>
      <c r="CD9" s="87"/>
      <c r="CE9" s="87"/>
      <c r="CF9" s="87"/>
      <c r="CG9" s="87"/>
      <c r="CH9" s="87"/>
      <c r="CI9" s="87"/>
      <c r="CJ9" s="87"/>
      <c r="CK9" s="87"/>
      <c r="CL9" s="87"/>
      <c r="CM9" s="87"/>
      <c r="CN9" s="87"/>
      <c r="CO9" s="87"/>
      <c r="CP9" s="87"/>
      <c r="CQ9" s="87"/>
      <c r="CR9" s="87"/>
      <c r="CS9" s="87"/>
      <c r="CT9" s="87"/>
      <c r="CU9" s="87"/>
      <c r="CV9" s="87"/>
      <c r="CW9" s="87"/>
      <c r="CX9" s="87"/>
      <c r="CY9" s="87"/>
      <c r="CZ9" s="87"/>
      <c r="DA9" s="87"/>
      <c r="DB9" s="87"/>
      <c r="DC9" s="87"/>
      <c r="DD9" s="87"/>
      <c r="DE9" s="87"/>
      <c r="DF9" s="87"/>
      <c r="DG9" s="87"/>
      <c r="DH9" s="87"/>
      <c r="DI9" s="87"/>
      <c r="DJ9" s="87"/>
      <c r="DK9" s="87"/>
      <c r="DL9" s="87"/>
      <c r="DM9" s="87"/>
      <c r="DN9" s="87"/>
      <c r="DO9" s="87"/>
      <c r="DP9" s="87"/>
      <c r="DQ9" s="87"/>
      <c r="DR9" s="87"/>
      <c r="DS9" s="87"/>
      <c r="DT9" s="87"/>
      <c r="DU9" s="87"/>
      <c r="DV9" s="87"/>
      <c r="DW9" s="87"/>
      <c r="DX9" s="87"/>
      <c r="DY9" s="87"/>
      <c r="DZ9" s="87"/>
      <c r="EA9" s="87"/>
      <c r="EB9" s="87"/>
      <c r="EC9" s="87"/>
      <c r="ED9" s="87"/>
      <c r="EE9" s="87"/>
      <c r="EF9" s="87"/>
      <c r="EG9" s="87"/>
      <c r="EH9" s="87"/>
      <c r="EI9" s="87"/>
      <c r="EJ9" s="87"/>
      <c r="EK9" s="87"/>
      <c r="EL9" s="87"/>
      <c r="EM9" s="87"/>
      <c r="EN9" s="87"/>
      <c r="EO9" s="87"/>
      <c r="EP9" s="87"/>
      <c r="EQ9" s="87"/>
      <c r="ER9" s="87"/>
      <c r="ES9" s="87"/>
      <c r="ET9" s="87"/>
      <c r="EU9" s="87"/>
      <c r="EV9" s="87"/>
      <c r="EW9" s="87"/>
      <c r="EX9" s="87"/>
      <c r="EY9" s="87"/>
      <c r="EZ9" s="87"/>
      <c r="FA9" s="87"/>
      <c r="FB9" s="87"/>
      <c r="FC9" s="87"/>
      <c r="FD9" s="87"/>
      <c r="FE9" s="87"/>
      <c r="FF9" s="87"/>
      <c r="FG9" s="87"/>
      <c r="FH9" s="87"/>
      <c r="FI9" s="87"/>
      <c r="FJ9" s="87"/>
      <c r="FK9" s="87"/>
      <c r="FL9" s="87"/>
      <c r="FM9" s="87"/>
      <c r="FN9" s="87"/>
      <c r="FO9" s="87"/>
      <c r="FP9" s="87"/>
      <c r="FQ9" s="87"/>
      <c r="FR9" s="87"/>
      <c r="FS9" s="87"/>
      <c r="FT9" s="87"/>
      <c r="FU9" s="87"/>
      <c r="FV9" s="87"/>
      <c r="FW9" s="87"/>
      <c r="FX9" s="87"/>
      <c r="FY9" s="87"/>
      <c r="FZ9" s="87"/>
      <c r="GA9" s="87"/>
      <c r="GB9" s="87"/>
      <c r="GC9" s="87"/>
      <c r="GD9" s="87"/>
      <c r="GE9" s="87"/>
      <c r="GF9" s="87"/>
      <c r="GG9" s="87"/>
      <c r="GH9" s="87"/>
      <c r="GI9" s="87"/>
      <c r="GJ9" s="87"/>
      <c r="GK9" s="87"/>
      <c r="GL9" s="87"/>
      <c r="GM9" s="87"/>
      <c r="GN9" s="87"/>
      <c r="GO9" s="87"/>
      <c r="GP9" s="87"/>
      <c r="GQ9" s="87"/>
      <c r="GR9" s="87"/>
      <c r="GS9" s="87"/>
      <c r="GT9" s="87"/>
      <c r="GU9" s="87"/>
      <c r="GV9" s="87"/>
      <c r="GW9" s="87"/>
      <c r="GX9" s="87"/>
      <c r="GY9" s="87"/>
      <c r="GZ9" s="87"/>
      <c r="HA9" s="87"/>
      <c r="HB9" s="87"/>
      <c r="HC9" s="87"/>
      <c r="HD9" s="87"/>
      <c r="HE9" s="87"/>
      <c r="HF9" s="87"/>
      <c r="HG9" s="87"/>
      <c r="HH9" s="87"/>
      <c r="HI9" s="87"/>
      <c r="HJ9" s="87"/>
      <c r="HK9" s="87"/>
      <c r="HL9" s="87"/>
      <c r="HM9" s="87"/>
      <c r="HN9" s="87"/>
      <c r="HO9" s="87"/>
      <c r="HP9" s="87"/>
      <c r="HQ9" s="87"/>
      <c r="HR9" s="87"/>
      <c r="HS9" s="87"/>
      <c r="HT9" s="87"/>
      <c r="HU9" s="87"/>
      <c r="HV9" s="87"/>
      <c r="HW9" s="87"/>
      <c r="HX9" s="87"/>
      <c r="HY9" s="87"/>
      <c r="HZ9" s="87"/>
      <c r="IA9" s="87"/>
      <c r="IB9" s="87"/>
      <c r="IC9" s="87"/>
      <c r="ID9" s="87"/>
      <c r="IE9" s="87"/>
      <c r="IF9" s="87"/>
      <c r="IG9" s="87"/>
      <c r="IH9" s="87"/>
      <c r="II9" s="87"/>
      <c r="IJ9" s="87"/>
      <c r="IK9" s="87"/>
      <c r="IL9" s="87"/>
      <c r="IM9" s="87"/>
      <c r="IN9" s="87"/>
    </row>
    <row r="10" spans="1:248" s="88" customFormat="1" ht="8.25" customHeight="1">
      <c r="A10" s="89">
        <v>9</v>
      </c>
      <c r="B10" s="93"/>
      <c r="C10" s="89"/>
      <c r="D10" s="91"/>
      <c r="E10" s="91"/>
      <c r="F10" s="91"/>
      <c r="G10" s="94"/>
      <c r="H10" s="94"/>
      <c r="I10" s="94"/>
      <c r="J10" s="94"/>
      <c r="K10" s="91" t="s">
        <v>43</v>
      </c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  <c r="W10" s="87"/>
      <c r="X10" s="87"/>
      <c r="Y10" s="87"/>
      <c r="Z10" s="87"/>
      <c r="AA10" s="87"/>
      <c r="AB10" s="87"/>
      <c r="AC10" s="87"/>
      <c r="AD10" s="87"/>
      <c r="AE10" s="87"/>
      <c r="AF10" s="87"/>
      <c r="AG10" s="87"/>
      <c r="AH10" s="87"/>
      <c r="AI10" s="87"/>
      <c r="AJ10" s="87"/>
      <c r="AK10" s="87"/>
      <c r="AL10" s="87"/>
      <c r="AM10" s="87"/>
      <c r="AN10" s="87"/>
      <c r="AO10" s="87"/>
      <c r="AP10" s="87"/>
      <c r="AQ10" s="87"/>
      <c r="AR10" s="87"/>
      <c r="AS10" s="87"/>
      <c r="AT10" s="87"/>
      <c r="AU10" s="87"/>
      <c r="AV10" s="87"/>
      <c r="AW10" s="87"/>
      <c r="AX10" s="87"/>
      <c r="AY10" s="87"/>
      <c r="AZ10" s="87"/>
      <c r="BA10" s="87"/>
      <c r="BB10" s="87"/>
      <c r="BC10" s="87"/>
      <c r="BD10" s="87"/>
      <c r="BE10" s="87"/>
      <c r="BF10" s="87"/>
      <c r="BG10" s="87"/>
      <c r="BH10" s="87"/>
      <c r="BI10" s="87"/>
      <c r="BJ10" s="87"/>
      <c r="BK10" s="87"/>
      <c r="BL10" s="87"/>
      <c r="BM10" s="87"/>
      <c r="BN10" s="87"/>
      <c r="BO10" s="87"/>
      <c r="BP10" s="87"/>
      <c r="BQ10" s="87"/>
      <c r="BR10" s="87"/>
      <c r="BS10" s="87"/>
      <c r="BT10" s="87"/>
      <c r="BU10" s="87"/>
      <c r="BV10" s="87"/>
      <c r="BW10" s="87"/>
      <c r="BX10" s="87"/>
      <c r="BY10" s="87"/>
      <c r="BZ10" s="87"/>
      <c r="CA10" s="87"/>
      <c r="CB10" s="87"/>
      <c r="CC10" s="87"/>
      <c r="CD10" s="87"/>
      <c r="CE10" s="87"/>
      <c r="CF10" s="87"/>
      <c r="CG10" s="87"/>
      <c r="CH10" s="87"/>
      <c r="CI10" s="87"/>
      <c r="CJ10" s="87"/>
      <c r="CK10" s="87"/>
      <c r="CL10" s="87"/>
      <c r="CM10" s="87"/>
      <c r="CN10" s="87"/>
      <c r="CO10" s="87"/>
      <c r="CP10" s="87"/>
      <c r="CQ10" s="87"/>
      <c r="CR10" s="87"/>
      <c r="CS10" s="87"/>
      <c r="CT10" s="87"/>
      <c r="CU10" s="87"/>
      <c r="CV10" s="87"/>
      <c r="CW10" s="87"/>
      <c r="CX10" s="87"/>
      <c r="CY10" s="87"/>
      <c r="CZ10" s="87"/>
      <c r="DA10" s="87"/>
      <c r="DB10" s="87"/>
      <c r="DC10" s="87"/>
      <c r="DD10" s="87"/>
      <c r="DE10" s="87"/>
      <c r="DF10" s="87"/>
      <c r="DG10" s="87"/>
      <c r="DH10" s="87"/>
      <c r="DI10" s="87"/>
      <c r="DJ10" s="87"/>
      <c r="DK10" s="87"/>
      <c r="DL10" s="87"/>
      <c r="DM10" s="87"/>
      <c r="DN10" s="87"/>
      <c r="DO10" s="87"/>
      <c r="DP10" s="87"/>
      <c r="DQ10" s="87"/>
      <c r="DR10" s="87"/>
      <c r="DS10" s="87"/>
      <c r="DT10" s="87"/>
      <c r="DU10" s="87"/>
      <c r="DV10" s="87"/>
      <c r="DW10" s="87"/>
      <c r="DX10" s="87"/>
      <c r="DY10" s="87"/>
      <c r="DZ10" s="87"/>
      <c r="EA10" s="87"/>
      <c r="EB10" s="87"/>
      <c r="EC10" s="87"/>
      <c r="ED10" s="87"/>
      <c r="EE10" s="87"/>
      <c r="EF10" s="87"/>
      <c r="EG10" s="87"/>
      <c r="EH10" s="87"/>
      <c r="EI10" s="87"/>
      <c r="EJ10" s="87"/>
      <c r="EK10" s="87"/>
      <c r="EL10" s="87"/>
      <c r="EM10" s="87"/>
      <c r="EN10" s="87"/>
      <c r="EO10" s="87"/>
      <c r="EP10" s="87"/>
      <c r="EQ10" s="87"/>
      <c r="ER10" s="87"/>
      <c r="ES10" s="87"/>
      <c r="ET10" s="87"/>
      <c r="EU10" s="87"/>
      <c r="EV10" s="87"/>
      <c r="EW10" s="87"/>
      <c r="EX10" s="87"/>
      <c r="EY10" s="87"/>
      <c r="EZ10" s="87"/>
      <c r="FA10" s="87"/>
      <c r="FB10" s="87"/>
      <c r="FC10" s="87"/>
      <c r="FD10" s="87"/>
      <c r="FE10" s="87"/>
      <c r="FF10" s="87"/>
      <c r="FG10" s="87"/>
      <c r="FH10" s="87"/>
      <c r="FI10" s="87"/>
      <c r="FJ10" s="87"/>
      <c r="FK10" s="87"/>
      <c r="FL10" s="87"/>
      <c r="FM10" s="87"/>
      <c r="FN10" s="87"/>
      <c r="FO10" s="87"/>
      <c r="FP10" s="87"/>
      <c r="FQ10" s="87"/>
      <c r="FR10" s="87"/>
      <c r="FS10" s="87"/>
      <c r="FT10" s="87"/>
      <c r="FU10" s="87"/>
      <c r="FV10" s="87"/>
      <c r="FW10" s="87"/>
      <c r="FX10" s="87"/>
      <c r="FY10" s="87"/>
      <c r="FZ10" s="87"/>
      <c r="GA10" s="87"/>
      <c r="GB10" s="87"/>
      <c r="GC10" s="87"/>
      <c r="GD10" s="87"/>
      <c r="GE10" s="87"/>
      <c r="GF10" s="87"/>
      <c r="GG10" s="87"/>
      <c r="GH10" s="87"/>
      <c r="GI10" s="87"/>
      <c r="GJ10" s="87"/>
      <c r="GK10" s="87"/>
      <c r="GL10" s="87"/>
      <c r="GM10" s="87"/>
      <c r="GN10" s="87"/>
      <c r="GO10" s="87"/>
      <c r="GP10" s="87"/>
      <c r="GQ10" s="87"/>
      <c r="GR10" s="87"/>
      <c r="GS10" s="87"/>
      <c r="GT10" s="87"/>
      <c r="GU10" s="87"/>
      <c r="GV10" s="87"/>
      <c r="GW10" s="87"/>
      <c r="GX10" s="87"/>
      <c r="GY10" s="87"/>
      <c r="GZ10" s="87"/>
      <c r="HA10" s="87"/>
      <c r="HB10" s="87"/>
      <c r="HC10" s="87"/>
      <c r="HD10" s="87"/>
      <c r="HE10" s="87"/>
      <c r="HF10" s="87"/>
      <c r="HG10" s="87"/>
      <c r="HH10" s="87"/>
      <c r="HI10" s="87"/>
      <c r="HJ10" s="87"/>
      <c r="HK10" s="87"/>
      <c r="HL10" s="87"/>
      <c r="HM10" s="87"/>
      <c r="HN10" s="87"/>
      <c r="HO10" s="87"/>
      <c r="HP10" s="87"/>
      <c r="HQ10" s="87"/>
      <c r="HR10" s="87"/>
      <c r="HS10" s="87"/>
      <c r="HT10" s="87"/>
      <c r="HU10" s="87"/>
      <c r="HV10" s="87"/>
      <c r="HW10" s="87"/>
      <c r="HX10" s="87"/>
      <c r="HY10" s="87"/>
      <c r="HZ10" s="87"/>
      <c r="IA10" s="87"/>
      <c r="IB10" s="87"/>
      <c r="IC10" s="87"/>
      <c r="ID10" s="87"/>
      <c r="IE10" s="87"/>
      <c r="IF10" s="87"/>
      <c r="IG10" s="87"/>
      <c r="IH10" s="87"/>
      <c r="II10" s="87"/>
      <c r="IJ10" s="87"/>
      <c r="IK10" s="87"/>
      <c r="IL10" s="87"/>
      <c r="IM10" s="87"/>
      <c r="IN10" s="87"/>
    </row>
    <row r="11" spans="1:248" s="88" customFormat="1" ht="8.25" customHeight="1">
      <c r="A11" s="89">
        <v>10</v>
      </c>
      <c r="B11" s="93"/>
      <c r="C11" s="89"/>
      <c r="D11" s="91"/>
      <c r="E11" s="91"/>
      <c r="F11" s="91"/>
      <c r="G11" s="94"/>
      <c r="H11" s="94"/>
      <c r="I11" s="94"/>
      <c r="J11" s="94"/>
      <c r="K11" s="90" t="s">
        <v>43</v>
      </c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  <c r="W11" s="87"/>
      <c r="X11" s="87"/>
      <c r="Y11" s="87"/>
      <c r="Z11" s="87"/>
      <c r="AA11" s="87"/>
      <c r="AB11" s="87"/>
      <c r="AC11" s="87"/>
      <c r="AD11" s="87"/>
      <c r="AE11" s="87"/>
      <c r="AF11" s="87"/>
      <c r="AG11" s="87"/>
      <c r="AH11" s="87"/>
      <c r="AI11" s="87"/>
      <c r="AJ11" s="87"/>
      <c r="AK11" s="87"/>
      <c r="AL11" s="87"/>
      <c r="AM11" s="87"/>
      <c r="AN11" s="87"/>
      <c r="AO11" s="87"/>
      <c r="AP11" s="87"/>
      <c r="AQ11" s="87"/>
      <c r="AR11" s="87"/>
      <c r="AS11" s="87"/>
      <c r="AT11" s="87"/>
      <c r="AU11" s="87"/>
      <c r="AV11" s="87"/>
      <c r="AW11" s="87"/>
      <c r="AX11" s="87"/>
      <c r="AY11" s="87"/>
      <c r="AZ11" s="87"/>
      <c r="BA11" s="87"/>
      <c r="BB11" s="87"/>
      <c r="BC11" s="87"/>
      <c r="BD11" s="87"/>
      <c r="BE11" s="87"/>
      <c r="BF11" s="87"/>
      <c r="BG11" s="87"/>
      <c r="BH11" s="87"/>
      <c r="BI11" s="87"/>
      <c r="BJ11" s="87"/>
      <c r="BK11" s="87"/>
      <c r="BL11" s="87"/>
      <c r="BM11" s="87"/>
      <c r="BN11" s="87"/>
      <c r="BO11" s="87"/>
      <c r="BP11" s="87"/>
      <c r="BQ11" s="87"/>
      <c r="BR11" s="87"/>
      <c r="BS11" s="87"/>
      <c r="BT11" s="87"/>
      <c r="BU11" s="87"/>
      <c r="BV11" s="87"/>
      <c r="BW11" s="87"/>
      <c r="BX11" s="87"/>
      <c r="BY11" s="87"/>
      <c r="BZ11" s="87"/>
      <c r="CA11" s="87"/>
      <c r="CB11" s="87"/>
      <c r="CC11" s="87"/>
      <c r="CD11" s="87"/>
      <c r="CE11" s="87"/>
      <c r="CF11" s="87"/>
      <c r="CG11" s="87"/>
      <c r="CH11" s="87"/>
      <c r="CI11" s="87"/>
      <c r="CJ11" s="87"/>
      <c r="CK11" s="87"/>
      <c r="CL11" s="87"/>
      <c r="CM11" s="87"/>
      <c r="CN11" s="87"/>
      <c r="CO11" s="87"/>
      <c r="CP11" s="87"/>
      <c r="CQ11" s="87"/>
      <c r="CR11" s="87"/>
      <c r="CS11" s="87"/>
      <c r="CT11" s="87"/>
      <c r="CU11" s="87"/>
      <c r="CV11" s="87"/>
      <c r="CW11" s="87"/>
      <c r="CX11" s="87"/>
      <c r="CY11" s="87"/>
      <c r="CZ11" s="87"/>
      <c r="DA11" s="87"/>
      <c r="DB11" s="87"/>
      <c r="DC11" s="87"/>
      <c r="DD11" s="87"/>
      <c r="DE11" s="87"/>
      <c r="DF11" s="87"/>
      <c r="DG11" s="87"/>
      <c r="DH11" s="87"/>
      <c r="DI11" s="87"/>
      <c r="DJ11" s="87"/>
      <c r="DK11" s="87"/>
      <c r="DL11" s="87"/>
      <c r="DM11" s="87"/>
      <c r="DN11" s="87"/>
      <c r="DO11" s="87"/>
      <c r="DP11" s="87"/>
      <c r="DQ11" s="87"/>
      <c r="DR11" s="87"/>
      <c r="DS11" s="87"/>
      <c r="DT11" s="87"/>
      <c r="DU11" s="87"/>
      <c r="DV11" s="87"/>
      <c r="DW11" s="87"/>
      <c r="DX11" s="87"/>
      <c r="DY11" s="87"/>
      <c r="DZ11" s="87"/>
      <c r="EA11" s="87"/>
      <c r="EB11" s="87"/>
      <c r="EC11" s="87"/>
      <c r="ED11" s="87"/>
      <c r="EE11" s="87"/>
      <c r="EF11" s="87"/>
      <c r="EG11" s="87"/>
      <c r="EH11" s="87"/>
      <c r="EI11" s="87"/>
      <c r="EJ11" s="87"/>
      <c r="EK11" s="87"/>
      <c r="EL11" s="87"/>
      <c r="EM11" s="87"/>
      <c r="EN11" s="87"/>
      <c r="EO11" s="87"/>
      <c r="EP11" s="87"/>
      <c r="EQ11" s="87"/>
      <c r="ER11" s="87"/>
      <c r="ES11" s="87"/>
      <c r="ET11" s="87"/>
      <c r="EU11" s="87"/>
      <c r="EV11" s="87"/>
      <c r="EW11" s="87"/>
      <c r="EX11" s="87"/>
      <c r="EY11" s="87"/>
      <c r="EZ11" s="87"/>
      <c r="FA11" s="87"/>
      <c r="FB11" s="87"/>
      <c r="FC11" s="87"/>
      <c r="FD11" s="87"/>
      <c r="FE11" s="87"/>
      <c r="FF11" s="87"/>
      <c r="FG11" s="87"/>
      <c r="FH11" s="87"/>
      <c r="FI11" s="87"/>
      <c r="FJ11" s="87"/>
      <c r="FK11" s="87"/>
      <c r="FL11" s="87"/>
      <c r="FM11" s="87"/>
      <c r="FN11" s="87"/>
      <c r="FO11" s="87"/>
      <c r="FP11" s="87"/>
      <c r="FQ11" s="87"/>
      <c r="FR11" s="87"/>
      <c r="FS11" s="87"/>
      <c r="FT11" s="87"/>
      <c r="FU11" s="87"/>
      <c r="FV11" s="87"/>
      <c r="FW11" s="87"/>
      <c r="FX11" s="87"/>
      <c r="FY11" s="87"/>
      <c r="FZ11" s="87"/>
      <c r="GA11" s="87"/>
      <c r="GB11" s="87"/>
      <c r="GC11" s="87"/>
      <c r="GD11" s="87"/>
      <c r="GE11" s="87"/>
      <c r="GF11" s="87"/>
      <c r="GG11" s="87"/>
      <c r="GH11" s="87"/>
      <c r="GI11" s="87"/>
      <c r="GJ11" s="87"/>
      <c r="GK11" s="87"/>
      <c r="GL11" s="87"/>
      <c r="GM11" s="87"/>
      <c r="GN11" s="87"/>
      <c r="GO11" s="87"/>
      <c r="GP11" s="87"/>
      <c r="GQ11" s="87"/>
      <c r="GR11" s="87"/>
      <c r="GS11" s="87"/>
      <c r="GT11" s="87"/>
      <c r="GU11" s="87"/>
      <c r="GV11" s="87"/>
      <c r="GW11" s="87"/>
      <c r="GX11" s="87"/>
      <c r="GY11" s="87"/>
      <c r="GZ11" s="87"/>
      <c r="HA11" s="87"/>
      <c r="HB11" s="87"/>
      <c r="HC11" s="87"/>
      <c r="HD11" s="87"/>
      <c r="HE11" s="87"/>
      <c r="HF11" s="87"/>
      <c r="HG11" s="87"/>
      <c r="HH11" s="87"/>
      <c r="HI11" s="87"/>
      <c r="HJ11" s="87"/>
      <c r="HK11" s="87"/>
      <c r="HL11" s="87"/>
      <c r="HM11" s="87"/>
      <c r="HN11" s="87"/>
      <c r="HO11" s="87"/>
      <c r="HP11" s="87"/>
      <c r="HQ11" s="87"/>
      <c r="HR11" s="87"/>
      <c r="HS11" s="87"/>
      <c r="HT11" s="87"/>
      <c r="HU11" s="87"/>
      <c r="HV11" s="87"/>
      <c r="HW11" s="87"/>
      <c r="HX11" s="87"/>
      <c r="HY11" s="87"/>
      <c r="HZ11" s="87"/>
      <c r="IA11" s="87"/>
      <c r="IB11" s="87"/>
      <c r="IC11" s="87"/>
      <c r="ID11" s="87"/>
      <c r="IE11" s="87"/>
      <c r="IF11" s="87"/>
      <c r="IG11" s="87"/>
      <c r="IH11" s="87"/>
      <c r="II11" s="87"/>
      <c r="IJ11" s="87"/>
      <c r="IK11" s="87"/>
      <c r="IL11" s="87"/>
      <c r="IM11" s="87"/>
      <c r="IN11" s="87"/>
    </row>
    <row r="12" spans="1:248" s="88" customFormat="1" ht="8.25" customHeight="1">
      <c r="A12" s="89">
        <v>11</v>
      </c>
      <c r="B12" s="93"/>
      <c r="C12" s="89"/>
      <c r="D12" s="91"/>
      <c r="E12" s="91"/>
      <c r="F12" s="91"/>
      <c r="G12" s="94"/>
      <c r="H12" s="94"/>
      <c r="I12" s="94"/>
      <c r="J12" s="94"/>
      <c r="K12" s="90" t="s">
        <v>43</v>
      </c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  <c r="W12" s="87"/>
      <c r="X12" s="87"/>
      <c r="Y12" s="87"/>
      <c r="Z12" s="87"/>
      <c r="AA12" s="87"/>
      <c r="AB12" s="87"/>
      <c r="AC12" s="87"/>
      <c r="AD12" s="87"/>
      <c r="AE12" s="87"/>
      <c r="AF12" s="87"/>
      <c r="AG12" s="87"/>
      <c r="AH12" s="87"/>
      <c r="AI12" s="87"/>
      <c r="AJ12" s="87"/>
      <c r="AK12" s="87"/>
      <c r="AL12" s="87"/>
      <c r="AM12" s="87"/>
      <c r="AN12" s="87"/>
      <c r="AO12" s="87"/>
      <c r="AP12" s="87"/>
      <c r="AQ12" s="87"/>
      <c r="AR12" s="87"/>
      <c r="AS12" s="87"/>
      <c r="AT12" s="87"/>
      <c r="AU12" s="87"/>
      <c r="AV12" s="87"/>
      <c r="AW12" s="87"/>
      <c r="AX12" s="87"/>
      <c r="AY12" s="87"/>
      <c r="AZ12" s="87"/>
      <c r="BA12" s="87"/>
      <c r="BB12" s="87"/>
      <c r="BC12" s="87"/>
      <c r="BD12" s="87"/>
      <c r="BE12" s="87"/>
      <c r="BF12" s="87"/>
      <c r="BG12" s="87"/>
      <c r="BH12" s="87"/>
      <c r="BI12" s="87"/>
      <c r="BJ12" s="87"/>
      <c r="BK12" s="87"/>
      <c r="BL12" s="87"/>
      <c r="BM12" s="87"/>
      <c r="BN12" s="87"/>
      <c r="BO12" s="87"/>
      <c r="BP12" s="87"/>
      <c r="BQ12" s="87"/>
      <c r="BR12" s="87"/>
      <c r="BS12" s="87"/>
      <c r="BT12" s="87"/>
      <c r="BU12" s="87"/>
      <c r="BV12" s="87"/>
      <c r="BW12" s="87"/>
      <c r="BX12" s="87"/>
      <c r="BY12" s="87"/>
      <c r="BZ12" s="87"/>
      <c r="CA12" s="87"/>
      <c r="CB12" s="87"/>
      <c r="CC12" s="87"/>
      <c r="CD12" s="87"/>
      <c r="CE12" s="87"/>
      <c r="CF12" s="87"/>
      <c r="CG12" s="87"/>
      <c r="CH12" s="87"/>
      <c r="CI12" s="87"/>
      <c r="CJ12" s="87"/>
      <c r="CK12" s="87"/>
      <c r="CL12" s="87"/>
      <c r="CM12" s="87"/>
      <c r="CN12" s="87"/>
      <c r="CO12" s="87"/>
      <c r="CP12" s="87"/>
      <c r="CQ12" s="87"/>
      <c r="CR12" s="87"/>
      <c r="CS12" s="87"/>
      <c r="CT12" s="87"/>
      <c r="CU12" s="87"/>
      <c r="CV12" s="87"/>
      <c r="CW12" s="87"/>
      <c r="CX12" s="87"/>
      <c r="CY12" s="87"/>
      <c r="CZ12" s="87"/>
      <c r="DA12" s="87"/>
      <c r="DB12" s="87"/>
      <c r="DC12" s="87"/>
      <c r="DD12" s="87"/>
      <c r="DE12" s="87"/>
      <c r="DF12" s="87"/>
      <c r="DG12" s="87"/>
      <c r="DH12" s="87"/>
      <c r="DI12" s="87"/>
      <c r="DJ12" s="87"/>
      <c r="DK12" s="87"/>
      <c r="DL12" s="87"/>
      <c r="DM12" s="87"/>
      <c r="DN12" s="87"/>
      <c r="DO12" s="87"/>
      <c r="DP12" s="87"/>
      <c r="DQ12" s="87"/>
      <c r="DR12" s="87"/>
      <c r="DS12" s="87"/>
      <c r="DT12" s="87"/>
      <c r="DU12" s="87"/>
      <c r="DV12" s="87"/>
      <c r="DW12" s="87"/>
      <c r="DX12" s="87"/>
      <c r="DY12" s="87"/>
      <c r="DZ12" s="87"/>
      <c r="EA12" s="87"/>
      <c r="EB12" s="87"/>
      <c r="EC12" s="87"/>
      <c r="ED12" s="87"/>
      <c r="EE12" s="87"/>
      <c r="EF12" s="87"/>
      <c r="EG12" s="87"/>
      <c r="EH12" s="87"/>
      <c r="EI12" s="87"/>
      <c r="EJ12" s="87"/>
      <c r="EK12" s="87"/>
      <c r="EL12" s="87"/>
      <c r="EM12" s="87"/>
      <c r="EN12" s="87"/>
      <c r="EO12" s="87"/>
      <c r="EP12" s="87"/>
      <c r="EQ12" s="87"/>
      <c r="ER12" s="87"/>
      <c r="ES12" s="87"/>
      <c r="ET12" s="87"/>
      <c r="EU12" s="87"/>
      <c r="EV12" s="87"/>
      <c r="EW12" s="87"/>
      <c r="EX12" s="87"/>
      <c r="EY12" s="87"/>
      <c r="EZ12" s="87"/>
      <c r="FA12" s="87"/>
      <c r="FB12" s="87"/>
      <c r="FC12" s="87"/>
      <c r="FD12" s="87"/>
      <c r="FE12" s="87"/>
      <c r="FF12" s="87"/>
      <c r="FG12" s="87"/>
      <c r="FH12" s="87"/>
      <c r="FI12" s="87"/>
      <c r="FJ12" s="87"/>
      <c r="FK12" s="87"/>
      <c r="FL12" s="87"/>
      <c r="FM12" s="87"/>
      <c r="FN12" s="87"/>
      <c r="FO12" s="87"/>
      <c r="FP12" s="87"/>
      <c r="FQ12" s="87"/>
      <c r="FR12" s="87"/>
      <c r="FS12" s="87"/>
      <c r="FT12" s="87"/>
      <c r="FU12" s="87"/>
      <c r="FV12" s="87"/>
      <c r="FW12" s="87"/>
      <c r="FX12" s="87"/>
      <c r="FY12" s="87"/>
      <c r="FZ12" s="87"/>
      <c r="GA12" s="87"/>
      <c r="GB12" s="87"/>
      <c r="GC12" s="87"/>
      <c r="GD12" s="87"/>
      <c r="GE12" s="87"/>
      <c r="GF12" s="87"/>
      <c r="GG12" s="87"/>
      <c r="GH12" s="87"/>
      <c r="GI12" s="87"/>
      <c r="GJ12" s="87"/>
      <c r="GK12" s="87"/>
      <c r="GL12" s="87"/>
      <c r="GM12" s="87"/>
      <c r="GN12" s="87"/>
      <c r="GO12" s="87"/>
      <c r="GP12" s="87"/>
      <c r="GQ12" s="87"/>
      <c r="GR12" s="87"/>
      <c r="GS12" s="87"/>
      <c r="GT12" s="87"/>
      <c r="GU12" s="87"/>
      <c r="GV12" s="87"/>
      <c r="GW12" s="87"/>
      <c r="GX12" s="87"/>
      <c r="GY12" s="87"/>
      <c r="GZ12" s="87"/>
      <c r="HA12" s="87"/>
      <c r="HB12" s="87"/>
      <c r="HC12" s="87"/>
      <c r="HD12" s="87"/>
      <c r="HE12" s="87"/>
      <c r="HF12" s="87"/>
      <c r="HG12" s="87"/>
      <c r="HH12" s="87"/>
      <c r="HI12" s="87"/>
      <c r="HJ12" s="87"/>
      <c r="HK12" s="87"/>
      <c r="HL12" s="87"/>
      <c r="HM12" s="87"/>
      <c r="HN12" s="87"/>
      <c r="HO12" s="87"/>
      <c r="HP12" s="87"/>
      <c r="HQ12" s="87"/>
      <c r="HR12" s="87"/>
      <c r="HS12" s="87"/>
      <c r="HT12" s="87"/>
      <c r="HU12" s="87"/>
      <c r="HV12" s="87"/>
      <c r="HW12" s="87"/>
      <c r="HX12" s="87"/>
      <c r="HY12" s="87"/>
      <c r="HZ12" s="87"/>
      <c r="IA12" s="87"/>
      <c r="IB12" s="87"/>
      <c r="IC12" s="87"/>
      <c r="ID12" s="87"/>
      <c r="IE12" s="87"/>
      <c r="IF12" s="87"/>
      <c r="IG12" s="87"/>
      <c r="IH12" s="87"/>
      <c r="II12" s="87"/>
      <c r="IJ12" s="87"/>
      <c r="IK12" s="87"/>
      <c r="IL12" s="87"/>
      <c r="IM12" s="87"/>
      <c r="IN12" s="87"/>
    </row>
    <row r="13" spans="1:248">
      <c r="A13" s="22"/>
      <c r="B13" s="21"/>
      <c r="C13" s="21"/>
      <c r="D13" s="21"/>
      <c r="E13" s="21"/>
      <c r="F13" s="21"/>
      <c r="G13" s="21"/>
      <c r="H13" s="21"/>
      <c r="I13" s="21"/>
      <c r="J13" s="21"/>
      <c r="K13" s="23">
        <f>SUMIF(K2:K12,"Y",J2:J12)</f>
        <v>14475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scale="59" firstPageNumber="0" orientation="landscape" horizontalDpi="300" verticalDpi="300" r:id="rId1"/>
  <headerFooter alignWithMargins="0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13"/>
  <sheetViews>
    <sheetView workbookViewId="0">
      <selection activeCell="C6" sqref="C6"/>
    </sheetView>
  </sheetViews>
  <sheetFormatPr defaultRowHeight="12.75"/>
  <sheetData>
    <row r="2" spans="2:18">
      <c r="B2" s="48"/>
      <c r="C2" s="48"/>
      <c r="D2" s="48"/>
      <c r="E2" s="48"/>
      <c r="F2" s="48"/>
      <c r="G2" s="48"/>
      <c r="H2" s="48"/>
      <c r="I2" s="48"/>
      <c r="J2" s="49"/>
      <c r="K2" s="48"/>
      <c r="L2" s="48"/>
      <c r="M2" s="48"/>
      <c r="N2" s="48"/>
      <c r="O2" s="48"/>
      <c r="P2" s="48"/>
      <c r="Q2" s="48"/>
      <c r="R2" s="48"/>
    </row>
    <row r="3" spans="2:18" ht="21">
      <c r="B3" s="48"/>
      <c r="C3" s="50"/>
      <c r="D3" s="80"/>
      <c r="E3" s="81"/>
      <c r="F3" s="48"/>
      <c r="G3" s="48"/>
      <c r="H3" s="48"/>
      <c r="I3" s="48"/>
      <c r="J3" s="49"/>
      <c r="K3" s="48"/>
      <c r="L3" s="50"/>
      <c r="M3" s="82"/>
      <c r="N3" s="83"/>
      <c r="O3" s="84"/>
      <c r="P3" s="48"/>
      <c r="Q3" s="48"/>
      <c r="R3" s="48"/>
    </row>
    <row r="4" spans="2:18" ht="21">
      <c r="B4" s="51"/>
      <c r="C4" s="50"/>
      <c r="D4" s="52"/>
      <c r="E4" s="52"/>
      <c r="F4" s="53"/>
      <c r="G4" s="48"/>
      <c r="H4" s="48"/>
      <c r="I4" s="48"/>
      <c r="J4" s="49"/>
      <c r="K4" s="51"/>
      <c r="L4" s="50"/>
      <c r="M4" s="52"/>
      <c r="N4" s="52"/>
      <c r="O4" s="53"/>
      <c r="P4" s="48"/>
      <c r="Q4" s="48"/>
      <c r="R4" s="48"/>
    </row>
    <row r="5" spans="2:18" ht="15">
      <c r="B5" s="54"/>
      <c r="C5" s="55" t="s">
        <v>52</v>
      </c>
      <c r="D5" s="55" t="s">
        <v>53</v>
      </c>
      <c r="E5" s="55" t="s">
        <v>54</v>
      </c>
      <c r="F5" s="55" t="s">
        <v>55</v>
      </c>
      <c r="G5" s="55" t="s">
        <v>56</v>
      </c>
      <c r="H5" s="55" t="s">
        <v>57</v>
      </c>
      <c r="I5" s="56"/>
      <c r="J5" s="49"/>
      <c r="K5" s="54"/>
      <c r="L5" s="55" t="s">
        <v>52</v>
      </c>
      <c r="M5" s="55" t="s">
        <v>53</v>
      </c>
      <c r="N5" s="55" t="s">
        <v>54</v>
      </c>
      <c r="O5" s="55" t="s">
        <v>55</v>
      </c>
      <c r="P5" s="55" t="s">
        <v>56</v>
      </c>
      <c r="Q5" s="55" t="s">
        <v>57</v>
      </c>
      <c r="R5" s="56"/>
    </row>
    <row r="6" spans="2:18" ht="15">
      <c r="B6" s="55" t="s">
        <v>58</v>
      </c>
      <c r="C6" s="57"/>
      <c r="D6" s="57"/>
      <c r="E6" s="56"/>
      <c r="F6" s="57"/>
      <c r="G6" s="57"/>
      <c r="H6" s="57"/>
      <c r="I6" s="56"/>
      <c r="J6" s="49"/>
      <c r="K6" s="55" t="s">
        <v>58</v>
      </c>
      <c r="L6" s="57"/>
      <c r="M6" s="56"/>
      <c r="N6" s="57"/>
      <c r="O6" s="57"/>
      <c r="P6" s="57"/>
      <c r="Q6" s="57"/>
      <c r="R6" s="56"/>
    </row>
    <row r="7" spans="2:18" ht="15">
      <c r="B7" s="55" t="s">
        <v>59</v>
      </c>
      <c r="C7" s="57"/>
      <c r="D7" s="57"/>
      <c r="E7" s="57"/>
      <c r="F7" s="57"/>
      <c r="G7" s="57"/>
      <c r="H7" s="57"/>
      <c r="I7" s="56"/>
      <c r="J7" s="49"/>
      <c r="K7" s="55" t="s">
        <v>59</v>
      </c>
      <c r="L7" s="57"/>
      <c r="M7" s="57"/>
      <c r="N7" s="57"/>
      <c r="O7" s="57"/>
      <c r="P7" s="56"/>
      <c r="Q7" s="56"/>
      <c r="R7" s="56"/>
    </row>
    <row r="8" spans="2:18" ht="15">
      <c r="B8" s="55" t="s">
        <v>60</v>
      </c>
      <c r="C8" s="57"/>
      <c r="D8" s="57"/>
      <c r="E8" s="57"/>
      <c r="F8" s="57"/>
      <c r="G8" s="57"/>
      <c r="H8" s="56"/>
      <c r="I8" s="56"/>
      <c r="J8" s="49"/>
      <c r="K8" s="58" t="s">
        <v>60</v>
      </c>
      <c r="L8" s="57"/>
      <c r="M8" s="57"/>
      <c r="N8" s="57"/>
      <c r="O8" s="57"/>
      <c r="P8" s="56"/>
      <c r="Q8" s="56"/>
      <c r="R8" s="56"/>
    </row>
    <row r="9" spans="2:18" ht="15">
      <c r="B9" s="55" t="s">
        <v>61</v>
      </c>
      <c r="C9" s="57"/>
      <c r="D9" s="57"/>
      <c r="E9" s="56"/>
      <c r="F9" s="57"/>
      <c r="G9" s="57"/>
      <c r="H9" s="57"/>
      <c r="I9" s="56"/>
      <c r="J9" s="49"/>
      <c r="K9" s="58" t="s">
        <v>61</v>
      </c>
      <c r="L9" s="57"/>
      <c r="M9" s="57"/>
      <c r="N9" s="57"/>
      <c r="O9" s="57"/>
      <c r="P9" s="57"/>
      <c r="Q9" s="57"/>
      <c r="R9" s="56"/>
    </row>
    <row r="10" spans="2:18">
      <c r="B10" s="59"/>
      <c r="C10" s="56">
        <f>SUM(C6:C9)</f>
        <v>0</v>
      </c>
      <c r="D10" s="56">
        <f>SUM(D6:D9)</f>
        <v>0</v>
      </c>
      <c r="E10" s="56">
        <f>SUM(E6:E9)</f>
        <v>0</v>
      </c>
      <c r="F10" s="56">
        <f t="shared" ref="F10:H10" si="0">SUM(F6:F9)</f>
        <v>0</v>
      </c>
      <c r="G10" s="56">
        <f t="shared" si="0"/>
        <v>0</v>
      </c>
      <c r="H10" s="56">
        <f t="shared" si="0"/>
        <v>0</v>
      </c>
      <c r="I10" s="60">
        <f>(SUM(C10:H10)/24)</f>
        <v>0</v>
      </c>
      <c r="J10" s="61"/>
      <c r="K10" s="49"/>
      <c r="L10" s="56">
        <f>SUM(L6:L9)</f>
        <v>0</v>
      </c>
      <c r="M10" s="56">
        <f t="shared" ref="M10" si="1">SUM(M6:M9)</f>
        <v>0</v>
      </c>
      <c r="N10" s="56">
        <f>SUM(N6:N9)</f>
        <v>0</v>
      </c>
      <c r="O10" s="56">
        <f>SUM(O6:O9)</f>
        <v>0</v>
      </c>
      <c r="P10" s="56">
        <f>SUM(P6:P9)</f>
        <v>0</v>
      </c>
      <c r="Q10" s="56">
        <f t="shared" ref="Q10" si="2">SUM(Q6:Q9)</f>
        <v>0</v>
      </c>
      <c r="R10" s="60">
        <f>(SUM(L10:Q10)/24)</f>
        <v>0</v>
      </c>
    </row>
    <row r="11" spans="2:18" ht="15">
      <c r="B11" s="62" t="s">
        <v>62</v>
      </c>
      <c r="C11" s="56"/>
      <c r="D11" s="56"/>
      <c r="E11" s="56"/>
      <c r="F11" s="56"/>
      <c r="G11" s="56"/>
      <c r="H11" s="56"/>
      <c r="I11" s="63"/>
      <c r="J11" s="61"/>
      <c r="K11" s="62" t="s">
        <v>62</v>
      </c>
      <c r="L11" s="56"/>
      <c r="M11" s="56"/>
      <c r="N11" s="56"/>
      <c r="O11" s="56"/>
      <c r="P11" s="56"/>
      <c r="Q11" s="56"/>
      <c r="R11" s="60"/>
    </row>
    <row r="12" spans="2:18" ht="15">
      <c r="B12" s="48"/>
      <c r="C12" s="48"/>
      <c r="D12" s="48"/>
      <c r="E12" s="48"/>
      <c r="F12" s="76" t="s">
        <v>63</v>
      </c>
      <c r="G12" s="77"/>
      <c r="H12" s="78"/>
      <c r="I12" s="64"/>
      <c r="J12" s="61"/>
      <c r="K12" s="48"/>
      <c r="L12" s="48"/>
      <c r="M12" s="48"/>
      <c r="N12" s="48"/>
      <c r="O12" s="79" t="s">
        <v>63</v>
      </c>
      <c r="P12" s="79"/>
      <c r="Q12" s="79"/>
      <c r="R12" s="64">
        <v>0</v>
      </c>
    </row>
    <row r="13" spans="2:18">
      <c r="B13" s="48"/>
      <c r="C13" s="48"/>
      <c r="D13" s="48"/>
      <c r="E13" s="48"/>
      <c r="F13" s="48"/>
      <c r="G13" s="48"/>
      <c r="H13" s="48"/>
      <c r="I13" s="48"/>
      <c r="J13" s="49"/>
      <c r="K13" s="48"/>
      <c r="L13" s="48"/>
      <c r="M13" s="48"/>
      <c r="N13" s="48"/>
      <c r="O13" s="48"/>
      <c r="P13" s="48"/>
      <c r="Q13" s="48"/>
      <c r="R13" s="48"/>
    </row>
  </sheetData>
  <mergeCells count="4">
    <mergeCell ref="F12:H12"/>
    <mergeCell ref="O12:Q12"/>
    <mergeCell ref="D3:E3"/>
    <mergeCell ref="M3:O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/>
  </sheetViews>
  <sheetFormatPr defaultRowHeight="12.75"/>
  <cols>
    <col min="2" max="2" width="23.28515625" customWidth="1"/>
    <col min="3" max="3" width="28.5703125" customWidth="1"/>
    <col min="4" max="4" width="10.5703125" customWidth="1"/>
    <col min="5" max="5" width="19" customWidth="1"/>
    <col min="6" max="6" width="14.85546875" customWidth="1"/>
  </cols>
  <sheetData>
    <row r="1" spans="1:6" ht="17.25" customHeight="1">
      <c r="A1" s="85" t="s">
        <v>9</v>
      </c>
      <c r="B1" s="85"/>
      <c r="C1" s="25"/>
    </row>
    <row r="2" spans="1:6" ht="14.25" customHeight="1">
      <c r="A2" s="85" t="s">
        <v>10</v>
      </c>
      <c r="B2" s="85"/>
      <c r="C2" s="25"/>
    </row>
    <row r="5" spans="1:6" ht="30">
      <c r="A5" s="26" t="s">
        <v>3</v>
      </c>
      <c r="B5" s="27" t="s">
        <v>11</v>
      </c>
      <c r="C5" s="27" t="s">
        <v>12</v>
      </c>
      <c r="D5" s="28" t="s">
        <v>13</v>
      </c>
      <c r="E5" s="24" t="s">
        <v>14</v>
      </c>
      <c r="F5" s="24" t="s">
        <v>15</v>
      </c>
    </row>
    <row r="6" spans="1:6" ht="42.75">
      <c r="A6" s="29">
        <v>1</v>
      </c>
      <c r="B6" s="30" t="s">
        <v>16</v>
      </c>
      <c r="C6" s="31" t="s">
        <v>17</v>
      </c>
      <c r="D6" s="32"/>
      <c r="E6" s="33">
        <v>0.2</v>
      </c>
      <c r="F6" s="33">
        <f t="shared" ref="F6:F12" si="0">E6/10*D6</f>
        <v>0</v>
      </c>
    </row>
    <row r="7" spans="1:6" ht="42.75">
      <c r="A7" s="29">
        <v>2</v>
      </c>
      <c r="B7" s="30" t="s">
        <v>18</v>
      </c>
      <c r="C7" s="31" t="s">
        <v>19</v>
      </c>
      <c r="D7" s="34"/>
      <c r="E7" s="33">
        <v>0.15</v>
      </c>
      <c r="F7" s="33">
        <f t="shared" si="0"/>
        <v>0</v>
      </c>
    </row>
    <row r="8" spans="1:6" ht="42.75">
      <c r="A8" s="29">
        <v>3</v>
      </c>
      <c r="B8" s="30" t="s">
        <v>20</v>
      </c>
      <c r="C8" s="31" t="s">
        <v>21</v>
      </c>
      <c r="D8" s="34"/>
      <c r="E8" s="33">
        <v>0.1</v>
      </c>
      <c r="F8" s="33">
        <f t="shared" si="0"/>
        <v>0</v>
      </c>
    </row>
    <row r="9" spans="1:6" ht="57">
      <c r="A9" s="29">
        <v>4</v>
      </c>
      <c r="B9" s="30" t="s">
        <v>22</v>
      </c>
      <c r="C9" s="35" t="s">
        <v>23</v>
      </c>
      <c r="D9" s="34"/>
      <c r="E9" s="33">
        <v>0.1</v>
      </c>
      <c r="F9" s="33">
        <f t="shared" si="0"/>
        <v>0</v>
      </c>
    </row>
    <row r="10" spans="1:6" ht="85.5">
      <c r="A10" s="29">
        <v>5</v>
      </c>
      <c r="B10" s="30" t="s">
        <v>24</v>
      </c>
      <c r="C10" s="31" t="s">
        <v>25</v>
      </c>
      <c r="D10" s="34"/>
      <c r="E10" s="33">
        <v>0.1</v>
      </c>
      <c r="F10" s="33">
        <f t="shared" si="0"/>
        <v>0</v>
      </c>
    </row>
    <row r="11" spans="1:6" ht="128.25">
      <c r="A11" s="29">
        <v>6</v>
      </c>
      <c r="B11" s="36" t="s">
        <v>26</v>
      </c>
      <c r="C11" s="37" t="s">
        <v>27</v>
      </c>
      <c r="D11" s="34"/>
      <c r="E11" s="33">
        <v>0.1</v>
      </c>
      <c r="F11" s="33">
        <f t="shared" si="0"/>
        <v>0</v>
      </c>
    </row>
    <row r="12" spans="1:6" ht="28.5">
      <c r="A12" s="29">
        <v>7</v>
      </c>
      <c r="B12" s="29" t="s">
        <v>28</v>
      </c>
      <c r="C12" s="38" t="s">
        <v>29</v>
      </c>
      <c r="D12" s="34"/>
      <c r="E12" s="33">
        <v>0.25</v>
      </c>
      <c r="F12" s="33">
        <f t="shared" si="0"/>
        <v>0</v>
      </c>
    </row>
    <row r="13" spans="1:6" ht="15">
      <c r="A13" s="39"/>
      <c r="B13" s="40" t="s">
        <v>30</v>
      </c>
      <c r="C13" s="40"/>
      <c r="D13" s="41"/>
      <c r="E13" s="42">
        <f>SUM(E6:E12)</f>
        <v>0.99999999999999989</v>
      </c>
      <c r="F13" s="42">
        <f>SUM(F6:F12)</f>
        <v>0</v>
      </c>
    </row>
  </sheetData>
  <sheetProtection sheet="1"/>
  <mergeCells count="2">
    <mergeCell ref="A1:B1"/>
    <mergeCell ref="A2:B2"/>
  </mergeCell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 alignWithMargins="0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Eligibility</vt:lpstr>
      <vt:lpstr>RTR</vt:lpstr>
      <vt:lpstr>Sheet3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Alok Kumar Jaiswal</dc:creator>
  <cp:lastModifiedBy>ADMIN</cp:lastModifiedBy>
  <cp:lastPrinted>2018-07-05T06:12:53Z</cp:lastPrinted>
  <dcterms:created xsi:type="dcterms:W3CDTF">2015-09-25T09:25:31Z</dcterms:created>
  <dcterms:modified xsi:type="dcterms:W3CDTF">2020-01-11T12:18:00Z</dcterms:modified>
</cp:coreProperties>
</file>