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95" windowHeight="547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G8" i="1"/>
  <c r="E4"/>
  <c r="E5"/>
  <c r="E3"/>
  <c r="G4" l="1"/>
  <c r="G5" l="1"/>
  <c r="G3"/>
  <c r="G13"/>
  <c r="F6" i="5"/>
  <c r="F7"/>
  <c r="F8"/>
  <c r="F9"/>
  <c r="F10"/>
  <c r="F11"/>
  <c r="F12"/>
  <c r="E13"/>
  <c r="G6" i="1" l="1"/>
  <c r="G7" s="1"/>
  <c r="G10" s="1"/>
  <c r="F13" i="5"/>
  <c r="G14" i="1" l="1"/>
</calcChain>
</file>

<file path=xl/sharedStrings.xml><?xml version="1.0" encoding="utf-8"?>
<sst xmlns="http://schemas.openxmlformats.org/spreadsheetml/2006/main" count="80" uniqueCount="70">
  <si>
    <t xml:space="preserve">Application No.   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</si>
  <si>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</si>
  <si>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</si>
  <si>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</si>
  <si>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</si>
  <si>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</si>
  <si>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</si>
  <si>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</si>
  <si>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</si>
  <si>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</si>
  <si>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</si>
  <si>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</si>
  <si>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</si>
  <si>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</si>
  <si>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</si>
  <si>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</si>
  <si>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</si>
  <si>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</si>
  <si>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</si>
  <si>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</si>
  <si>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</si>
  <si>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</si>
  <si>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</si>
  <si>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</si>
  <si>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</si>
  <si>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</si>
  <si>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</si>
  <si>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</si>
  <si>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</si>
  <si>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</si>
  <si>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</si>
  <si>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</si>
  <si>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</si>
  <si>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</si>
  <si>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</si>
  <si>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</si>
  <si>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</si>
  <si>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</si>
  <si>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</si>
  <si>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</si>
  <si>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</si>
  <si>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</si>
  <si>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</si>
  <si>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</si>
  <si>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</si>
  <si>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</si>
  <si>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</si>
  <si>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</si>
  <si>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</si>
  <si>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</si>
  <si>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</si>
  <si>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N</t>
  </si>
  <si>
    <t>Mandeep kumar</t>
  </si>
  <si>
    <t>2019-20</t>
  </si>
  <si>
    <t>HFHL128070000019929</t>
  </si>
  <si>
    <t>ABHFL</t>
  </si>
  <si>
    <t>HL</t>
  </si>
  <si>
    <t>26DPSEB064519</t>
  </si>
  <si>
    <t>426DPFEW455072</t>
  </si>
  <si>
    <t>Mandeep Kumar</t>
  </si>
  <si>
    <t>IDFC</t>
  </si>
  <si>
    <t>BAJAJ</t>
  </si>
  <si>
    <t>BL</t>
  </si>
  <si>
    <t>OTHER</t>
  </si>
  <si>
    <t>Income U/s 44 AD</t>
  </si>
  <si>
    <t>2017-18</t>
  </si>
  <si>
    <t>BT</t>
  </si>
  <si>
    <t>Closer</t>
  </si>
  <si>
    <t>NA</t>
  </si>
  <si>
    <t>Mandeep kumar( Jai Maa Eneterprises)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</si>
</sst>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b/>
      <sz val="9"/>
      <color indexed="8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6">
    <xf numFmtId="0" fontId="0" fillId="0" borderId="0"/>
    <xf numFmtId="164" fontId="11" fillId="0" borderId="0" applyFill="0" applyAlignment="0" applyProtection="0"/>
    <xf numFmtId="9" fontId="11" fillId="0" borderId="0" applyFill="0" applyBorder="0" applyAlignment="0" applyProtection="0"/>
    <xf numFmtId="0" fontId="11" fillId="0" borderId="0"/>
    <xf numFmtId="164" fontId="2" fillId="0" borderId="0" applyBorder="0" applyProtection="0"/>
    <xf numFmtId="0" fontId="1" fillId="0" borderId="0"/>
  </cellStyleXfs>
  <cellXfs count="61">
    <xf numFmtId="0" fontId="0" fillId="0" borderId="0" xfId="0"/>
    <xf numFmtId="165" fontId="3" fillId="2" borderId="1" xfId="1" applyNumberFormat="1" applyFont="1" applyFill="1" applyBorder="1" applyAlignment="1" applyProtection="1">
      <alignment horizontal="left" vertical="center" wrapText="1"/>
    </xf>
    <xf numFmtId="0" fontId="7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8" fillId="5" borderId="1" xfId="0" applyFont="1" applyFill="1" applyBorder="1" applyAlignment="1" applyProtection="1">
      <alignment vertical="top" wrapText="1"/>
      <protection hidden="1"/>
    </xf>
    <xf numFmtId="0" fontId="7" fillId="5" borderId="1" xfId="0" applyFont="1" applyFill="1" applyBorder="1" applyAlignment="1" applyProtection="1">
      <alignment vertical="top" wrapText="1"/>
      <protection hidden="1"/>
    </xf>
    <xf numFmtId="0" fontId="7" fillId="5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0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7" fillId="6" borderId="1" xfId="0" applyFont="1" applyFill="1" applyBorder="1" applyAlignment="1" applyProtection="1">
      <alignment vertical="top" wrapText="1"/>
      <protection hidden="1"/>
    </xf>
    <xf numFmtId="0" fontId="7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7" fillId="6" borderId="1" xfId="2" applyNumberFormat="1" applyFont="1" applyFill="1" applyBorder="1" applyAlignment="1" applyProtection="1">
      <alignment horizontal="left" vertical="top" wrapText="1"/>
      <protection hidden="1"/>
    </xf>
    <xf numFmtId="165" fontId="5" fillId="7" borderId="1" xfId="1" applyNumberFormat="1" applyFont="1" applyFill="1" applyBorder="1" applyAlignment="1" applyProtection="1">
      <alignment horizontal="lef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1" xfId="0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2" fontId="14" fillId="2" borderId="1" xfId="0" applyNumberFormat="1" applyFont="1" applyFill="1" applyBorder="1" applyAlignment="1">
      <alignment horizontal="center"/>
    </xf>
    <xf numFmtId="1" fontId="15" fillId="8" borderId="1" xfId="0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 applyProtection="1">
      <alignment horizontal="left" vertical="center" wrapText="1"/>
    </xf>
    <xf numFmtId="165" fontId="5" fillId="3" borderId="1" xfId="1" applyNumberFormat="1" applyFont="1" applyFill="1" applyBorder="1" applyAlignment="1" applyProtection="1">
      <alignment horizontal="left" vertical="center" wrapText="1"/>
    </xf>
    <xf numFmtId="0" fontId="3" fillId="2" borderId="0" xfId="3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5" fontId="5" fillId="4" borderId="1" xfId="1" applyNumberFormat="1" applyFont="1" applyFill="1" applyBorder="1" applyAlignment="1" applyProtection="1">
      <alignment horizontal="left" vertical="center" wrapText="1"/>
    </xf>
    <xf numFmtId="9" fontId="5" fillId="4" borderId="1" xfId="1" applyNumberFormat="1" applyFont="1" applyFill="1" applyBorder="1" applyAlignment="1" applyProtection="1">
      <alignment horizontal="left" vertical="center" wrapText="1"/>
    </xf>
    <xf numFmtId="166" fontId="12" fillId="2" borderId="1" xfId="1" applyNumberFormat="1" applyFont="1" applyFill="1" applyBorder="1" applyAlignment="1" applyProtection="1">
      <alignment horizontal="left" vertical="center"/>
    </xf>
    <xf numFmtId="166" fontId="12" fillId="0" borderId="1" xfId="1" applyNumberFormat="1" applyFont="1" applyFill="1" applyBorder="1" applyAlignment="1" applyProtection="1">
      <alignment horizontal="left" vertical="center"/>
    </xf>
    <xf numFmtId="165" fontId="3" fillId="2" borderId="1" xfId="1" applyNumberFormat="1" applyFont="1" applyFill="1" applyBorder="1" applyAlignment="1" applyProtection="1">
      <alignment horizontal="left" vertical="center"/>
    </xf>
    <xf numFmtId="9" fontId="3" fillId="2" borderId="1" xfId="1" applyNumberFormat="1" applyFont="1" applyFill="1" applyBorder="1" applyAlignment="1" applyProtection="1">
      <alignment horizontal="left" vertical="center"/>
    </xf>
    <xf numFmtId="164" fontId="5" fillId="4" borderId="1" xfId="1" applyFont="1" applyFill="1" applyBorder="1" applyAlignment="1" applyProtection="1">
      <alignment horizontal="left" vertical="center" wrapText="1"/>
    </xf>
    <xf numFmtId="167" fontId="5" fillId="4" borderId="1" xfId="1" applyNumberFormat="1" applyFont="1" applyFill="1" applyBorder="1" applyAlignment="1" applyProtection="1">
      <alignment horizontal="left" vertical="center"/>
    </xf>
    <xf numFmtId="10" fontId="3" fillId="0" borderId="1" xfId="1" applyNumberFormat="1" applyFont="1" applyFill="1" applyBorder="1" applyAlignment="1" applyProtection="1">
      <alignment horizontal="left" vertical="center"/>
    </xf>
    <xf numFmtId="165" fontId="3" fillId="4" borderId="1" xfId="1" applyNumberFormat="1" applyFont="1" applyFill="1" applyBorder="1" applyAlignment="1" applyProtection="1">
      <alignment horizontal="left" vertical="center"/>
    </xf>
    <xf numFmtId="165" fontId="3" fillId="0" borderId="1" xfId="1" applyNumberFormat="1" applyFont="1" applyFill="1" applyBorder="1" applyAlignment="1" applyProtection="1">
      <alignment horizontal="left" vertical="center"/>
    </xf>
    <xf numFmtId="2" fontId="3" fillId="4" borderId="1" xfId="4" applyNumberFormat="1" applyFont="1" applyFill="1" applyBorder="1" applyAlignment="1" applyProtection="1">
      <alignment horizontal="left" vertical="center"/>
    </xf>
    <xf numFmtId="164" fontId="3" fillId="4" borderId="1" xfId="4" applyNumberFormat="1" applyFont="1" applyFill="1" applyBorder="1" applyAlignment="1" applyProtection="1">
      <alignment horizontal="left" vertical="center"/>
    </xf>
    <xf numFmtId="165" fontId="5" fillId="3" borderId="1" xfId="1" applyNumberFormat="1" applyFont="1" applyFill="1" applyBorder="1" applyAlignment="1" applyProtection="1">
      <alignment horizontal="left" vertical="center" wrapText="1"/>
    </xf>
    <xf numFmtId="0" fontId="3" fillId="4" borderId="2" xfId="0" applyNumberFormat="1" applyFont="1" applyFill="1" applyBorder="1" applyAlignment="1">
      <alignment horizontal="left" vertical="center"/>
    </xf>
    <xf numFmtId="0" fontId="3" fillId="4" borderId="3" xfId="0" applyNumberFormat="1" applyFont="1" applyFill="1" applyBorder="1" applyAlignment="1">
      <alignment horizontal="left" vertical="center"/>
    </xf>
    <xf numFmtId="0" fontId="3" fillId="4" borderId="4" xfId="0" applyNumberFormat="1" applyFont="1" applyFill="1" applyBorder="1" applyAlignment="1">
      <alignment horizontal="left" vertical="center"/>
    </xf>
    <xf numFmtId="0" fontId="3" fillId="0" borderId="2" xfId="0" applyNumberFormat="1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 applyProtection="1">
      <alignment horizontal="left" vertical="center"/>
    </xf>
    <xf numFmtId="165" fontId="5" fillId="0" borderId="3" xfId="1" applyNumberFormat="1" applyFont="1" applyFill="1" applyBorder="1" applyAlignment="1" applyProtection="1">
      <alignment horizontal="left" vertical="center"/>
    </xf>
    <xf numFmtId="165" fontId="5" fillId="0" borderId="4" xfId="1" applyNumberFormat="1" applyFon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4"/>
  <sheetViews>
    <sheetView tabSelected="1" zoomScale="107" zoomScaleNormal="107" workbookViewId="0">
      <selection activeCell="G6" sqref="G6"/>
    </sheetView>
  </sheetViews>
  <sheetFormatPr defaultColWidth="31.28515625" defaultRowHeight="13.5"/>
  <cols>
    <col min="1" max="1" width="43.7109375" style="31" customWidth="1"/>
    <col min="2" max="2" width="12.42578125" style="31" customWidth="1"/>
    <col min="3" max="4" width="12" style="31" customWidth="1"/>
    <col min="5" max="5" width="14.140625" style="31" customWidth="1"/>
    <col min="6" max="6" width="14.7109375" style="31" customWidth="1"/>
    <col min="7" max="7" width="19.5703125" style="31" customWidth="1"/>
    <col min="8" max="8" width="16.28515625" style="31" customWidth="1"/>
    <col min="9" max="9" width="14.7109375" style="31" customWidth="1"/>
    <col min="10" max="10" width="11.85546875" style="31" customWidth="1"/>
    <col min="11" max="11" width="14.5703125" style="31" customWidth="1"/>
    <col min="12" max="13" width="13.140625" style="31" customWidth="1"/>
    <col min="14" max="14" width="13.7109375" style="31" customWidth="1"/>
    <col min="15" max="15" width="14.140625" style="31" customWidth="1"/>
    <col min="16" max="16" width="11.85546875" style="31" customWidth="1"/>
    <col min="17" max="17" width="12" style="31" customWidth="1"/>
    <col min="18" max="18" width="11" style="31" customWidth="1"/>
    <col min="19" max="19" width="11.5703125" style="31" customWidth="1"/>
    <col min="20" max="20" width="12" style="31" customWidth="1"/>
    <col min="21" max="238" width="31.28515625" style="31"/>
    <col min="239" max="246" width="31.28515625" style="32"/>
    <col min="247" max="248" width="31.28515625" style="33"/>
    <col min="249" max="255" width="31.28515625" style="34"/>
    <col min="256" max="16384" width="31.28515625" style="35"/>
  </cols>
  <sheetData>
    <row r="1" spans="1:7" ht="26.85" customHeight="1">
      <c r="A1" s="30" t="s">
        <v>69</v>
      </c>
      <c r="B1" s="49" t="s">
        <v>45</v>
      </c>
      <c r="C1" s="49"/>
      <c r="D1" s="30"/>
      <c r="E1" s="30" t="s">
        <v>0</v>
      </c>
      <c r="F1" s="30">
        <v>7720208401</v>
      </c>
      <c r="G1" s="30" t="s">
        <v>1</v>
      </c>
    </row>
    <row r="2" spans="1:7">
      <c r="A2" s="21" t="s">
        <v>52</v>
      </c>
      <c r="B2" s="36" t="s">
        <v>53</v>
      </c>
      <c r="C2" s="36" t="s">
        <v>46</v>
      </c>
      <c r="D2" s="36" t="s">
        <v>65</v>
      </c>
      <c r="E2" s="36" t="s">
        <v>31</v>
      </c>
      <c r="F2" s="37" t="s">
        <v>2</v>
      </c>
      <c r="G2" s="36" t="s">
        <v>32</v>
      </c>
    </row>
    <row r="3" spans="1:7">
      <c r="A3" s="1" t="s">
        <v>64</v>
      </c>
      <c r="B3" s="38">
        <v>302141</v>
      </c>
      <c r="C3" s="39">
        <v>322000</v>
      </c>
      <c r="D3" s="39">
        <v>377287</v>
      </c>
      <c r="E3" s="40">
        <f>AVERAGE(B3:D3)</f>
        <v>333809.33333333331</v>
      </c>
      <c r="F3" s="41">
        <v>1</v>
      </c>
      <c r="G3" s="40">
        <f t="shared" ref="G3:G5" si="0">F3*E3</f>
        <v>333809.33333333331</v>
      </c>
    </row>
    <row r="4" spans="1:7">
      <c r="A4" s="1" t="s">
        <v>44</v>
      </c>
      <c r="B4" s="38">
        <v>1157</v>
      </c>
      <c r="C4" s="39">
        <v>466</v>
      </c>
      <c r="D4" s="39">
        <v>754</v>
      </c>
      <c r="E4" s="40">
        <f t="shared" ref="E4:E5" si="1">AVERAGE(B4:D4)</f>
        <v>792.33333333333337</v>
      </c>
      <c r="F4" s="41">
        <v>0.5</v>
      </c>
      <c r="G4" s="40">
        <f t="shared" ref="G4" si="2">F4*E4</f>
        <v>396.16666666666669</v>
      </c>
    </row>
    <row r="5" spans="1:7">
      <c r="A5" s="1" t="s">
        <v>33</v>
      </c>
      <c r="B5" s="38">
        <v>0</v>
      </c>
      <c r="C5" s="38">
        <v>-2109</v>
      </c>
      <c r="D5" s="38">
        <v>-530</v>
      </c>
      <c r="E5" s="40">
        <f t="shared" si="1"/>
        <v>-879.66666666666663</v>
      </c>
      <c r="F5" s="41">
        <v>1</v>
      </c>
      <c r="G5" s="40">
        <f t="shared" si="0"/>
        <v>-879.66666666666663</v>
      </c>
    </row>
    <row r="6" spans="1:7" ht="15.4" customHeight="1">
      <c r="A6" s="42" t="s">
        <v>34</v>
      </c>
      <c r="B6" s="50"/>
      <c r="C6" s="51"/>
      <c r="D6" s="51"/>
      <c r="E6" s="51"/>
      <c r="F6" s="52"/>
      <c r="G6" s="43">
        <f>+SUM(G3:G5)</f>
        <v>333325.83333333331</v>
      </c>
    </row>
    <row r="7" spans="1:7" ht="16.350000000000001" customHeight="1">
      <c r="A7" s="29" t="s">
        <v>35</v>
      </c>
      <c r="B7" s="53"/>
      <c r="C7" s="54"/>
      <c r="D7" s="54"/>
      <c r="E7" s="54"/>
      <c r="F7" s="55"/>
      <c r="G7" s="43">
        <f>G6/12</f>
        <v>27777.152777777777</v>
      </c>
    </row>
    <row r="8" spans="1:7">
      <c r="A8" s="29" t="s">
        <v>36</v>
      </c>
      <c r="B8" s="53"/>
      <c r="C8" s="54"/>
      <c r="D8" s="54"/>
      <c r="E8" s="54"/>
      <c r="F8" s="55"/>
      <c r="G8" s="40">
        <f>RTR!K6</f>
        <v>0</v>
      </c>
    </row>
    <row r="9" spans="1:7" ht="16.350000000000001" customHeight="1">
      <c r="A9" s="29" t="s">
        <v>37</v>
      </c>
      <c r="B9" s="56"/>
      <c r="C9" s="57"/>
      <c r="D9" s="57"/>
      <c r="E9" s="57"/>
      <c r="F9" s="58"/>
      <c r="G9" s="44">
        <v>2</v>
      </c>
    </row>
    <row r="10" spans="1:7" ht="16.350000000000001" customHeight="1">
      <c r="A10" s="29" t="s">
        <v>38</v>
      </c>
      <c r="B10" s="53"/>
      <c r="C10" s="54"/>
      <c r="D10" s="54"/>
      <c r="E10" s="54"/>
      <c r="F10" s="55"/>
      <c r="G10" s="45">
        <f>(G7*G9)-G8</f>
        <v>55554.305555555555</v>
      </c>
    </row>
    <row r="11" spans="1:7" ht="16.350000000000001" customHeight="1">
      <c r="A11" s="29" t="s">
        <v>39</v>
      </c>
      <c r="B11" s="59"/>
      <c r="C11" s="59"/>
      <c r="D11" s="59"/>
      <c r="E11" s="59"/>
      <c r="F11" s="59"/>
      <c r="G11" s="46">
        <v>180</v>
      </c>
    </row>
    <row r="12" spans="1:7" ht="14.25" customHeight="1">
      <c r="A12" s="29" t="s">
        <v>40</v>
      </c>
      <c r="B12" s="59"/>
      <c r="C12" s="59"/>
      <c r="D12" s="59"/>
      <c r="E12" s="59"/>
      <c r="F12" s="59"/>
      <c r="G12" s="44">
        <v>9.1999999999999998E-2</v>
      </c>
    </row>
    <row r="13" spans="1:7">
      <c r="A13" s="29" t="s">
        <v>41</v>
      </c>
      <c r="B13" s="59"/>
      <c r="C13" s="59"/>
      <c r="D13" s="59"/>
      <c r="E13" s="59"/>
      <c r="F13" s="59"/>
      <c r="G13" s="47">
        <f>PMT(G12/12,G11,-100000)</f>
        <v>1026.1985787384842</v>
      </c>
    </row>
    <row r="14" spans="1:7">
      <c r="A14" s="29" t="s">
        <v>42</v>
      </c>
      <c r="B14" s="59"/>
      <c r="C14" s="59"/>
      <c r="D14" s="59"/>
      <c r="E14" s="59"/>
      <c r="F14" s="59"/>
      <c r="G14" s="48">
        <f>G10/G13</f>
        <v>54.136018804322447</v>
      </c>
    </row>
  </sheetData>
  <sheetProtection selectLockedCells="1" selectUnlockedCells="1"/>
  <mergeCells count="10">
    <mergeCell ref="B10:F10"/>
    <mergeCell ref="B11:F11"/>
    <mergeCell ref="B12:F12"/>
    <mergeCell ref="B13:F13"/>
    <mergeCell ref="B14:F14"/>
    <mergeCell ref="B1:C1"/>
    <mergeCell ref="B6:F6"/>
    <mergeCell ref="B7:F7"/>
    <mergeCell ref="B8:F8"/>
    <mergeCell ref="B9:F9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5"/>
  <sheetViews>
    <sheetView topLeftCell="C1" zoomScale="136" zoomScaleNormal="136" workbookViewId="0">
      <pane xSplit="6" ySplit="9" topLeftCell="I10" activePane="bottomRight" state="frozen"/>
      <selection activeCell="C1" sqref="C1"/>
      <selection pane="topRight" activeCell="I1" sqref="I1"/>
      <selection pane="bottomLeft" activeCell="C10" sqref="C10"/>
      <selection pane="bottomRight" activeCell="I9" sqref="I9"/>
    </sheetView>
  </sheetViews>
  <sheetFormatPr defaultColWidth="22.140625" defaultRowHeight="12"/>
  <cols>
    <col min="1" max="1" width="5.42578125" style="23" customWidth="1"/>
    <col min="2" max="2" width="23.140625" style="23" customWidth="1"/>
    <col min="3" max="3" width="21.42578125" style="23" customWidth="1"/>
    <col min="4" max="4" width="11.85546875" style="23" bestFit="1" customWidth="1"/>
    <col min="5" max="5" width="7.42578125" style="23" customWidth="1"/>
    <col min="6" max="6" width="9.85546875" style="23" bestFit="1" customWidth="1"/>
    <col min="7" max="7" width="10.140625" style="23" customWidth="1"/>
    <col min="8" max="9" width="8.7109375" style="23" customWidth="1"/>
    <col min="10" max="10" width="10.140625" style="23" customWidth="1"/>
    <col min="11" max="11" width="13.140625" style="23" customWidth="1"/>
    <col min="12" max="248" width="22.140625" style="23"/>
    <col min="249" max="16384" width="22.140625" style="24"/>
  </cols>
  <sheetData>
    <row r="1" spans="1:248" ht="13.5" customHeight="1">
      <c r="A1" s="22" t="s">
        <v>3</v>
      </c>
      <c r="B1" s="22" t="s">
        <v>4</v>
      </c>
      <c r="C1" s="22" t="s">
        <v>5</v>
      </c>
      <c r="D1" s="22" t="s">
        <v>6</v>
      </c>
      <c r="E1" s="22" t="s">
        <v>7</v>
      </c>
      <c r="F1" s="22" t="s">
        <v>50</v>
      </c>
      <c r="G1" s="22" t="s">
        <v>47</v>
      </c>
      <c r="H1" s="22" t="s">
        <v>48</v>
      </c>
      <c r="I1" s="22" t="s">
        <v>49</v>
      </c>
      <c r="J1" s="22" t="s">
        <v>8</v>
      </c>
      <c r="K1" s="22" t="s">
        <v>43</v>
      </c>
    </row>
    <row r="2" spans="1:248" ht="13.5" customHeight="1">
      <c r="A2" s="25">
        <v>1</v>
      </c>
      <c r="B2" s="26"/>
      <c r="C2" s="25" t="s">
        <v>54</v>
      </c>
      <c r="D2" s="25" t="s">
        <v>52</v>
      </c>
      <c r="E2" s="26" t="s">
        <v>55</v>
      </c>
      <c r="F2" s="26" t="s">
        <v>56</v>
      </c>
      <c r="G2" s="26">
        <v>204</v>
      </c>
      <c r="H2" s="26">
        <v>18</v>
      </c>
      <c r="I2" s="26">
        <v>186</v>
      </c>
      <c r="J2" s="26">
        <v>24523</v>
      </c>
      <c r="K2" s="27" t="s">
        <v>51</v>
      </c>
      <c r="L2" s="23" t="s">
        <v>66</v>
      </c>
    </row>
    <row r="3" spans="1:248" ht="13.5" customHeight="1">
      <c r="A3" s="25">
        <v>2</v>
      </c>
      <c r="B3" s="26"/>
      <c r="C3" s="25">
        <v>14578089</v>
      </c>
      <c r="D3" s="25" t="s">
        <v>59</v>
      </c>
      <c r="E3" s="26" t="s">
        <v>60</v>
      </c>
      <c r="F3" s="26" t="s">
        <v>62</v>
      </c>
      <c r="G3" s="28">
        <v>36</v>
      </c>
      <c r="H3" s="28">
        <v>17</v>
      </c>
      <c r="I3" s="28">
        <v>19</v>
      </c>
      <c r="J3" s="28">
        <v>11294</v>
      </c>
      <c r="K3" s="27" t="s">
        <v>51</v>
      </c>
      <c r="L3" s="23" t="s">
        <v>67</v>
      </c>
    </row>
    <row r="4" spans="1:248" ht="13.5" customHeight="1">
      <c r="A4" s="25">
        <v>3</v>
      </c>
      <c r="B4" s="26"/>
      <c r="C4" s="25" t="s">
        <v>57</v>
      </c>
      <c r="D4" s="25" t="s">
        <v>52</v>
      </c>
      <c r="E4" s="26" t="s">
        <v>61</v>
      </c>
      <c r="F4" s="26" t="s">
        <v>62</v>
      </c>
      <c r="G4" s="28">
        <v>24</v>
      </c>
      <c r="H4" s="28">
        <v>6</v>
      </c>
      <c r="I4" s="28">
        <v>18</v>
      </c>
      <c r="J4" s="28">
        <v>19219</v>
      </c>
      <c r="K4" s="27" t="s">
        <v>51</v>
      </c>
      <c r="L4" s="23" t="s">
        <v>67</v>
      </c>
    </row>
    <row r="5" spans="1:248" ht="13.5" customHeight="1">
      <c r="A5" s="25">
        <v>4</v>
      </c>
      <c r="B5" s="26"/>
      <c r="C5" s="25" t="s">
        <v>58</v>
      </c>
      <c r="D5" s="25" t="s">
        <v>52</v>
      </c>
      <c r="E5" s="26" t="s">
        <v>61</v>
      </c>
      <c r="F5" s="26" t="s">
        <v>63</v>
      </c>
      <c r="G5" s="26">
        <v>9</v>
      </c>
      <c r="H5" s="26">
        <v>1</v>
      </c>
      <c r="I5" s="26">
        <v>8</v>
      </c>
      <c r="J5" s="26">
        <v>1777</v>
      </c>
      <c r="K5" s="27" t="s">
        <v>51</v>
      </c>
      <c r="L5" s="23" t="s">
        <v>68</v>
      </c>
      <c r="IN5" s="2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0" t="s">
        <v>9</v>
      </c>
      <c r="B1" s="60"/>
      <c r="C1" s="3"/>
    </row>
    <row r="2" spans="1:6" ht="14.25" customHeight="1">
      <c r="A2" s="60" t="s">
        <v>10</v>
      </c>
      <c r="B2" s="60"/>
      <c r="C2" s="3"/>
    </row>
    <row r="5" spans="1:6" ht="30">
      <c r="A5" s="4" t="s">
        <v>3</v>
      </c>
      <c r="B5" s="5" t="s">
        <v>11</v>
      </c>
      <c r="C5" s="5" t="s">
        <v>12</v>
      </c>
      <c r="D5" s="6" t="s">
        <v>13</v>
      </c>
      <c r="E5" s="2" t="s">
        <v>14</v>
      </c>
      <c r="F5" s="2" t="s">
        <v>15</v>
      </c>
    </row>
    <row r="6" spans="1:6" ht="42.75">
      <c r="A6" s="7">
        <v>1</v>
      </c>
      <c r="B6" s="8" t="s">
        <v>16</v>
      </c>
      <c r="C6" s="9" t="s">
        <v>17</v>
      </c>
      <c r="D6" s="10"/>
      <c r="E6" s="11">
        <v>0.2</v>
      </c>
      <c r="F6" s="11">
        <f t="shared" ref="F6:F12" si="0">E6/10*D6</f>
        <v>0</v>
      </c>
    </row>
    <row r="7" spans="1:6" ht="42.75">
      <c r="A7" s="7">
        <v>2</v>
      </c>
      <c r="B7" s="8" t="s">
        <v>18</v>
      </c>
      <c r="C7" s="9" t="s">
        <v>19</v>
      </c>
      <c r="D7" s="12"/>
      <c r="E7" s="11">
        <v>0.15</v>
      </c>
      <c r="F7" s="11">
        <f t="shared" si="0"/>
        <v>0</v>
      </c>
    </row>
    <row r="8" spans="1:6" ht="42.75">
      <c r="A8" s="7">
        <v>3</v>
      </c>
      <c r="B8" s="8" t="s">
        <v>20</v>
      </c>
      <c r="C8" s="9" t="s">
        <v>21</v>
      </c>
      <c r="D8" s="12"/>
      <c r="E8" s="11">
        <v>0.1</v>
      </c>
      <c r="F8" s="11">
        <f t="shared" si="0"/>
        <v>0</v>
      </c>
    </row>
    <row r="9" spans="1:6" ht="57">
      <c r="A9" s="7">
        <v>4</v>
      </c>
      <c r="B9" s="8" t="s">
        <v>22</v>
      </c>
      <c r="C9" s="13" t="s">
        <v>23</v>
      </c>
      <c r="D9" s="12"/>
      <c r="E9" s="11">
        <v>0.1</v>
      </c>
      <c r="F9" s="11">
        <f t="shared" si="0"/>
        <v>0</v>
      </c>
    </row>
    <row r="10" spans="1:6" ht="85.5">
      <c r="A10" s="7">
        <v>5</v>
      </c>
      <c r="B10" s="8" t="s">
        <v>24</v>
      </c>
      <c r="C10" s="9" t="s">
        <v>25</v>
      </c>
      <c r="D10" s="12"/>
      <c r="E10" s="11">
        <v>0.1</v>
      </c>
      <c r="F10" s="11">
        <f t="shared" si="0"/>
        <v>0</v>
      </c>
    </row>
    <row r="11" spans="1:6" ht="128.25">
      <c r="A11" s="7">
        <v>6</v>
      </c>
      <c r="B11" s="14" t="s">
        <v>26</v>
      </c>
      <c r="C11" s="15" t="s">
        <v>27</v>
      </c>
      <c r="D11" s="12"/>
      <c r="E11" s="11">
        <v>0.1</v>
      </c>
      <c r="F11" s="11">
        <f t="shared" si="0"/>
        <v>0</v>
      </c>
    </row>
    <row r="12" spans="1:6" ht="28.5">
      <c r="A12" s="7">
        <v>7</v>
      </c>
      <c r="B12" s="7" t="s">
        <v>28</v>
      </c>
      <c r="C12" s="16" t="s">
        <v>29</v>
      </c>
      <c r="D12" s="12"/>
      <c r="E12" s="11">
        <v>0.25</v>
      </c>
      <c r="F12" s="11">
        <f t="shared" si="0"/>
        <v>0</v>
      </c>
    </row>
    <row r="13" spans="1:6" ht="15">
      <c r="A13" s="17"/>
      <c r="B13" s="18" t="s">
        <v>30</v>
      </c>
      <c r="C13" s="18"/>
      <c r="D13" s="19"/>
      <c r="E13" s="20">
        <f>SUM(E6:E12)</f>
        <v>0.99999999999999989</v>
      </c>
      <c r="F13" s="20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2019-09-19T11:09:59Z</dcterms:modified>
</cp:coreProperties>
</file>