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F2" i="1"/>
  <c r="I5"/>
  <c r="I6"/>
  <c r="I7"/>
  <c r="J4" i="2" l="1"/>
  <c r="F3" i="1" l="1"/>
  <c r="F9"/>
  <c r="F6" l="1"/>
  <c r="F10" s="1"/>
  <c r="F6" i="5" l="1"/>
  <c r="F7"/>
  <c r="F8"/>
  <c r="F9"/>
  <c r="F10"/>
  <c r="F11"/>
  <c r="F12"/>
  <c r="E13"/>
  <c r="F13" l="1"/>
</calcChain>
</file>

<file path=xl/sharedStrings.xml><?xml version="1.0" encoding="utf-8"?>
<sst xmlns="http://schemas.openxmlformats.org/spreadsheetml/2006/main" count="55" uniqueCount="50">
  <si>
    <t>Sr. No.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</si>
  <si>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</si>
  <si>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</si>
  <si>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</si>
  <si>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</si>
  <si>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</si>
  <si>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</si>
  <si>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</si>
  <si>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</si>
  <si>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</si>
  <si>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</si>
  <si>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</si>
  <si>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</si>
  <si>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</si>
  <si>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</si>
  <si>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</si>
  <si>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</si>
  <si>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</si>
  <si>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</si>
  <si>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</si>
  <si>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</si>
  <si>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</si>
  <si>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</si>
  <si>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</si>
  <si>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</si>
  <si>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</si>
  <si>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</si>
  <si>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</si>
  <si>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</si>
  <si>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</si>
  <si>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>EMI Considered</t>
  </si>
  <si>
    <t xml:space="preserve">Max FOIR)                </t>
  </si>
  <si>
    <t>Type</t>
  </si>
  <si>
    <t>Sale as on 31/03/19</t>
  </si>
  <si>
    <t>Sale as on 31/03/20</t>
  </si>
  <si>
    <t xml:space="preserve">Sale Figure </t>
  </si>
  <si>
    <t>Sr No</t>
  </si>
  <si>
    <t>Borrower Name</t>
  </si>
  <si>
    <t>Lender Name</t>
  </si>
  <si>
    <t>Loan Account No</t>
  </si>
  <si>
    <t>Loan Amount</t>
  </si>
  <si>
    <t>Loan Start Date</t>
  </si>
  <si>
    <t>Tenure</t>
  </si>
  <si>
    <t>EMI Amount</t>
  </si>
  <si>
    <t>n</t>
  </si>
  <si>
    <t>Kansal Traders</t>
  </si>
  <si>
    <t>Till Feb (Its till jan)</t>
  </si>
  <si>
    <t>HDFC Bank</t>
  </si>
  <si>
    <t>Lap</t>
  </si>
  <si>
    <t>GECL</t>
  </si>
</sst>
</file>

<file path=xl/styles.xml><?xml version="1.0" encoding="utf-8"?>
<styleSheet xmlns="http://schemas.openxmlformats.org/spreadsheetml/2006/main">
  <numFmts count="3">
    <numFmt numFmtId="164" formatCode="#,##0.00\ ;&quot; (&quot;#,##0.00\);&quot; -&quot;#\ ;@\ "/>
    <numFmt numFmtId="165" formatCode="0\ ;&quot; (&quot;0\);&quot; -&quot;#\ ;@\ "/>
    <numFmt numFmtId="166" formatCode="#,###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9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indexed="22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26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54">
    <xf numFmtId="0" fontId="0" fillId="0" borderId="0" xfId="0"/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vertical="top" wrapText="1"/>
      <protection hidden="1"/>
    </xf>
    <xf numFmtId="0" fontId="3" fillId="3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4" borderId="1" xfId="2" applyNumberFormat="1" applyFont="1" applyFill="1" applyBorder="1" applyAlignment="1" applyProtection="1">
      <alignment horizontal="left" vertical="top" wrapText="1"/>
      <protection hidden="1"/>
    </xf>
    <xf numFmtId="0" fontId="8" fillId="2" borderId="0" xfId="3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  <xf numFmtId="165" fontId="8" fillId="2" borderId="2" xfId="1" applyNumberFormat="1" applyFont="1" applyFill="1" applyBorder="1" applyAlignment="1" applyProtection="1">
      <alignment horizontal="left"/>
    </xf>
    <xf numFmtId="0" fontId="8" fillId="2" borderId="0" xfId="3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left" wrapText="1"/>
    </xf>
    <xf numFmtId="0" fontId="8" fillId="0" borderId="0" xfId="0" applyFont="1" applyAlignment="1">
      <alignment horizontal="left" wrapText="1"/>
    </xf>
    <xf numFmtId="165" fontId="8" fillId="0" borderId="2" xfId="1" applyNumberFormat="1" applyFont="1" applyFill="1" applyBorder="1" applyAlignment="1" applyProtection="1">
      <alignment horizontal="left"/>
    </xf>
    <xf numFmtId="0" fontId="8" fillId="0" borderId="2" xfId="0" applyNumberFormat="1" applyFont="1" applyFill="1" applyBorder="1" applyAlignment="1">
      <alignment horizontal="left"/>
    </xf>
    <xf numFmtId="10" fontId="8" fillId="0" borderId="2" xfId="1" applyNumberFormat="1" applyFont="1" applyFill="1" applyBorder="1" applyAlignment="1" applyProtection="1">
      <alignment horizontal="left"/>
    </xf>
    <xf numFmtId="0" fontId="9" fillId="0" borderId="2" xfId="0" applyFont="1" applyBorder="1"/>
    <xf numFmtId="0" fontId="10" fillId="5" borderId="2" xfId="0" applyFont="1" applyFill="1" applyBorder="1" applyAlignment="1">
      <alignment horizontal="center"/>
    </xf>
    <xf numFmtId="166" fontId="8" fillId="6" borderId="2" xfId="1" applyNumberFormat="1" applyFont="1" applyFill="1" applyBorder="1" applyAlignment="1" applyProtection="1">
      <alignment horizontal="left"/>
    </xf>
    <xf numFmtId="165" fontId="8" fillId="6" borderId="2" xfId="1" applyNumberFormat="1" applyFont="1" applyFill="1" applyBorder="1" applyAlignment="1" applyProtection="1">
      <alignment horizontal="left"/>
    </xf>
    <xf numFmtId="2" fontId="8" fillId="6" borderId="2" xfId="4" applyNumberFormat="1" applyFont="1" applyFill="1" applyBorder="1" applyAlignment="1" applyProtection="1">
      <alignment horizontal="left"/>
    </xf>
    <xf numFmtId="164" fontId="8" fillId="6" borderId="2" xfId="4" applyNumberFormat="1" applyFont="1" applyFill="1" applyBorder="1" applyAlignment="1" applyProtection="1">
      <alignment horizontal="left"/>
    </xf>
    <xf numFmtId="164" fontId="8" fillId="6" borderId="2" xfId="1" applyFont="1" applyFill="1" applyBorder="1" applyAlignment="1" applyProtection="1">
      <alignment horizontal="left"/>
    </xf>
    <xf numFmtId="0" fontId="8" fillId="6" borderId="2" xfId="0" applyNumberFormat="1" applyFont="1" applyFill="1" applyBorder="1" applyAlignment="1">
      <alignment horizontal="left"/>
    </xf>
    <xf numFmtId="0" fontId="11" fillId="0" borderId="2" xfId="0" applyFont="1" applyBorder="1"/>
    <xf numFmtId="0" fontId="9" fillId="0" borderId="0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 applyBorder="1" applyAlignment="1">
      <alignment horizontal="left"/>
    </xf>
    <xf numFmtId="0" fontId="11" fillId="0" borderId="0" xfId="0" applyFont="1" applyAlignment="1">
      <alignment horizontal="left"/>
    </xf>
    <xf numFmtId="0" fontId="13" fillId="7" borderId="2" xfId="0" applyFont="1" applyFill="1" applyBorder="1" applyAlignment="1">
      <alignment horizontal="left"/>
    </xf>
    <xf numFmtId="1" fontId="13" fillId="7" borderId="2" xfId="0" applyNumberFormat="1" applyFont="1" applyFill="1" applyBorder="1" applyAlignment="1">
      <alignment horizontal="left"/>
    </xf>
    <xf numFmtId="15" fontId="13" fillId="7" borderId="2" xfId="0" applyNumberFormat="1" applyFont="1" applyFill="1" applyBorder="1" applyAlignment="1">
      <alignment horizontal="left"/>
    </xf>
    <xf numFmtId="0" fontId="13" fillId="5" borderId="2" xfId="0" applyFont="1" applyFill="1" applyBorder="1" applyAlignment="1">
      <alignment horizontal="left"/>
    </xf>
    <xf numFmtId="0" fontId="12" fillId="5" borderId="2" xfId="0" applyFont="1" applyFill="1" applyBorder="1" applyAlignment="1">
      <alignment horizontal="left"/>
    </xf>
    <xf numFmtId="165" fontId="8" fillId="8" borderId="2" xfId="1" applyNumberFormat="1" applyFont="1" applyFill="1" applyBorder="1" applyAlignment="1" applyProtection="1">
      <alignment horizontal="left"/>
    </xf>
    <xf numFmtId="0" fontId="14" fillId="9" borderId="2" xfId="3" applyFont="1" applyFill="1" applyBorder="1" applyAlignment="1">
      <alignment horizontal="center"/>
    </xf>
    <xf numFmtId="15" fontId="13" fillId="5" borderId="2" xfId="0" applyNumberFormat="1" applyFont="1" applyFill="1" applyBorder="1" applyAlignment="1">
      <alignment horizontal="left"/>
    </xf>
    <xf numFmtId="165" fontId="8" fillId="8" borderId="2" xfId="1" applyNumberFormat="1" applyFont="1" applyFill="1" applyBorder="1" applyAlignment="1" applyProtection="1">
      <alignment horizontal="left"/>
    </xf>
    <xf numFmtId="0" fontId="3" fillId="3" borderId="1" xfId="0" applyFont="1" applyFill="1" applyBorder="1" applyAlignment="1" applyProtection="1">
      <alignment horizontal="center" vertical="top" wrapText="1"/>
      <protection hidden="1"/>
    </xf>
    <xf numFmtId="0" fontId="9" fillId="10" borderId="2" xfId="0" applyFont="1" applyFill="1" applyBorder="1" applyAlignment="1">
      <alignment horizontal="left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H10"/>
  <sheetViews>
    <sheetView tabSelected="1" zoomScale="136" zoomScaleNormal="136" workbookViewId="0">
      <selection activeCell="F3" sqref="F3"/>
    </sheetView>
  </sheetViews>
  <sheetFormatPr defaultColWidth="31.28515625" defaultRowHeight="12"/>
  <cols>
    <col min="1" max="1" width="24.85546875" style="24" customWidth="1"/>
    <col min="2" max="2" width="7.85546875" style="24" customWidth="1"/>
    <col min="3" max="3" width="8" style="24" customWidth="1"/>
    <col min="4" max="4" width="7.5703125" style="24" customWidth="1"/>
    <col min="5" max="5" width="8.42578125" style="24" bestFit="1" customWidth="1"/>
    <col min="6" max="6" width="12.7109375" style="24" customWidth="1"/>
    <col min="7" max="7" width="13.140625" style="24" customWidth="1"/>
    <col min="8" max="8" width="18.140625" style="24" bestFit="1" customWidth="1"/>
    <col min="9" max="9" width="12.42578125" style="24" bestFit="1" customWidth="1"/>
    <col min="10" max="10" width="11" style="24" customWidth="1"/>
    <col min="11" max="11" width="11.5703125" style="24" customWidth="1"/>
    <col min="12" max="12" width="12" style="24" customWidth="1"/>
    <col min="13" max="230" width="31.28515625" style="24"/>
    <col min="231" max="238" width="31.28515625" style="25"/>
    <col min="239" max="240" width="31.28515625" style="26"/>
    <col min="241" max="16384" width="31.28515625" style="22"/>
  </cols>
  <sheetData>
    <row r="1" spans="1:242">
      <c r="A1" s="48"/>
      <c r="B1" s="51"/>
      <c r="C1" s="51"/>
      <c r="D1" s="48"/>
      <c r="E1" s="48"/>
      <c r="F1" s="49" t="s">
        <v>45</v>
      </c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0"/>
      <c r="AE1" s="20"/>
      <c r="AF1" s="20"/>
      <c r="AG1" s="20"/>
      <c r="AH1" s="20"/>
      <c r="AI1" s="20"/>
      <c r="AJ1" s="20"/>
      <c r="AK1" s="20"/>
      <c r="AL1" s="20"/>
      <c r="AM1" s="20"/>
      <c r="AN1" s="20"/>
      <c r="AO1" s="20"/>
      <c r="AP1" s="20"/>
      <c r="AQ1" s="20"/>
      <c r="AR1" s="20"/>
      <c r="AS1" s="20"/>
      <c r="AT1" s="20"/>
      <c r="AU1" s="20"/>
      <c r="AV1" s="20"/>
      <c r="AW1" s="20"/>
      <c r="AX1" s="20"/>
      <c r="AY1" s="20"/>
      <c r="AZ1" s="20"/>
      <c r="BA1" s="20"/>
      <c r="BB1" s="20"/>
      <c r="BC1" s="20"/>
      <c r="BD1" s="20"/>
      <c r="BE1" s="20"/>
      <c r="BF1" s="20"/>
      <c r="BG1" s="20"/>
      <c r="BH1" s="20"/>
      <c r="BI1" s="20"/>
      <c r="BJ1" s="20"/>
      <c r="BK1" s="20"/>
      <c r="BL1" s="20"/>
      <c r="BM1" s="20"/>
      <c r="BN1" s="20"/>
      <c r="BO1" s="20"/>
      <c r="BP1" s="20"/>
      <c r="BQ1" s="20"/>
      <c r="BR1" s="20"/>
      <c r="BS1" s="20"/>
      <c r="BT1" s="20"/>
      <c r="BU1" s="20"/>
      <c r="BV1" s="20"/>
      <c r="BW1" s="20"/>
      <c r="BX1" s="20"/>
      <c r="BY1" s="20"/>
      <c r="BZ1" s="20"/>
      <c r="CA1" s="20"/>
      <c r="CB1" s="20"/>
      <c r="CC1" s="20"/>
      <c r="CD1" s="20"/>
      <c r="CE1" s="20"/>
      <c r="CF1" s="20"/>
      <c r="CG1" s="20"/>
      <c r="CH1" s="20"/>
      <c r="CI1" s="20"/>
      <c r="CJ1" s="20"/>
      <c r="CK1" s="20"/>
      <c r="CL1" s="20"/>
      <c r="CM1" s="20"/>
      <c r="CN1" s="20"/>
      <c r="CO1" s="20"/>
      <c r="CP1" s="20"/>
      <c r="CQ1" s="20"/>
      <c r="CR1" s="20"/>
      <c r="CS1" s="20"/>
      <c r="CT1" s="20"/>
      <c r="CU1" s="20"/>
      <c r="CV1" s="20"/>
      <c r="CW1" s="20"/>
      <c r="CX1" s="20"/>
      <c r="CY1" s="20"/>
      <c r="CZ1" s="20"/>
      <c r="DA1" s="20"/>
      <c r="DB1" s="20"/>
      <c r="DC1" s="20"/>
      <c r="DD1" s="20"/>
      <c r="DE1" s="20"/>
      <c r="DF1" s="20"/>
      <c r="DG1" s="20"/>
      <c r="DH1" s="20"/>
      <c r="DI1" s="20"/>
      <c r="DJ1" s="20"/>
      <c r="DK1" s="20"/>
      <c r="DL1" s="20"/>
      <c r="DM1" s="20"/>
      <c r="DN1" s="20"/>
      <c r="DO1" s="20"/>
      <c r="DP1" s="20"/>
      <c r="DQ1" s="20"/>
      <c r="DR1" s="20"/>
      <c r="DS1" s="20"/>
      <c r="DT1" s="20"/>
      <c r="DU1" s="20"/>
      <c r="DV1" s="20"/>
      <c r="DW1" s="20"/>
      <c r="DX1" s="20"/>
      <c r="DY1" s="20"/>
      <c r="DZ1" s="20"/>
      <c r="EA1" s="20"/>
      <c r="EB1" s="20"/>
      <c r="EC1" s="20"/>
      <c r="ED1" s="20"/>
      <c r="EE1" s="20"/>
      <c r="EF1" s="20"/>
      <c r="EG1" s="20"/>
      <c r="EH1" s="20"/>
      <c r="EI1" s="20"/>
      <c r="EJ1" s="20"/>
      <c r="EK1" s="20"/>
      <c r="EL1" s="20"/>
      <c r="EM1" s="20"/>
      <c r="EN1" s="20"/>
      <c r="EO1" s="20"/>
      <c r="EP1" s="20"/>
      <c r="EQ1" s="20"/>
      <c r="ER1" s="20"/>
      <c r="ES1" s="20"/>
      <c r="ET1" s="20"/>
      <c r="EU1" s="20"/>
      <c r="EV1" s="20"/>
      <c r="EW1" s="20"/>
      <c r="EX1" s="20"/>
      <c r="EY1" s="20"/>
      <c r="EZ1" s="20"/>
      <c r="FA1" s="20"/>
      <c r="FB1" s="20"/>
      <c r="FC1" s="20"/>
      <c r="FD1" s="20"/>
      <c r="FE1" s="20"/>
      <c r="FF1" s="20"/>
      <c r="FG1" s="20"/>
      <c r="FH1" s="20"/>
      <c r="FI1" s="20"/>
      <c r="FJ1" s="20"/>
      <c r="FK1" s="20"/>
      <c r="FL1" s="20"/>
      <c r="FM1" s="20"/>
      <c r="FN1" s="20"/>
      <c r="FO1" s="20"/>
      <c r="FP1" s="20"/>
      <c r="FQ1" s="20"/>
      <c r="FR1" s="20"/>
      <c r="FS1" s="20"/>
      <c r="FT1" s="20"/>
      <c r="FU1" s="20"/>
      <c r="FV1" s="20"/>
      <c r="FW1" s="20"/>
      <c r="FX1" s="20"/>
      <c r="FY1" s="20"/>
      <c r="FZ1" s="20"/>
      <c r="GA1" s="20"/>
      <c r="GB1" s="20"/>
      <c r="GC1" s="20"/>
      <c r="GD1" s="20"/>
      <c r="GE1" s="20"/>
      <c r="GF1" s="20"/>
      <c r="GG1" s="20"/>
      <c r="GH1" s="20"/>
      <c r="GI1" s="20"/>
      <c r="GJ1" s="20"/>
      <c r="GK1" s="20"/>
      <c r="GL1" s="20"/>
      <c r="GM1" s="20"/>
      <c r="GN1" s="20"/>
      <c r="GO1" s="20"/>
      <c r="GP1" s="20"/>
      <c r="GQ1" s="20"/>
      <c r="GR1" s="20"/>
      <c r="GS1" s="20"/>
      <c r="GT1" s="20"/>
      <c r="GU1" s="20"/>
      <c r="GV1" s="20"/>
      <c r="GW1" s="20"/>
      <c r="GX1" s="20"/>
      <c r="GY1" s="20"/>
      <c r="GZ1" s="20"/>
      <c r="HA1" s="20"/>
      <c r="HB1" s="20"/>
      <c r="HC1" s="20"/>
      <c r="HD1" s="20"/>
      <c r="HE1" s="20"/>
      <c r="HF1" s="20"/>
      <c r="HG1" s="20"/>
      <c r="HH1" s="20"/>
      <c r="HI1" s="20"/>
      <c r="HJ1" s="20"/>
      <c r="HK1" s="20"/>
      <c r="HL1" s="20"/>
      <c r="HM1" s="20"/>
      <c r="HN1" s="20"/>
      <c r="HO1" s="20"/>
      <c r="HP1" s="20"/>
      <c r="HQ1" s="20"/>
      <c r="HR1" s="20"/>
      <c r="HS1" s="20"/>
      <c r="HT1" s="20"/>
      <c r="HU1" s="20"/>
      <c r="HV1" s="20"/>
      <c r="HW1" s="21"/>
      <c r="HX1" s="21"/>
      <c r="HY1" s="21"/>
      <c r="HZ1" s="21"/>
      <c r="IA1" s="21"/>
      <c r="IB1" s="21"/>
      <c r="IC1" s="21"/>
      <c r="ID1" s="21"/>
      <c r="IE1" s="22"/>
      <c r="IF1" s="22"/>
    </row>
    <row r="2" spans="1:242">
      <c r="A2" s="36" t="s">
        <v>35</v>
      </c>
      <c r="B2" s="37"/>
      <c r="C2" s="37"/>
      <c r="D2" s="37"/>
      <c r="E2" s="37"/>
      <c r="F2" s="32">
        <f>(38953646*5/100)</f>
        <v>1947682.3</v>
      </c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1"/>
      <c r="HW2" s="21"/>
      <c r="HX2" s="21"/>
      <c r="HY2" s="21"/>
      <c r="HZ2" s="21"/>
      <c r="IA2" s="21"/>
      <c r="IB2" s="21"/>
      <c r="IC2" s="21"/>
      <c r="ID2" s="22"/>
      <c r="IE2" s="22"/>
      <c r="IF2" s="22"/>
    </row>
    <row r="3" spans="1:242">
      <c r="A3" s="27" t="s">
        <v>23</v>
      </c>
      <c r="B3" s="28"/>
      <c r="C3" s="28"/>
      <c r="D3" s="28"/>
      <c r="E3" s="28"/>
      <c r="F3" s="32">
        <f>F2/12</f>
        <v>162306.85833333334</v>
      </c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0"/>
      <c r="AL3" s="20"/>
      <c r="AM3" s="20"/>
      <c r="AN3" s="20"/>
      <c r="AO3" s="20"/>
      <c r="AP3" s="20"/>
      <c r="AQ3" s="20"/>
      <c r="AR3" s="20"/>
      <c r="AS3" s="20"/>
      <c r="AT3" s="20"/>
      <c r="AU3" s="20"/>
      <c r="AV3" s="20"/>
      <c r="AW3" s="20"/>
      <c r="AX3" s="20"/>
      <c r="AY3" s="20"/>
      <c r="AZ3" s="20"/>
      <c r="BA3" s="20"/>
      <c r="BB3" s="20"/>
      <c r="BC3" s="20"/>
      <c r="BD3" s="20"/>
      <c r="BE3" s="20"/>
      <c r="BF3" s="20"/>
      <c r="BG3" s="20"/>
      <c r="BH3" s="20"/>
      <c r="BI3" s="20"/>
      <c r="BJ3" s="20"/>
      <c r="BK3" s="20"/>
      <c r="BL3" s="20"/>
      <c r="BM3" s="20"/>
      <c r="BN3" s="20"/>
      <c r="BO3" s="20"/>
      <c r="BP3" s="20"/>
      <c r="BQ3" s="20"/>
      <c r="BR3" s="20"/>
      <c r="BS3" s="20"/>
      <c r="BT3" s="20"/>
      <c r="BU3" s="20"/>
      <c r="BV3" s="20"/>
      <c r="BW3" s="20"/>
      <c r="BX3" s="20"/>
      <c r="BY3" s="20"/>
      <c r="BZ3" s="20"/>
      <c r="CA3" s="20"/>
      <c r="CB3" s="20"/>
      <c r="CC3" s="20"/>
      <c r="CD3" s="20"/>
      <c r="CE3" s="20"/>
      <c r="CF3" s="20"/>
      <c r="CG3" s="20"/>
      <c r="CH3" s="20"/>
      <c r="CI3" s="20"/>
      <c r="CJ3" s="20"/>
      <c r="CK3" s="20"/>
      <c r="CL3" s="20"/>
      <c r="CM3" s="20"/>
      <c r="CN3" s="20"/>
      <c r="CO3" s="20"/>
      <c r="CP3" s="20"/>
      <c r="CQ3" s="20"/>
      <c r="CR3" s="20"/>
      <c r="CS3" s="20"/>
      <c r="CT3" s="20"/>
      <c r="CU3" s="20"/>
      <c r="CV3" s="20"/>
      <c r="CW3" s="20"/>
      <c r="CX3" s="20"/>
      <c r="CY3" s="20"/>
      <c r="CZ3" s="20"/>
      <c r="DA3" s="20"/>
      <c r="DB3" s="20"/>
      <c r="DC3" s="20"/>
      <c r="DD3" s="20"/>
      <c r="DE3" s="20"/>
      <c r="DF3" s="20"/>
      <c r="DG3" s="20"/>
      <c r="DH3" s="20"/>
      <c r="DI3" s="20"/>
      <c r="DJ3" s="20"/>
      <c r="DK3" s="20"/>
      <c r="DL3" s="20"/>
      <c r="DM3" s="20"/>
      <c r="DN3" s="20"/>
      <c r="DO3" s="20"/>
      <c r="DP3" s="20"/>
      <c r="DQ3" s="20"/>
      <c r="DR3" s="20"/>
      <c r="DS3" s="20"/>
      <c r="DT3" s="20"/>
      <c r="DU3" s="20"/>
      <c r="DV3" s="20"/>
      <c r="DW3" s="20"/>
      <c r="DX3" s="20"/>
      <c r="DY3" s="20"/>
      <c r="DZ3" s="20"/>
      <c r="EA3" s="20"/>
      <c r="EB3" s="20"/>
      <c r="EC3" s="20"/>
      <c r="ED3" s="20"/>
      <c r="EE3" s="20"/>
      <c r="EF3" s="20"/>
      <c r="EG3" s="20"/>
      <c r="EH3" s="20"/>
      <c r="EI3" s="20"/>
      <c r="EJ3" s="20"/>
      <c r="EK3" s="20"/>
      <c r="EL3" s="20"/>
      <c r="EM3" s="20"/>
      <c r="EN3" s="20"/>
      <c r="EO3" s="20"/>
      <c r="EP3" s="20"/>
      <c r="EQ3" s="20"/>
      <c r="ER3" s="20"/>
      <c r="ES3" s="20"/>
      <c r="ET3" s="20"/>
      <c r="EU3" s="20"/>
      <c r="EV3" s="20"/>
      <c r="EW3" s="20"/>
      <c r="EX3" s="20"/>
      <c r="EY3" s="20"/>
      <c r="EZ3" s="20"/>
      <c r="FA3" s="20"/>
      <c r="FB3" s="20"/>
      <c r="FC3" s="20"/>
      <c r="FD3" s="20"/>
      <c r="FE3" s="20"/>
      <c r="FF3" s="20"/>
      <c r="FG3" s="20"/>
      <c r="FH3" s="20"/>
      <c r="FI3" s="20"/>
      <c r="FJ3" s="20"/>
      <c r="FK3" s="20"/>
      <c r="FL3" s="20"/>
      <c r="FM3" s="20"/>
      <c r="FN3" s="20"/>
      <c r="FO3" s="20"/>
      <c r="FP3" s="20"/>
      <c r="FQ3" s="20"/>
      <c r="FR3" s="20"/>
      <c r="FS3" s="20"/>
      <c r="FT3" s="20"/>
      <c r="FU3" s="20"/>
      <c r="FV3" s="20"/>
      <c r="FW3" s="20"/>
      <c r="FX3" s="20"/>
      <c r="FY3" s="20"/>
      <c r="FZ3" s="20"/>
      <c r="GA3" s="20"/>
      <c r="GB3" s="20"/>
      <c r="GC3" s="20"/>
      <c r="GD3" s="20"/>
      <c r="GE3" s="20"/>
      <c r="GF3" s="20"/>
      <c r="GG3" s="20"/>
      <c r="GH3" s="20"/>
      <c r="GI3" s="20"/>
      <c r="GJ3" s="20"/>
      <c r="GK3" s="20"/>
      <c r="GL3" s="20"/>
      <c r="GM3" s="20"/>
      <c r="GN3" s="20"/>
      <c r="GO3" s="20"/>
      <c r="GP3" s="20"/>
      <c r="GQ3" s="20"/>
      <c r="GR3" s="20"/>
      <c r="GS3" s="20"/>
      <c r="GT3" s="20"/>
      <c r="GU3" s="20"/>
      <c r="GV3" s="20"/>
      <c r="GW3" s="20"/>
      <c r="GX3" s="20"/>
      <c r="GY3" s="20"/>
      <c r="GZ3" s="20"/>
      <c r="HA3" s="20"/>
      <c r="HB3" s="20"/>
      <c r="HC3" s="20"/>
      <c r="HD3" s="20"/>
      <c r="HE3" s="20"/>
      <c r="HF3" s="20"/>
      <c r="HG3" s="20"/>
      <c r="HH3" s="20"/>
      <c r="HI3" s="20"/>
      <c r="HJ3" s="20"/>
      <c r="HK3" s="20"/>
      <c r="HL3" s="20"/>
      <c r="HM3" s="20"/>
      <c r="HN3" s="20"/>
      <c r="HO3" s="20"/>
      <c r="HP3" s="20"/>
      <c r="HQ3" s="20"/>
      <c r="HR3" s="20"/>
      <c r="HS3" s="20"/>
      <c r="HT3" s="20"/>
      <c r="HU3" s="20"/>
      <c r="HV3" s="21"/>
      <c r="HW3" s="21"/>
      <c r="HX3" s="21"/>
      <c r="HY3" s="21"/>
      <c r="HZ3" s="21"/>
      <c r="IA3" s="21"/>
      <c r="IB3" s="21"/>
      <c r="IC3" s="21"/>
      <c r="ID3" s="22"/>
      <c r="IE3" s="22"/>
      <c r="IF3" s="22"/>
    </row>
    <row r="4" spans="1:242" ht="12.75">
      <c r="A4" s="27" t="s">
        <v>24</v>
      </c>
      <c r="B4" s="28"/>
      <c r="C4" s="28"/>
      <c r="D4" s="28"/>
      <c r="E4" s="28"/>
      <c r="F4" s="23"/>
      <c r="G4" s="20"/>
      <c r="H4" s="30"/>
      <c r="I4" s="31" t="s">
        <v>45</v>
      </c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0"/>
      <c r="CU4" s="20"/>
      <c r="CV4" s="20"/>
      <c r="CW4" s="20"/>
      <c r="CX4" s="20"/>
      <c r="CY4" s="20"/>
      <c r="CZ4" s="20"/>
      <c r="DA4" s="20"/>
      <c r="DB4" s="20"/>
      <c r="DC4" s="20"/>
      <c r="DD4" s="20"/>
      <c r="DE4" s="20"/>
      <c r="DF4" s="20"/>
      <c r="DG4" s="20"/>
      <c r="DH4" s="20"/>
      <c r="DI4" s="20"/>
      <c r="DJ4" s="20"/>
      <c r="DK4" s="20"/>
      <c r="DL4" s="20"/>
      <c r="DM4" s="20"/>
      <c r="DN4" s="20"/>
      <c r="DO4" s="20"/>
      <c r="DP4" s="20"/>
      <c r="DQ4" s="20"/>
      <c r="DR4" s="20"/>
      <c r="DS4" s="20"/>
      <c r="DT4" s="20"/>
      <c r="DU4" s="20"/>
      <c r="DV4" s="20"/>
      <c r="DW4" s="20"/>
      <c r="DX4" s="20"/>
      <c r="DY4" s="20"/>
      <c r="DZ4" s="20"/>
      <c r="EA4" s="20"/>
      <c r="EB4" s="20"/>
      <c r="EC4" s="20"/>
      <c r="ED4" s="20"/>
      <c r="EE4" s="20"/>
      <c r="EF4" s="20"/>
      <c r="EG4" s="20"/>
      <c r="EH4" s="20"/>
      <c r="EI4" s="20"/>
      <c r="EJ4" s="20"/>
      <c r="EK4" s="20"/>
      <c r="EL4" s="20"/>
      <c r="EM4" s="20"/>
      <c r="EN4" s="20"/>
      <c r="EO4" s="20"/>
      <c r="EP4" s="20"/>
      <c r="EQ4" s="20"/>
      <c r="ER4" s="20"/>
      <c r="ES4" s="20"/>
      <c r="ET4" s="20"/>
      <c r="EU4" s="20"/>
      <c r="EV4" s="20"/>
      <c r="EW4" s="20"/>
      <c r="EX4" s="20"/>
      <c r="EY4" s="20"/>
      <c r="EZ4" s="20"/>
      <c r="FA4" s="20"/>
      <c r="FB4" s="20"/>
      <c r="FC4" s="20"/>
      <c r="FD4" s="20"/>
      <c r="FE4" s="20"/>
      <c r="FF4" s="20"/>
      <c r="FG4" s="20"/>
      <c r="FH4" s="20"/>
      <c r="FI4" s="20"/>
      <c r="FJ4" s="20"/>
      <c r="FK4" s="20"/>
      <c r="FL4" s="20"/>
      <c r="FM4" s="20"/>
      <c r="FN4" s="20"/>
      <c r="FO4" s="20"/>
      <c r="FP4" s="20"/>
      <c r="FQ4" s="20"/>
      <c r="FR4" s="20"/>
      <c r="FS4" s="20"/>
      <c r="FT4" s="20"/>
      <c r="FU4" s="20"/>
      <c r="FV4" s="20"/>
      <c r="FW4" s="20"/>
      <c r="FX4" s="20"/>
      <c r="FY4" s="20"/>
      <c r="FZ4" s="20"/>
      <c r="GA4" s="20"/>
      <c r="GB4" s="20"/>
      <c r="GC4" s="20"/>
      <c r="GD4" s="20"/>
      <c r="GE4" s="20"/>
      <c r="GF4" s="20"/>
      <c r="GG4" s="20"/>
      <c r="GH4" s="20"/>
      <c r="GI4" s="20"/>
      <c r="GJ4" s="20"/>
      <c r="GK4" s="20"/>
      <c r="GL4" s="20"/>
      <c r="GM4" s="20"/>
      <c r="GN4" s="20"/>
      <c r="GO4" s="20"/>
      <c r="GP4" s="20"/>
      <c r="GQ4" s="20"/>
      <c r="GR4" s="20"/>
      <c r="GS4" s="20"/>
      <c r="GT4" s="20"/>
      <c r="GU4" s="20"/>
      <c r="GV4" s="20"/>
      <c r="GW4" s="20"/>
      <c r="GX4" s="20"/>
      <c r="GY4" s="20"/>
      <c r="GZ4" s="20"/>
      <c r="HA4" s="20"/>
      <c r="HB4" s="20"/>
      <c r="HC4" s="20"/>
      <c r="HD4" s="20"/>
      <c r="HE4" s="20"/>
      <c r="HF4" s="20"/>
      <c r="HG4" s="20"/>
      <c r="HH4" s="20"/>
      <c r="HI4" s="20"/>
      <c r="HJ4" s="20"/>
      <c r="HK4" s="20"/>
      <c r="HL4" s="20"/>
      <c r="HM4" s="20"/>
      <c r="HN4" s="20"/>
      <c r="HO4" s="20"/>
      <c r="HP4" s="20"/>
      <c r="HQ4" s="20"/>
      <c r="HR4" s="20"/>
      <c r="HS4" s="20"/>
      <c r="HT4" s="20"/>
      <c r="HU4" s="20"/>
      <c r="HV4" s="20"/>
      <c r="HW4" s="20"/>
      <c r="HX4" s="20"/>
      <c r="HY4" s="20"/>
      <c r="HZ4" s="20"/>
      <c r="IA4" s="21"/>
      <c r="IB4" s="21"/>
      <c r="IC4" s="21"/>
      <c r="ID4" s="21"/>
      <c r="IE4" s="21"/>
      <c r="IF4" s="21"/>
      <c r="IG4" s="21"/>
      <c r="IH4" s="21"/>
    </row>
    <row r="5" spans="1:242" ht="12.75">
      <c r="A5" s="27" t="s">
        <v>31</v>
      </c>
      <c r="B5" s="27"/>
      <c r="C5" s="27"/>
      <c r="D5" s="27"/>
      <c r="E5" s="27"/>
      <c r="F5" s="29">
        <v>0.65</v>
      </c>
      <c r="G5" s="20"/>
      <c r="H5" s="30" t="s">
        <v>33</v>
      </c>
      <c r="I5" s="30">
        <f>154060+26211018+5136901+6926944</f>
        <v>38428923</v>
      </c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0"/>
      <c r="BC5" s="20"/>
      <c r="BD5" s="20"/>
      <c r="BE5" s="20"/>
      <c r="BF5" s="20"/>
      <c r="BG5" s="20"/>
      <c r="BH5" s="20"/>
      <c r="BI5" s="20"/>
      <c r="BJ5" s="20"/>
      <c r="BK5" s="20"/>
      <c r="BL5" s="20"/>
      <c r="BM5" s="20"/>
      <c r="BN5" s="20"/>
      <c r="BO5" s="20"/>
      <c r="BP5" s="20"/>
      <c r="BQ5" s="20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  <c r="GI5" s="20"/>
      <c r="GJ5" s="20"/>
      <c r="GK5" s="20"/>
      <c r="GL5" s="20"/>
      <c r="GM5" s="20"/>
      <c r="GN5" s="20"/>
      <c r="GO5" s="20"/>
      <c r="GP5" s="20"/>
      <c r="GQ5" s="20"/>
      <c r="GR5" s="20"/>
      <c r="GS5" s="20"/>
      <c r="GT5" s="20"/>
      <c r="GU5" s="20"/>
      <c r="GV5" s="20"/>
      <c r="GW5" s="20"/>
      <c r="GX5" s="20"/>
      <c r="GY5" s="20"/>
      <c r="GZ5" s="20"/>
      <c r="HA5" s="20"/>
      <c r="HB5" s="20"/>
      <c r="HC5" s="20"/>
      <c r="HD5" s="20"/>
      <c r="HE5" s="20"/>
      <c r="HF5" s="20"/>
      <c r="HG5" s="20"/>
      <c r="HH5" s="20"/>
      <c r="HI5" s="20"/>
      <c r="HJ5" s="20"/>
      <c r="HK5" s="20"/>
      <c r="HL5" s="20"/>
      <c r="HM5" s="20"/>
      <c r="HN5" s="20"/>
      <c r="HO5" s="20"/>
      <c r="HP5" s="20"/>
      <c r="HQ5" s="20"/>
      <c r="HR5" s="20"/>
      <c r="HS5" s="20"/>
      <c r="HT5" s="20"/>
      <c r="HU5" s="20"/>
      <c r="HV5" s="20"/>
      <c r="HW5" s="20"/>
      <c r="HX5" s="20"/>
      <c r="HY5" s="20"/>
      <c r="HZ5" s="20"/>
      <c r="IA5" s="21"/>
      <c r="IB5" s="21"/>
      <c r="IC5" s="21"/>
      <c r="ID5" s="21"/>
      <c r="IE5" s="21"/>
      <c r="IF5" s="21"/>
      <c r="IG5" s="21"/>
      <c r="IH5" s="21"/>
    </row>
    <row r="6" spans="1:242" ht="12.75">
      <c r="A6" s="27" t="s">
        <v>25</v>
      </c>
      <c r="B6" s="28"/>
      <c r="C6" s="28"/>
      <c r="D6" s="28"/>
      <c r="E6" s="28"/>
      <c r="F6" s="33">
        <f>(F3*F5)-F4</f>
        <v>105499.45791666667</v>
      </c>
      <c r="H6" s="30" t="s">
        <v>34</v>
      </c>
      <c r="I6" s="30">
        <f>341292+13327411+6409072+18875871</f>
        <v>38953646</v>
      </c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  <c r="GI6" s="20"/>
      <c r="GJ6" s="20"/>
      <c r="GK6" s="20"/>
      <c r="GL6" s="20"/>
      <c r="GM6" s="20"/>
      <c r="GN6" s="20"/>
      <c r="GO6" s="20"/>
      <c r="GP6" s="20"/>
      <c r="GQ6" s="20"/>
      <c r="GR6" s="20"/>
      <c r="GS6" s="20"/>
      <c r="GT6" s="20"/>
      <c r="GU6" s="20"/>
      <c r="GV6" s="20"/>
      <c r="GW6" s="20"/>
      <c r="GX6" s="20"/>
      <c r="GY6" s="20"/>
      <c r="GZ6" s="20"/>
      <c r="HA6" s="20"/>
      <c r="HB6" s="20"/>
      <c r="HC6" s="20"/>
      <c r="HD6" s="20"/>
      <c r="HE6" s="20"/>
      <c r="HF6" s="20"/>
      <c r="HG6" s="20"/>
      <c r="HH6" s="20"/>
      <c r="HI6" s="20"/>
      <c r="HJ6" s="20"/>
      <c r="HK6" s="20"/>
      <c r="HL6" s="20"/>
      <c r="HM6" s="20"/>
      <c r="HN6" s="20"/>
      <c r="HO6" s="20"/>
      <c r="HP6" s="20"/>
      <c r="HQ6" s="20"/>
      <c r="HR6" s="20"/>
      <c r="HS6" s="20"/>
      <c r="HT6" s="20"/>
      <c r="HU6" s="20"/>
      <c r="HV6" s="20"/>
      <c r="HW6" s="20"/>
      <c r="HX6" s="20"/>
      <c r="HY6" s="20"/>
      <c r="HZ6" s="20"/>
      <c r="IA6" s="21"/>
      <c r="IB6" s="21"/>
      <c r="IC6" s="21"/>
      <c r="ID6" s="21"/>
      <c r="IE6" s="21"/>
      <c r="IF6" s="21"/>
      <c r="IG6" s="21"/>
      <c r="IH6" s="21"/>
    </row>
    <row r="7" spans="1:242" ht="12.75">
      <c r="A7" s="27" t="s">
        <v>26</v>
      </c>
      <c r="B7" s="28"/>
      <c r="C7" s="28"/>
      <c r="D7" s="28"/>
      <c r="E7" s="28"/>
      <c r="F7" s="27">
        <v>180</v>
      </c>
      <c r="H7" s="38" t="s">
        <v>46</v>
      </c>
      <c r="I7" s="30">
        <f>0+509284+322741+1425702+5170237+6465701+2422109+2433076+1374758+2776985</f>
        <v>22900593</v>
      </c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  <c r="HG7" s="20"/>
      <c r="HH7" s="20"/>
      <c r="HI7" s="20"/>
      <c r="HJ7" s="20"/>
      <c r="HK7" s="20"/>
      <c r="HL7" s="20"/>
      <c r="HM7" s="20"/>
      <c r="HN7" s="20"/>
      <c r="HO7" s="20"/>
      <c r="HP7" s="20"/>
      <c r="HQ7" s="20"/>
      <c r="HR7" s="20"/>
      <c r="HS7" s="20"/>
      <c r="HT7" s="20"/>
      <c r="HU7" s="20"/>
      <c r="HV7" s="20"/>
      <c r="HW7" s="20"/>
      <c r="HX7" s="20"/>
      <c r="HY7" s="20"/>
      <c r="HZ7" s="20"/>
      <c r="IA7" s="21"/>
      <c r="IB7" s="21"/>
      <c r="IC7" s="21"/>
      <c r="ID7" s="21"/>
      <c r="IE7" s="21"/>
      <c r="IF7" s="21"/>
      <c r="IG7" s="21"/>
      <c r="IH7" s="21"/>
    </row>
    <row r="8" spans="1:242">
      <c r="A8" s="27" t="s">
        <v>27</v>
      </c>
      <c r="B8" s="28"/>
      <c r="C8" s="28"/>
      <c r="D8" s="28"/>
      <c r="E8" s="28"/>
      <c r="F8" s="29">
        <v>8.5000000000000006E-2</v>
      </c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  <c r="HI8" s="20"/>
      <c r="HJ8" s="20"/>
      <c r="HK8" s="20"/>
      <c r="HL8" s="20"/>
      <c r="HM8" s="20"/>
      <c r="HN8" s="20"/>
      <c r="HO8" s="20"/>
      <c r="HP8" s="20"/>
      <c r="HQ8" s="20"/>
      <c r="HR8" s="20"/>
      <c r="HS8" s="20"/>
      <c r="HT8" s="20"/>
      <c r="HU8" s="20"/>
      <c r="HV8" s="20"/>
      <c r="HW8" s="20"/>
      <c r="HX8" s="20"/>
      <c r="HY8" s="20"/>
      <c r="HZ8" s="20"/>
      <c r="IA8" s="21"/>
      <c r="IB8" s="21"/>
      <c r="IC8" s="21"/>
      <c r="ID8" s="21"/>
      <c r="IE8" s="21"/>
      <c r="IF8" s="21"/>
      <c r="IG8" s="21"/>
      <c r="IH8" s="21"/>
    </row>
    <row r="9" spans="1:242">
      <c r="A9" s="27" t="s">
        <v>28</v>
      </c>
      <c r="B9" s="28"/>
      <c r="C9" s="28"/>
      <c r="D9" s="28"/>
      <c r="E9" s="28"/>
      <c r="F9" s="34">
        <f>PMT(F8/12,F7,-100000)</f>
        <v>984.73955792559184</v>
      </c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  <c r="HI9" s="20"/>
      <c r="HJ9" s="20"/>
      <c r="HK9" s="20"/>
      <c r="HL9" s="20"/>
      <c r="HM9" s="20"/>
      <c r="HN9" s="20"/>
      <c r="HO9" s="20"/>
      <c r="HP9" s="20"/>
      <c r="HQ9" s="20"/>
      <c r="HR9" s="20"/>
      <c r="HS9" s="20"/>
      <c r="HT9" s="20"/>
      <c r="HU9" s="20"/>
      <c r="HV9" s="20"/>
      <c r="HW9" s="20"/>
      <c r="HX9" s="20"/>
      <c r="HY9" s="20"/>
      <c r="HZ9" s="20"/>
      <c r="IA9" s="21"/>
      <c r="IB9" s="21"/>
      <c r="IC9" s="21"/>
      <c r="ID9" s="21"/>
      <c r="IE9" s="21"/>
      <c r="IF9" s="21"/>
      <c r="IG9" s="21"/>
      <c r="IH9" s="21"/>
    </row>
    <row r="10" spans="1:242">
      <c r="A10" s="27" t="s">
        <v>29</v>
      </c>
      <c r="B10" s="28"/>
      <c r="C10" s="28"/>
      <c r="D10" s="28"/>
      <c r="E10" s="28"/>
      <c r="F10" s="35">
        <f>F6/F9</f>
        <v>107.13437585355776</v>
      </c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  <c r="HI10" s="20"/>
      <c r="HJ10" s="20"/>
      <c r="HK10" s="20"/>
      <c r="HL10" s="20"/>
      <c r="HM10" s="20"/>
      <c r="HN10" s="20"/>
      <c r="HO10" s="20"/>
      <c r="HP10" s="20"/>
      <c r="HQ10" s="20"/>
      <c r="HR10" s="20"/>
      <c r="HS10" s="20"/>
      <c r="HT10" s="20"/>
      <c r="HU10" s="20"/>
      <c r="HV10" s="20"/>
      <c r="HW10" s="20"/>
      <c r="HX10" s="20"/>
      <c r="HY10" s="20"/>
      <c r="HZ10" s="20"/>
      <c r="IA10" s="21"/>
      <c r="IB10" s="21"/>
      <c r="IC10" s="21"/>
      <c r="ID10" s="21"/>
      <c r="IE10" s="21"/>
      <c r="IF10" s="21"/>
      <c r="IG10" s="21"/>
      <c r="IH10" s="21"/>
    </row>
  </sheetData>
  <sheetProtection selectLockedCells="1" selectUnlockedCells="1"/>
  <mergeCells count="1">
    <mergeCell ref="B1:C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indexed="24"/>
    <pageSetUpPr fitToPage="1"/>
  </sheetPr>
  <dimension ref="A1:IL15"/>
  <sheetViews>
    <sheetView zoomScale="136" zoomScaleNormal="136" workbookViewId="0">
      <selection activeCell="E14" sqref="E14"/>
    </sheetView>
  </sheetViews>
  <sheetFormatPr defaultColWidth="22.140625" defaultRowHeight="8.25" customHeight="1"/>
  <cols>
    <col min="1" max="1" width="5.28515625" style="39" bestFit="1" customWidth="1"/>
    <col min="2" max="2" width="13.7109375" style="39" bestFit="1" customWidth="1"/>
    <col min="3" max="3" width="11.7109375" style="39" bestFit="1" customWidth="1"/>
    <col min="4" max="4" width="17.140625" style="39" bestFit="1" customWidth="1"/>
    <col min="5" max="5" width="8.140625" style="39" customWidth="1"/>
    <col min="6" max="6" width="6.85546875" style="39" bestFit="1" customWidth="1"/>
    <col min="7" max="7" width="14.7109375" style="39" bestFit="1" customWidth="1"/>
    <col min="8" max="8" width="11.140625" style="39" customWidth="1"/>
    <col min="9" max="9" width="12.5703125" style="39" customWidth="1"/>
    <col min="10" max="10" width="17.5703125" style="39" bestFit="1" customWidth="1"/>
    <col min="11" max="11" width="9.42578125" style="39" bestFit="1" customWidth="1"/>
    <col min="12" max="246" width="22.140625" style="39"/>
    <col min="247" max="16384" width="22.140625" style="40"/>
  </cols>
  <sheetData>
    <row r="1" spans="1:246" ht="12.75">
      <c r="A1" s="47" t="s">
        <v>36</v>
      </c>
      <c r="B1" s="47" t="s">
        <v>37</v>
      </c>
      <c r="C1" s="47" t="s">
        <v>38</v>
      </c>
      <c r="D1" s="47" t="s">
        <v>39</v>
      </c>
      <c r="E1" s="47" t="s">
        <v>40</v>
      </c>
      <c r="F1" s="47" t="s">
        <v>32</v>
      </c>
      <c r="G1" s="47" t="s">
        <v>41</v>
      </c>
      <c r="H1" s="47" t="s">
        <v>42</v>
      </c>
      <c r="I1" s="47" t="s">
        <v>43</v>
      </c>
      <c r="J1" s="47" t="s">
        <v>30</v>
      </c>
      <c r="IL1" s="40"/>
    </row>
    <row r="2" spans="1:246" s="42" customFormat="1" ht="12.75">
      <c r="A2" s="43">
        <v>1</v>
      </c>
      <c r="B2" s="43" t="s">
        <v>45</v>
      </c>
      <c r="C2" s="43" t="s">
        <v>47</v>
      </c>
      <c r="D2" s="44">
        <v>83587923</v>
      </c>
      <c r="E2" s="43">
        <v>9500000</v>
      </c>
      <c r="F2" s="43" t="s">
        <v>48</v>
      </c>
      <c r="G2" s="45">
        <v>43529</v>
      </c>
      <c r="H2" s="53">
        <v>117</v>
      </c>
      <c r="I2" s="53">
        <v>124739</v>
      </c>
      <c r="J2" s="43" t="s">
        <v>44</v>
      </c>
      <c r="K2" s="41"/>
      <c r="L2" s="41"/>
      <c r="M2" s="41"/>
      <c r="N2" s="41"/>
      <c r="O2" s="41"/>
      <c r="P2" s="41"/>
      <c r="Q2" s="41"/>
      <c r="R2" s="41"/>
      <c r="S2" s="41"/>
      <c r="T2" s="41"/>
      <c r="U2" s="41"/>
      <c r="V2" s="41"/>
      <c r="W2" s="41"/>
      <c r="X2" s="41"/>
      <c r="Y2" s="41"/>
      <c r="Z2" s="41"/>
      <c r="AA2" s="41"/>
      <c r="AB2" s="41"/>
      <c r="AC2" s="41"/>
      <c r="AD2" s="41"/>
      <c r="AE2" s="41"/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1"/>
      <c r="AR2" s="41"/>
      <c r="AS2" s="41"/>
      <c r="AT2" s="41"/>
      <c r="AU2" s="41"/>
      <c r="AV2" s="41"/>
      <c r="AW2" s="41"/>
      <c r="AX2" s="41"/>
      <c r="AY2" s="41"/>
      <c r="AZ2" s="41"/>
      <c r="BA2" s="41"/>
      <c r="BB2" s="41"/>
      <c r="BC2" s="41"/>
      <c r="BD2" s="41"/>
      <c r="BE2" s="41"/>
      <c r="BF2" s="41"/>
      <c r="BG2" s="41"/>
      <c r="BH2" s="41"/>
      <c r="BI2" s="41"/>
      <c r="BJ2" s="41"/>
      <c r="BK2" s="41"/>
      <c r="BL2" s="41"/>
      <c r="BM2" s="41"/>
      <c r="BN2" s="41"/>
      <c r="BO2" s="41"/>
      <c r="BP2" s="41"/>
      <c r="BQ2" s="41"/>
      <c r="BR2" s="41"/>
      <c r="BS2" s="41"/>
      <c r="BT2" s="41"/>
      <c r="BU2" s="41"/>
      <c r="BV2" s="41"/>
      <c r="BW2" s="41"/>
      <c r="BX2" s="41"/>
      <c r="BY2" s="41"/>
      <c r="BZ2" s="41"/>
      <c r="CA2" s="41"/>
      <c r="CB2" s="41"/>
      <c r="CC2" s="41"/>
      <c r="CD2" s="41"/>
      <c r="CE2" s="41"/>
      <c r="CF2" s="41"/>
      <c r="CG2" s="41"/>
      <c r="CH2" s="41"/>
      <c r="CI2" s="41"/>
      <c r="CJ2" s="41"/>
      <c r="CK2" s="41"/>
      <c r="CL2" s="41"/>
      <c r="CM2" s="41"/>
      <c r="CN2" s="41"/>
      <c r="CO2" s="41"/>
      <c r="CP2" s="41"/>
      <c r="CQ2" s="41"/>
      <c r="CR2" s="41"/>
      <c r="CS2" s="41"/>
      <c r="CT2" s="41"/>
      <c r="CU2" s="41"/>
      <c r="CV2" s="41"/>
      <c r="CW2" s="41"/>
      <c r="CX2" s="41"/>
      <c r="CY2" s="41"/>
      <c r="CZ2" s="41"/>
      <c r="DA2" s="41"/>
      <c r="DB2" s="41"/>
      <c r="DC2" s="41"/>
      <c r="DD2" s="41"/>
      <c r="DE2" s="41"/>
      <c r="DF2" s="41"/>
      <c r="DG2" s="41"/>
      <c r="DH2" s="41"/>
      <c r="DI2" s="41"/>
      <c r="DJ2" s="41"/>
      <c r="DK2" s="41"/>
      <c r="DL2" s="41"/>
      <c r="DM2" s="41"/>
      <c r="DN2" s="41"/>
      <c r="DO2" s="41"/>
      <c r="DP2" s="41"/>
      <c r="DQ2" s="41"/>
      <c r="DR2" s="41"/>
      <c r="DS2" s="41"/>
      <c r="DT2" s="41"/>
      <c r="DU2" s="41"/>
      <c r="DV2" s="41"/>
      <c r="DW2" s="41"/>
      <c r="DX2" s="41"/>
      <c r="DY2" s="41"/>
      <c r="DZ2" s="41"/>
      <c r="EA2" s="41"/>
      <c r="EB2" s="41"/>
      <c r="EC2" s="41"/>
      <c r="ED2" s="41"/>
      <c r="EE2" s="41"/>
      <c r="EF2" s="41"/>
      <c r="EG2" s="41"/>
      <c r="EH2" s="41"/>
      <c r="EI2" s="41"/>
      <c r="EJ2" s="41"/>
      <c r="EK2" s="41"/>
      <c r="EL2" s="41"/>
      <c r="EM2" s="41"/>
      <c r="EN2" s="41"/>
      <c r="EO2" s="41"/>
      <c r="EP2" s="41"/>
      <c r="EQ2" s="41"/>
      <c r="ER2" s="41"/>
      <c r="ES2" s="41"/>
      <c r="ET2" s="41"/>
      <c r="EU2" s="41"/>
      <c r="EV2" s="41"/>
      <c r="EW2" s="41"/>
      <c r="EX2" s="41"/>
      <c r="EY2" s="41"/>
      <c r="EZ2" s="41"/>
      <c r="FA2" s="41"/>
      <c r="FB2" s="41"/>
      <c r="FC2" s="41"/>
      <c r="FD2" s="41"/>
      <c r="FE2" s="41"/>
      <c r="FF2" s="41"/>
      <c r="FG2" s="41"/>
      <c r="FH2" s="41"/>
      <c r="FI2" s="41"/>
      <c r="FJ2" s="41"/>
      <c r="FK2" s="41"/>
      <c r="FL2" s="41"/>
      <c r="FM2" s="41"/>
      <c r="FN2" s="41"/>
      <c r="FO2" s="41"/>
      <c r="FP2" s="41"/>
      <c r="FQ2" s="41"/>
      <c r="FR2" s="41"/>
      <c r="FS2" s="41"/>
      <c r="FT2" s="41"/>
      <c r="FU2" s="41"/>
      <c r="FV2" s="41"/>
      <c r="FW2" s="41"/>
      <c r="FX2" s="41"/>
      <c r="FY2" s="41"/>
      <c r="FZ2" s="41"/>
      <c r="GA2" s="41"/>
      <c r="GB2" s="41"/>
      <c r="GC2" s="41"/>
      <c r="GD2" s="41"/>
      <c r="GE2" s="41"/>
      <c r="GF2" s="41"/>
      <c r="GG2" s="41"/>
      <c r="GH2" s="41"/>
      <c r="GI2" s="41"/>
      <c r="GJ2" s="41"/>
      <c r="GK2" s="41"/>
      <c r="GL2" s="41"/>
      <c r="GM2" s="41"/>
      <c r="GN2" s="41"/>
      <c r="GO2" s="41"/>
      <c r="GP2" s="41"/>
      <c r="GQ2" s="41"/>
      <c r="GR2" s="41"/>
      <c r="GS2" s="41"/>
      <c r="GT2" s="41"/>
      <c r="GU2" s="41"/>
      <c r="GV2" s="41"/>
      <c r="GW2" s="41"/>
      <c r="GX2" s="41"/>
      <c r="GY2" s="41"/>
      <c r="GZ2" s="41"/>
      <c r="HA2" s="41"/>
      <c r="HB2" s="41"/>
      <c r="HC2" s="41"/>
      <c r="HD2" s="41"/>
      <c r="HE2" s="41"/>
      <c r="HF2" s="41"/>
      <c r="HG2" s="41"/>
      <c r="HH2" s="41"/>
      <c r="HI2" s="41"/>
      <c r="HJ2" s="41"/>
      <c r="HK2" s="41"/>
      <c r="HL2" s="41"/>
      <c r="HM2" s="41"/>
      <c r="HN2" s="41"/>
      <c r="HO2" s="41"/>
      <c r="HP2" s="41"/>
      <c r="HQ2" s="41"/>
      <c r="HR2" s="41"/>
      <c r="HS2" s="41"/>
      <c r="HT2" s="41"/>
      <c r="HU2" s="41"/>
      <c r="HV2" s="41"/>
      <c r="HW2" s="41"/>
      <c r="HX2" s="41"/>
      <c r="HY2" s="41"/>
      <c r="HZ2" s="41"/>
      <c r="IA2" s="41"/>
      <c r="IB2" s="41"/>
      <c r="IC2" s="41"/>
      <c r="ID2" s="41"/>
      <c r="IE2" s="41"/>
      <c r="IF2" s="41"/>
      <c r="IG2" s="41"/>
      <c r="IH2" s="41"/>
      <c r="II2" s="41"/>
      <c r="IJ2" s="41"/>
      <c r="IK2" s="41"/>
    </row>
    <row r="3" spans="1:246" s="42" customFormat="1" ht="12.75">
      <c r="A3" s="43">
        <v>2</v>
      </c>
      <c r="B3" s="43" t="s">
        <v>45</v>
      </c>
      <c r="C3" s="43" t="s">
        <v>47</v>
      </c>
      <c r="D3" s="44"/>
      <c r="E3" s="43">
        <v>1780000</v>
      </c>
      <c r="F3" s="43" t="s">
        <v>49</v>
      </c>
      <c r="G3" s="50"/>
      <c r="H3" s="46"/>
      <c r="I3" s="46"/>
      <c r="J3" s="43" t="s">
        <v>44</v>
      </c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1"/>
      <c r="CC3" s="41"/>
      <c r="CD3" s="41"/>
      <c r="CE3" s="41"/>
      <c r="CF3" s="41"/>
      <c r="CG3" s="41"/>
      <c r="CH3" s="41"/>
      <c r="CI3" s="41"/>
      <c r="CJ3" s="41"/>
      <c r="CK3" s="41"/>
      <c r="CL3" s="41"/>
      <c r="CM3" s="41"/>
      <c r="CN3" s="41"/>
      <c r="CO3" s="41"/>
      <c r="CP3" s="41"/>
      <c r="CQ3" s="41"/>
      <c r="CR3" s="41"/>
      <c r="CS3" s="41"/>
      <c r="CT3" s="41"/>
      <c r="CU3" s="41"/>
      <c r="CV3" s="41"/>
      <c r="CW3" s="41"/>
      <c r="CX3" s="41"/>
      <c r="CY3" s="41"/>
      <c r="CZ3" s="41"/>
      <c r="DA3" s="41"/>
      <c r="DB3" s="41"/>
      <c r="DC3" s="41"/>
      <c r="DD3" s="41"/>
      <c r="DE3" s="41"/>
      <c r="DF3" s="41"/>
      <c r="DG3" s="41"/>
      <c r="DH3" s="41"/>
      <c r="DI3" s="41"/>
      <c r="DJ3" s="41"/>
      <c r="DK3" s="41"/>
      <c r="DL3" s="41"/>
      <c r="DM3" s="41"/>
      <c r="DN3" s="41"/>
      <c r="DO3" s="41"/>
      <c r="DP3" s="41"/>
      <c r="DQ3" s="41"/>
      <c r="DR3" s="41"/>
      <c r="DS3" s="41"/>
      <c r="DT3" s="41"/>
      <c r="DU3" s="41"/>
      <c r="DV3" s="41"/>
      <c r="DW3" s="41"/>
      <c r="DX3" s="41"/>
      <c r="DY3" s="41"/>
      <c r="DZ3" s="41"/>
      <c r="EA3" s="41"/>
      <c r="EB3" s="41"/>
      <c r="EC3" s="41"/>
      <c r="ED3" s="41"/>
      <c r="EE3" s="41"/>
      <c r="EF3" s="41"/>
      <c r="EG3" s="41"/>
      <c r="EH3" s="41"/>
      <c r="EI3" s="41"/>
      <c r="EJ3" s="41"/>
      <c r="EK3" s="41"/>
      <c r="EL3" s="41"/>
      <c r="EM3" s="41"/>
      <c r="EN3" s="41"/>
      <c r="EO3" s="41"/>
      <c r="EP3" s="41"/>
      <c r="EQ3" s="41"/>
      <c r="ER3" s="41"/>
      <c r="ES3" s="41"/>
      <c r="ET3" s="41"/>
      <c r="EU3" s="41"/>
      <c r="EV3" s="41"/>
      <c r="EW3" s="41"/>
      <c r="EX3" s="41"/>
      <c r="EY3" s="41"/>
      <c r="EZ3" s="41"/>
      <c r="FA3" s="41"/>
      <c r="FB3" s="41"/>
      <c r="FC3" s="41"/>
      <c r="FD3" s="41"/>
      <c r="FE3" s="41"/>
      <c r="FF3" s="41"/>
      <c r="FG3" s="41"/>
      <c r="FH3" s="41"/>
      <c r="FI3" s="41"/>
      <c r="FJ3" s="41"/>
      <c r="FK3" s="41"/>
      <c r="FL3" s="41"/>
      <c r="FM3" s="41"/>
      <c r="FN3" s="41"/>
      <c r="FO3" s="41"/>
      <c r="FP3" s="41"/>
      <c r="FQ3" s="41"/>
      <c r="FR3" s="41"/>
      <c r="FS3" s="41"/>
      <c r="FT3" s="41"/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1"/>
      <c r="GT3" s="41"/>
      <c r="GU3" s="41"/>
      <c r="GV3" s="41"/>
      <c r="GW3" s="41"/>
      <c r="GX3" s="41"/>
      <c r="GY3" s="41"/>
      <c r="GZ3" s="41"/>
      <c r="HA3" s="41"/>
      <c r="HB3" s="41"/>
      <c r="HC3" s="41"/>
      <c r="HD3" s="41"/>
      <c r="HE3" s="41"/>
      <c r="HF3" s="41"/>
      <c r="HG3" s="41"/>
      <c r="HH3" s="41"/>
      <c r="HI3" s="41"/>
      <c r="HJ3" s="41"/>
      <c r="HK3" s="41"/>
      <c r="HL3" s="41"/>
      <c r="HM3" s="41"/>
      <c r="HN3" s="41"/>
      <c r="HO3" s="41"/>
      <c r="HP3" s="41"/>
      <c r="HQ3" s="41"/>
      <c r="HR3" s="41"/>
      <c r="HS3" s="41"/>
      <c r="HT3" s="41"/>
      <c r="HU3" s="41"/>
      <c r="HV3" s="41"/>
      <c r="HW3" s="41"/>
      <c r="HX3" s="41"/>
      <c r="HY3" s="41"/>
      <c r="HZ3" s="41"/>
      <c r="IA3" s="41"/>
      <c r="IB3" s="41"/>
      <c r="IC3" s="41"/>
      <c r="ID3" s="41"/>
      <c r="IE3" s="41"/>
      <c r="IF3" s="41"/>
      <c r="IG3" s="41"/>
      <c r="IH3" s="41"/>
      <c r="II3" s="41"/>
      <c r="IJ3" s="41"/>
    </row>
    <row r="4" spans="1:246" s="42" customFormat="1" ht="12.75">
      <c r="A4" s="41"/>
      <c r="B4" s="41"/>
      <c r="C4" s="41"/>
      <c r="D4" s="41"/>
      <c r="E4" s="41"/>
      <c r="F4" s="41"/>
      <c r="G4" s="41"/>
      <c r="H4" s="41"/>
      <c r="I4" s="41"/>
      <c r="J4" s="41">
        <f xml:space="preserve"> SUMIF( J2:J3, "Y", I2:I3)</f>
        <v>0</v>
      </c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  <c r="AH4" s="41"/>
      <c r="AI4" s="41"/>
      <c r="AJ4" s="41"/>
      <c r="AK4" s="41"/>
      <c r="AL4" s="41"/>
      <c r="AM4" s="41"/>
      <c r="AN4" s="41"/>
      <c r="AO4" s="41"/>
      <c r="AP4" s="41"/>
      <c r="AQ4" s="41"/>
      <c r="AR4" s="41"/>
      <c r="AS4" s="41"/>
      <c r="AT4" s="41"/>
      <c r="AU4" s="41"/>
      <c r="AV4" s="41"/>
      <c r="AW4" s="41"/>
      <c r="AX4" s="41"/>
      <c r="AY4" s="41"/>
      <c r="AZ4" s="41"/>
      <c r="BA4" s="4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  <c r="DV4" s="41"/>
      <c r="DW4" s="41"/>
      <c r="DX4" s="41"/>
      <c r="DY4" s="41"/>
      <c r="DZ4" s="41"/>
      <c r="EA4" s="41"/>
      <c r="EB4" s="41"/>
      <c r="EC4" s="41"/>
      <c r="ED4" s="41"/>
      <c r="EE4" s="41"/>
      <c r="EF4" s="41"/>
      <c r="EG4" s="41"/>
      <c r="EH4" s="41"/>
      <c r="EI4" s="41"/>
      <c r="EJ4" s="41"/>
      <c r="EK4" s="41"/>
      <c r="EL4" s="41"/>
      <c r="EM4" s="41"/>
      <c r="EN4" s="41"/>
      <c r="EO4" s="41"/>
      <c r="EP4" s="41"/>
      <c r="EQ4" s="41"/>
      <c r="ER4" s="41"/>
      <c r="ES4" s="41"/>
      <c r="ET4" s="41"/>
      <c r="EU4" s="41"/>
      <c r="EV4" s="41"/>
      <c r="EW4" s="41"/>
      <c r="EX4" s="41"/>
      <c r="EY4" s="41"/>
      <c r="EZ4" s="41"/>
      <c r="FA4" s="41"/>
      <c r="FB4" s="41"/>
      <c r="FC4" s="41"/>
      <c r="FD4" s="41"/>
      <c r="FE4" s="41"/>
      <c r="FF4" s="41"/>
      <c r="FG4" s="41"/>
      <c r="FH4" s="41"/>
      <c r="FI4" s="41"/>
      <c r="FJ4" s="41"/>
      <c r="FK4" s="41"/>
      <c r="FL4" s="41"/>
      <c r="FM4" s="41"/>
      <c r="FN4" s="41"/>
      <c r="FO4" s="41"/>
      <c r="FP4" s="41"/>
      <c r="FQ4" s="41"/>
      <c r="FR4" s="41"/>
      <c r="FS4" s="41"/>
      <c r="FT4" s="41"/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1"/>
      <c r="GT4" s="41"/>
      <c r="GU4" s="41"/>
      <c r="GV4" s="41"/>
      <c r="GW4" s="41"/>
      <c r="GX4" s="41"/>
      <c r="GY4" s="41"/>
      <c r="GZ4" s="41"/>
      <c r="HA4" s="41"/>
      <c r="HB4" s="41"/>
      <c r="HC4" s="41"/>
      <c r="HD4" s="41"/>
      <c r="HE4" s="41"/>
      <c r="HF4" s="41"/>
      <c r="HG4" s="41"/>
      <c r="HH4" s="41"/>
      <c r="HI4" s="41"/>
      <c r="HJ4" s="41"/>
      <c r="HK4" s="41"/>
      <c r="HL4" s="41"/>
      <c r="HM4" s="41"/>
      <c r="HN4" s="41"/>
      <c r="HO4" s="41"/>
      <c r="HP4" s="41"/>
      <c r="HQ4" s="41"/>
      <c r="HR4" s="41"/>
      <c r="HS4" s="41"/>
      <c r="HT4" s="41"/>
      <c r="HU4" s="41"/>
      <c r="HV4" s="41"/>
      <c r="HW4" s="41"/>
      <c r="HX4" s="41"/>
      <c r="HY4" s="41"/>
      <c r="HZ4" s="41"/>
    </row>
    <row r="5" spans="1:246" ht="12.75">
      <c r="IA5" s="40"/>
      <c r="IB5" s="40"/>
      <c r="IC5" s="40"/>
      <c r="ID5" s="40"/>
      <c r="IE5" s="40"/>
      <c r="IF5" s="40"/>
      <c r="IG5" s="40"/>
      <c r="IH5" s="40"/>
      <c r="II5" s="40"/>
      <c r="IJ5" s="40"/>
      <c r="IK5" s="40"/>
      <c r="IL5" s="40"/>
    </row>
    <row r="6" spans="1:246" s="42" customFormat="1" ht="12.75">
      <c r="A6" s="41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  <c r="AH6" s="41"/>
      <c r="AI6" s="41"/>
      <c r="AJ6" s="41"/>
      <c r="AK6" s="41"/>
      <c r="AL6" s="41"/>
      <c r="AM6" s="41"/>
      <c r="AN6" s="41"/>
      <c r="AO6" s="41"/>
      <c r="AP6" s="41"/>
      <c r="AQ6" s="41"/>
      <c r="AR6" s="41"/>
      <c r="AS6" s="41"/>
      <c r="AT6" s="41"/>
      <c r="AU6" s="41"/>
      <c r="AV6" s="41"/>
      <c r="AW6" s="41"/>
      <c r="AX6" s="41"/>
      <c r="AY6" s="41"/>
      <c r="AZ6" s="41"/>
      <c r="BA6" s="41"/>
      <c r="BB6" s="41"/>
      <c r="BC6" s="41"/>
      <c r="BD6" s="41"/>
      <c r="BE6" s="41"/>
      <c r="BF6" s="41"/>
      <c r="BG6" s="41"/>
      <c r="BH6" s="41"/>
      <c r="BI6" s="41"/>
      <c r="BJ6" s="41"/>
      <c r="BK6" s="41"/>
      <c r="BL6" s="41"/>
      <c r="BM6" s="41"/>
      <c r="BN6" s="41"/>
      <c r="BO6" s="41"/>
      <c r="BP6" s="41"/>
      <c r="BQ6" s="41"/>
      <c r="BR6" s="41"/>
      <c r="BS6" s="41"/>
      <c r="BT6" s="41"/>
      <c r="BU6" s="41"/>
      <c r="BV6" s="41"/>
      <c r="BW6" s="41"/>
      <c r="BX6" s="41"/>
      <c r="BY6" s="41"/>
      <c r="BZ6" s="41"/>
      <c r="CA6" s="41"/>
      <c r="CB6" s="41"/>
      <c r="CC6" s="41"/>
      <c r="CD6" s="41"/>
      <c r="CE6" s="41"/>
      <c r="CF6" s="41"/>
      <c r="CG6" s="41"/>
      <c r="CH6" s="41"/>
      <c r="CI6" s="41"/>
      <c r="CJ6" s="41"/>
      <c r="CK6" s="41"/>
      <c r="CL6" s="41"/>
      <c r="CM6" s="41"/>
      <c r="CN6" s="41"/>
      <c r="CO6" s="41"/>
      <c r="CP6" s="41"/>
      <c r="CQ6" s="41"/>
      <c r="CR6" s="41"/>
      <c r="CS6" s="41"/>
      <c r="CT6" s="41"/>
      <c r="CU6" s="41"/>
      <c r="CV6" s="41"/>
      <c r="CW6" s="41"/>
      <c r="CX6" s="41"/>
      <c r="CY6" s="41"/>
      <c r="CZ6" s="41"/>
      <c r="DA6" s="41"/>
      <c r="DB6" s="41"/>
      <c r="DC6" s="41"/>
      <c r="DD6" s="41"/>
      <c r="DE6" s="41"/>
      <c r="DF6" s="41"/>
      <c r="DG6" s="41"/>
      <c r="DH6" s="41"/>
      <c r="DI6" s="41"/>
      <c r="DJ6" s="41"/>
      <c r="DK6" s="41"/>
      <c r="DL6" s="41"/>
      <c r="DM6" s="41"/>
      <c r="DN6" s="41"/>
      <c r="DO6" s="41"/>
      <c r="DP6" s="41"/>
      <c r="DQ6" s="41"/>
      <c r="DR6" s="41"/>
      <c r="DS6" s="41"/>
      <c r="DT6" s="41"/>
      <c r="DU6" s="41"/>
      <c r="DV6" s="41"/>
      <c r="DW6" s="41"/>
      <c r="DX6" s="41"/>
      <c r="DY6" s="41"/>
      <c r="DZ6" s="41"/>
      <c r="EA6" s="41"/>
      <c r="EB6" s="41"/>
      <c r="EC6" s="41"/>
      <c r="ED6" s="41"/>
      <c r="EE6" s="41"/>
      <c r="EF6" s="41"/>
      <c r="EG6" s="41"/>
      <c r="EH6" s="41"/>
      <c r="EI6" s="41"/>
      <c r="EJ6" s="41"/>
      <c r="EK6" s="41"/>
      <c r="EL6" s="41"/>
      <c r="EM6" s="41"/>
      <c r="EN6" s="41"/>
      <c r="EO6" s="41"/>
      <c r="EP6" s="41"/>
      <c r="EQ6" s="41"/>
      <c r="ER6" s="41"/>
      <c r="ES6" s="41"/>
      <c r="ET6" s="41"/>
      <c r="EU6" s="41"/>
      <c r="EV6" s="41"/>
      <c r="EW6" s="41"/>
      <c r="EX6" s="41"/>
      <c r="EY6" s="41"/>
      <c r="EZ6" s="41"/>
      <c r="FA6" s="41"/>
      <c r="FB6" s="41"/>
      <c r="FC6" s="41"/>
      <c r="FD6" s="41"/>
      <c r="FE6" s="41"/>
      <c r="FF6" s="41"/>
      <c r="FG6" s="41"/>
      <c r="FH6" s="41"/>
      <c r="FI6" s="41"/>
      <c r="FJ6" s="41"/>
      <c r="FK6" s="41"/>
      <c r="FL6" s="41"/>
      <c r="FM6" s="41"/>
      <c r="FN6" s="41"/>
      <c r="FO6" s="41"/>
      <c r="FP6" s="41"/>
      <c r="FQ6" s="41"/>
      <c r="FR6" s="41"/>
      <c r="FS6" s="41"/>
      <c r="FT6" s="41"/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1"/>
      <c r="GT6" s="41"/>
      <c r="GU6" s="41"/>
      <c r="GV6" s="41"/>
      <c r="GW6" s="41"/>
      <c r="GX6" s="41"/>
      <c r="GY6" s="41"/>
      <c r="GZ6" s="41"/>
      <c r="HA6" s="41"/>
      <c r="HB6" s="41"/>
      <c r="HC6" s="41"/>
      <c r="HD6" s="41"/>
      <c r="HE6" s="41"/>
      <c r="HF6" s="41"/>
      <c r="HG6" s="41"/>
      <c r="HH6" s="41"/>
      <c r="HI6" s="41"/>
      <c r="HJ6" s="41"/>
      <c r="HK6" s="41"/>
      <c r="HL6" s="41"/>
      <c r="HM6" s="41"/>
      <c r="HN6" s="41"/>
      <c r="HO6" s="41"/>
      <c r="HP6" s="41"/>
      <c r="HQ6" s="41"/>
      <c r="HR6" s="41"/>
      <c r="HS6" s="41"/>
      <c r="HT6" s="41"/>
      <c r="HU6" s="41"/>
      <c r="HV6" s="41"/>
      <c r="HW6" s="41"/>
      <c r="HX6" s="41"/>
      <c r="HY6" s="41"/>
      <c r="HZ6" s="41"/>
    </row>
    <row r="7" spans="1:246" ht="12.75">
      <c r="IB7" s="40"/>
      <c r="IC7" s="40"/>
      <c r="ID7" s="40"/>
      <c r="IE7" s="40"/>
      <c r="IF7" s="40"/>
      <c r="IG7" s="40"/>
      <c r="IH7" s="40"/>
      <c r="II7" s="40"/>
      <c r="IJ7" s="40"/>
      <c r="IK7" s="40"/>
      <c r="IL7" s="40"/>
    </row>
    <row r="8" spans="1:246" ht="8.25" customHeight="1">
      <c r="IB8" s="40"/>
      <c r="IC8" s="40"/>
      <c r="ID8" s="40"/>
      <c r="IE8" s="40"/>
      <c r="IF8" s="40"/>
      <c r="IG8" s="40"/>
      <c r="IH8" s="40"/>
      <c r="II8" s="40"/>
      <c r="IJ8" s="40"/>
      <c r="IK8" s="40"/>
      <c r="IL8" s="40"/>
    </row>
    <row r="9" spans="1:246" ht="8.25" customHeight="1"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</row>
    <row r="10" spans="1:246" ht="8.25" customHeight="1"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</row>
    <row r="11" spans="1:246" ht="8.25" customHeight="1">
      <c r="IB11" s="40"/>
      <c r="IC11" s="40"/>
      <c r="ID11" s="40"/>
      <c r="IE11" s="40"/>
      <c r="IF11" s="40"/>
      <c r="IG11" s="40"/>
      <c r="IH11" s="40"/>
      <c r="II11" s="40"/>
      <c r="IJ11" s="40"/>
      <c r="IK11" s="40"/>
      <c r="IL11" s="40"/>
    </row>
    <row r="12" spans="1:246" ht="8.25" customHeight="1">
      <c r="IB12" s="40"/>
      <c r="IC12" s="40"/>
      <c r="ID12" s="40"/>
      <c r="IE12" s="40"/>
      <c r="IF12" s="40"/>
      <c r="IG12" s="40"/>
      <c r="IH12" s="40"/>
      <c r="II12" s="40"/>
      <c r="IJ12" s="40"/>
      <c r="IK12" s="40"/>
      <c r="IL12" s="40"/>
    </row>
    <row r="13" spans="1:246" ht="8.25" customHeight="1">
      <c r="IL13" s="40"/>
    </row>
    <row r="14" spans="1:246" ht="8.25" customHeight="1">
      <c r="IL14" s="40"/>
    </row>
    <row r="15" spans="1:246" ht="8.25" customHeight="1">
      <c r="IL15" s="40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52" t="s">
        <v>1</v>
      </c>
      <c r="B1" s="52"/>
      <c r="C1" s="2"/>
    </row>
    <row r="2" spans="1:6" ht="14.25" customHeight="1">
      <c r="A2" s="52" t="s">
        <v>2</v>
      </c>
      <c r="B2" s="52"/>
      <c r="C2" s="2"/>
    </row>
    <row r="5" spans="1:6" ht="30">
      <c r="A5" s="3" t="s">
        <v>0</v>
      </c>
      <c r="B5" s="4" t="s">
        <v>3</v>
      </c>
      <c r="C5" s="4" t="s">
        <v>4</v>
      </c>
      <c r="D5" s="5" t="s">
        <v>5</v>
      </c>
      <c r="E5" s="1" t="s">
        <v>6</v>
      </c>
      <c r="F5" s="1" t="s">
        <v>7</v>
      </c>
    </row>
    <row r="6" spans="1:6" ht="42.75">
      <c r="A6" s="6">
        <v>1</v>
      </c>
      <c r="B6" s="7" t="s">
        <v>8</v>
      </c>
      <c r="C6" s="8" t="s">
        <v>9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10</v>
      </c>
      <c r="C7" s="8" t="s">
        <v>11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12</v>
      </c>
      <c r="C8" s="8" t="s">
        <v>13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14</v>
      </c>
      <c r="C9" s="12" t="s">
        <v>15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16</v>
      </c>
      <c r="C10" s="8" t="s">
        <v>17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18</v>
      </c>
      <c r="C11" s="14" t="s">
        <v>19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20</v>
      </c>
      <c r="C12" s="15" t="s">
        <v>21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22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Eligibility</vt:lpstr>
      <vt:lpstr>RTR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2021-03-10T11:27:41Z</dcterms:modified>
</cp:coreProperties>
</file>