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jjwal\elegiblity Sheets\"/>
    </mc:Choice>
  </mc:AlternateContent>
  <bookViews>
    <workbookView xWindow="0" yWindow="0" windowWidth="16395" windowHeight="547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10" i="1" l="1"/>
  <c r="F10" i="1" s="1"/>
  <c r="D5" i="1"/>
  <c r="F5" i="1" s="1"/>
  <c r="D6" i="1"/>
  <c r="F6" i="1" s="1"/>
  <c r="D13" i="1" l="1"/>
  <c r="F13" i="1" s="1"/>
  <c r="D12" i="1"/>
  <c r="F12" i="1" s="1"/>
  <c r="D11" i="1"/>
  <c r="F11" i="1" s="1"/>
  <c r="D4" i="1" l="1"/>
  <c r="F4" i="1" s="1"/>
  <c r="D3" i="1"/>
  <c r="F3" i="1" s="1"/>
  <c r="D7" i="1" l="1"/>
  <c r="D8" i="1"/>
  <c r="F8" i="1" l="1"/>
  <c r="F7" i="1"/>
  <c r="F14" i="1" s="1"/>
  <c r="F21" i="1"/>
  <c r="K13" i="2"/>
  <c r="F16" i="1" s="1"/>
  <c r="F6" i="5"/>
  <c r="F7" i="5"/>
  <c r="F8" i="5"/>
  <c r="F9" i="5"/>
  <c r="F10" i="5"/>
  <c r="F11" i="5"/>
  <c r="F12" i="5"/>
  <c r="E13" i="5"/>
  <c r="F15" i="1" l="1"/>
  <c r="F18" i="1" s="1"/>
  <c r="F13" i="5"/>
  <c r="F22" i="1" l="1"/>
</calcChain>
</file>

<file path=xl/sharedStrings.xml><?xml version="1.0" encoding="utf-8"?>
<sst xmlns="http://schemas.openxmlformats.org/spreadsheetml/2006/main" count="85" uniqueCount="68">
  <si>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</si>
  <si>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</si>
  <si>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</si>
  <si>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</si>
  <si>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</si>
  <si>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</si>
  <si>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</si>
  <si>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</si>
  <si>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</si>
  <si>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</si>
  <si>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</si>
  <si>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</si>
  <si>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</si>
  <si>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</si>
  <si>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</si>
  <si>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</si>
  <si>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</si>
  <si>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</si>
  <si>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</si>
  <si>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</si>
  <si>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</si>
  <si>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</si>
  <si>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</si>
  <si>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</si>
  <si>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</si>
  <si>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</si>
  <si>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</si>
  <si>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</si>
  <si>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</si>
  <si>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</si>
  <si>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</si>
  <si>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</si>
  <si>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</si>
  <si>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</si>
  <si>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</si>
  <si>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</si>
  <si>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</si>
  <si>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</si>
  <si>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</si>
  <si>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</si>
  <si>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</si>
  <si>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</si>
  <si>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</si>
  <si>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</si>
  <si>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</si>
  <si>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</si>
  <si>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</si>
  <si>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</si>
  <si>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</si>
  <si>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</si>
  <si>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</si>
  <si>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2019-20</t>
  </si>
  <si>
    <t>N</t>
  </si>
  <si>
    <t>Net Profit</t>
  </si>
  <si>
    <t>Depreciation</t>
  </si>
  <si>
    <t>Bank Intrest</t>
  </si>
  <si>
    <t>Income From Business Profession</t>
  </si>
  <si>
    <t>2020-21</t>
  </si>
  <si>
    <t>Madhav Enterprises</t>
  </si>
  <si>
    <t>Aashish aggarwal</t>
  </si>
  <si>
    <t>Mona Aggarwal</t>
  </si>
  <si>
    <t xml:space="preserve">under Section 40(A)(2)(B) </t>
  </si>
  <si>
    <t>Income from salary</t>
  </si>
  <si>
    <t>Aashish Aggarwal</t>
  </si>
  <si>
    <t>KMPL</t>
  </si>
  <si>
    <t>Cl</t>
  </si>
  <si>
    <t>Y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</si>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</sst>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9"/>
      <color indexed="8"/>
      <name val="Cambria"/>
      <family val="1"/>
      <scheme val="major"/>
    </font>
    <font>
      <sz val="9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164" fontId="2" fillId="0" borderId="0" applyBorder="0" applyProtection="0"/>
    <xf numFmtId="0" fontId="1" fillId="0" borderId="0"/>
  </cellStyleXfs>
  <cellXfs count="69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4" applyNumberFormat="1" applyFont="1" applyFill="1" applyBorder="1" applyAlignment="1" applyProtection="1">
      <alignment horizontal="center" vertical="top"/>
    </xf>
    <xf numFmtId="164" fontId="3" fillId="4" borderId="1" xfId="4" applyNumberFormat="1" applyFont="1" applyFill="1" applyBorder="1" applyAlignment="1" applyProtection="1">
      <alignment horizontal="center" vertical="top"/>
    </xf>
    <xf numFmtId="0" fontId="3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6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3" fillId="2" borderId="1" xfId="1" applyNumberFormat="1" applyFont="1" applyFill="1" applyBorder="1" applyAlignment="1" applyProtection="1">
      <alignment horizontal="center" vertic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7" borderId="1" xfId="1" applyNumberFormat="1" applyFont="1" applyFill="1" applyBorder="1" applyAlignment="1" applyProtection="1">
      <alignment horizontal="left" vertical="center" wrapText="1"/>
    </xf>
    <xf numFmtId="166" fontId="13" fillId="0" borderId="1" xfId="1" applyNumberFormat="1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0" xfId="0" applyFont="1"/>
    <xf numFmtId="0" fontId="14" fillId="0" borderId="1" xfId="0" applyFont="1" applyFill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/>
    </xf>
    <xf numFmtId="1" fontId="14" fillId="8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/>
    <xf numFmtId="0" fontId="8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2"/>
  <sheetViews>
    <sheetView tabSelected="1" zoomScale="107" zoomScaleNormal="107" workbookViewId="0">
      <selection activeCell="F18" sqref="F18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45" t="s">
        <v>58</v>
      </c>
      <c r="B1" s="57" t="s">
        <v>45</v>
      </c>
      <c r="C1" s="57"/>
      <c r="D1" s="6"/>
      <c r="E1" s="6"/>
      <c r="F1" s="6" t="s">
        <v>0</v>
      </c>
    </row>
    <row r="2" spans="1:6">
      <c r="A2" s="46" t="s">
        <v>59</v>
      </c>
      <c r="B2" s="7" t="s">
        <v>51</v>
      </c>
      <c r="C2" s="7" t="s">
        <v>46</v>
      </c>
      <c r="D2" s="7" t="s">
        <v>30</v>
      </c>
      <c r="E2" s="8" t="s">
        <v>1</v>
      </c>
      <c r="F2" s="7" t="s">
        <v>31</v>
      </c>
    </row>
    <row r="3" spans="1:6">
      <c r="A3" s="9" t="s">
        <v>53</v>
      </c>
      <c r="B3" s="44">
        <v>953972</v>
      </c>
      <c r="C3" s="47">
        <v>943551.44</v>
      </c>
      <c r="D3" s="10">
        <f>AVERAGE(B3:C3)</f>
        <v>948761.72</v>
      </c>
      <c r="E3" s="11">
        <v>1</v>
      </c>
      <c r="F3" s="10">
        <f t="shared" ref="F3:F6" si="0">E3*D3</f>
        <v>948761.72</v>
      </c>
    </row>
    <row r="4" spans="1:6">
      <c r="A4" s="9" t="s">
        <v>54</v>
      </c>
      <c r="B4" s="44">
        <v>155356</v>
      </c>
      <c r="C4" s="47">
        <v>182478</v>
      </c>
      <c r="D4" s="10">
        <f>AVERAGE(B4:C4)</f>
        <v>168917</v>
      </c>
      <c r="E4" s="11">
        <v>1</v>
      </c>
      <c r="F4" s="10">
        <f t="shared" si="0"/>
        <v>168917</v>
      </c>
    </row>
    <row r="5" spans="1:6">
      <c r="A5" s="9" t="s">
        <v>55</v>
      </c>
      <c r="B5" s="44">
        <v>31499</v>
      </c>
      <c r="C5" s="47">
        <v>33599</v>
      </c>
      <c r="D5" s="10">
        <f>AVERAGE(B5:C5)</f>
        <v>32549</v>
      </c>
      <c r="E5" s="11">
        <v>1</v>
      </c>
      <c r="F5" s="10">
        <f t="shared" ref="F5" si="1">E5*D5</f>
        <v>32549</v>
      </c>
    </row>
    <row r="6" spans="1:6">
      <c r="A6" s="9" t="s">
        <v>61</v>
      </c>
      <c r="B6" s="44">
        <v>18000</v>
      </c>
      <c r="C6" s="47">
        <v>18000</v>
      </c>
      <c r="D6" s="10">
        <f>AVERAGE(B6:C6)</f>
        <v>18000</v>
      </c>
      <c r="E6" s="11">
        <v>1</v>
      </c>
      <c r="F6" s="10">
        <f t="shared" si="0"/>
        <v>18000</v>
      </c>
    </row>
    <row r="7" spans="1:6">
      <c r="A7" s="9" t="s">
        <v>44</v>
      </c>
      <c r="B7" s="44">
        <v>8049</v>
      </c>
      <c r="C7" s="47">
        <v>1474</v>
      </c>
      <c r="D7" s="10">
        <f>AVERAGE(B7:C7)</f>
        <v>4761.5</v>
      </c>
      <c r="E7" s="11">
        <v>0.5</v>
      </c>
      <c r="F7" s="10">
        <f t="shared" ref="F7:F8" si="2">E7*D7</f>
        <v>2380.75</v>
      </c>
    </row>
    <row r="8" spans="1:6">
      <c r="A8" s="9" t="s">
        <v>32</v>
      </c>
      <c r="B8" s="44">
        <v>-76660</v>
      </c>
      <c r="C8" s="44">
        <v>-73380</v>
      </c>
      <c r="D8" s="10">
        <f>AVERAGE(B8:C8)</f>
        <v>-75020</v>
      </c>
      <c r="E8" s="11">
        <v>1</v>
      </c>
      <c r="F8" s="10">
        <f t="shared" si="2"/>
        <v>-75020</v>
      </c>
    </row>
    <row r="9" spans="1:6">
      <c r="A9" s="46" t="s">
        <v>60</v>
      </c>
      <c r="B9" s="7" t="s">
        <v>57</v>
      </c>
      <c r="C9" s="7" t="s">
        <v>51</v>
      </c>
      <c r="D9" s="7" t="s">
        <v>30</v>
      </c>
      <c r="E9" s="8" t="s">
        <v>1</v>
      </c>
      <c r="F9" s="7" t="s">
        <v>31</v>
      </c>
    </row>
    <row r="10" spans="1:6">
      <c r="A10" s="9" t="s">
        <v>62</v>
      </c>
      <c r="B10" s="44">
        <v>153500</v>
      </c>
      <c r="C10" s="47">
        <v>200000</v>
      </c>
      <c r="D10" s="10">
        <f>AVERAGE(B10:C10)</f>
        <v>176750</v>
      </c>
      <c r="E10" s="11">
        <v>1</v>
      </c>
      <c r="F10" s="10">
        <f t="shared" ref="F10" si="3">E10*D10</f>
        <v>176750</v>
      </c>
    </row>
    <row r="11" spans="1:6">
      <c r="A11" s="9" t="s">
        <v>56</v>
      </c>
      <c r="B11" s="44">
        <v>401300</v>
      </c>
      <c r="C11" s="47">
        <v>241984</v>
      </c>
      <c r="D11" s="10">
        <f>AVERAGE(B11:C11)</f>
        <v>321642</v>
      </c>
      <c r="E11" s="11">
        <v>1</v>
      </c>
      <c r="F11" s="10">
        <f t="shared" ref="F11:F13" si="4">E11*D11</f>
        <v>321642</v>
      </c>
    </row>
    <row r="12" spans="1:6">
      <c r="A12" s="9" t="s">
        <v>44</v>
      </c>
      <c r="B12" s="44">
        <v>980</v>
      </c>
      <c r="C12" s="47">
        <v>0</v>
      </c>
      <c r="D12" s="10">
        <f>AVERAGE(B12:C12)</f>
        <v>490</v>
      </c>
      <c r="E12" s="11">
        <v>0.5</v>
      </c>
      <c r="F12" s="10">
        <f t="shared" si="4"/>
        <v>245</v>
      </c>
    </row>
    <row r="13" spans="1:6">
      <c r="A13" s="9" t="s">
        <v>32</v>
      </c>
      <c r="B13" s="44">
        <v>0</v>
      </c>
      <c r="C13" s="44">
        <v>0</v>
      </c>
      <c r="D13" s="10">
        <f>AVERAGE(B13:C13)</f>
        <v>0</v>
      </c>
      <c r="E13" s="11">
        <v>1</v>
      </c>
      <c r="F13" s="10">
        <f t="shared" si="4"/>
        <v>0</v>
      </c>
    </row>
    <row r="14" spans="1:6" ht="15.4" customHeight="1">
      <c r="A14" s="43" t="s">
        <v>33</v>
      </c>
      <c r="B14" s="58"/>
      <c r="C14" s="59"/>
      <c r="D14" s="59"/>
      <c r="E14" s="60"/>
      <c r="F14" s="12">
        <f>+SUM(F3:F13)</f>
        <v>1594225.47</v>
      </c>
    </row>
    <row r="15" spans="1:6" ht="16.350000000000001" customHeight="1">
      <c r="A15" s="13" t="s">
        <v>34</v>
      </c>
      <c r="B15" s="61"/>
      <c r="C15" s="62"/>
      <c r="D15" s="62"/>
      <c r="E15" s="63"/>
      <c r="F15" s="12">
        <f>F14/12</f>
        <v>132852.1225</v>
      </c>
    </row>
    <row r="16" spans="1:6">
      <c r="A16" s="13" t="s">
        <v>35</v>
      </c>
      <c r="B16" s="61"/>
      <c r="C16" s="62"/>
      <c r="D16" s="62"/>
      <c r="E16" s="63"/>
      <c r="F16" s="10">
        <f>RTR!K13</f>
        <v>16920</v>
      </c>
    </row>
    <row r="17" spans="1:6" ht="16.350000000000001" customHeight="1">
      <c r="A17" s="14" t="s">
        <v>36</v>
      </c>
      <c r="B17" s="64"/>
      <c r="C17" s="65"/>
      <c r="D17" s="65"/>
      <c r="E17" s="66"/>
      <c r="F17" s="15">
        <v>0.75</v>
      </c>
    </row>
    <row r="18" spans="1:6" ht="16.350000000000001" customHeight="1">
      <c r="A18" s="13" t="s">
        <v>37</v>
      </c>
      <c r="B18" s="67"/>
      <c r="C18" s="67"/>
      <c r="D18" s="67"/>
      <c r="E18" s="67"/>
      <c r="F18" s="16">
        <f>(F15*F17)-F16</f>
        <v>82719.091874999998</v>
      </c>
    </row>
    <row r="19" spans="1:6" ht="16.350000000000001" customHeight="1">
      <c r="A19" s="13" t="s">
        <v>38</v>
      </c>
      <c r="B19" s="67"/>
      <c r="C19" s="67"/>
      <c r="D19" s="67"/>
      <c r="E19" s="67"/>
      <c r="F19" s="17">
        <v>180</v>
      </c>
    </row>
    <row r="20" spans="1:6" ht="14.25" customHeight="1">
      <c r="A20" s="13" t="s">
        <v>39</v>
      </c>
      <c r="B20" s="67"/>
      <c r="C20" s="67"/>
      <c r="D20" s="67"/>
      <c r="E20" s="67"/>
      <c r="F20" s="15">
        <v>0.1</v>
      </c>
    </row>
    <row r="21" spans="1:6">
      <c r="A21" s="13" t="s">
        <v>40</v>
      </c>
      <c r="B21" s="67"/>
      <c r="C21" s="67"/>
      <c r="D21" s="67"/>
      <c r="E21" s="67"/>
      <c r="F21" s="18">
        <f>PMT(F20/12,F19,-100000)</f>
        <v>1074.6051177081163</v>
      </c>
    </row>
    <row r="22" spans="1:6">
      <c r="A22" s="13" t="s">
        <v>41</v>
      </c>
      <c r="B22" s="67"/>
      <c r="C22" s="67"/>
      <c r="D22" s="67"/>
      <c r="E22" s="67"/>
      <c r="F22" s="19">
        <f>F18/F21</f>
        <v>76.976268316514862</v>
      </c>
    </row>
  </sheetData>
  <sheetProtection selectLockedCells="1" selectUnlockedCells="1"/>
  <mergeCells count="10">
    <mergeCell ref="B18:E18"/>
    <mergeCell ref="B19:E19"/>
    <mergeCell ref="B20:E20"/>
    <mergeCell ref="B21:E21"/>
    <mergeCell ref="B22:E22"/>
    <mergeCell ref="B1:C1"/>
    <mergeCell ref="B14:E14"/>
    <mergeCell ref="B15:E15"/>
    <mergeCell ref="B16:E16"/>
    <mergeCell ref="B17:E17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3"/>
  <sheetViews>
    <sheetView zoomScale="136" zoomScaleNormal="136" workbookViewId="0">
      <selection activeCell="A3" sqref="A3"/>
    </sheetView>
  </sheetViews>
  <sheetFormatPr defaultColWidth="22.140625" defaultRowHeight="13.5"/>
  <cols>
    <col min="1" max="1" width="5.42578125" style="20" customWidth="1"/>
    <col min="2" max="2" width="23.140625" style="20" customWidth="1"/>
    <col min="3" max="3" width="12.28515625" style="20" customWidth="1"/>
    <col min="4" max="4" width="11.85546875" style="20" bestFit="1" customWidth="1"/>
    <col min="5" max="5" width="7.42578125" style="20" customWidth="1"/>
    <col min="6" max="6" width="9.85546875" style="20" bestFit="1" customWidth="1"/>
    <col min="7" max="7" width="10.140625" style="20" customWidth="1"/>
    <col min="8" max="8" width="8.7109375" style="20" customWidth="1"/>
    <col min="9" max="9" width="6.85546875" style="20" customWidth="1"/>
    <col min="10" max="10" width="8" style="20" customWidth="1"/>
    <col min="11" max="11" width="12.85546875" style="20" customWidth="1"/>
    <col min="12" max="248" width="22.140625" style="20"/>
    <col min="249" max="16384" width="22.140625" style="4"/>
  </cols>
  <sheetData>
    <row r="1" spans="1:248" s="50" customFormat="1" ht="8.25" customHeight="1">
      <c r="A1" s="48" t="s">
        <v>2</v>
      </c>
      <c r="B1" s="48" t="s">
        <v>3</v>
      </c>
      <c r="C1" s="48" t="s">
        <v>4</v>
      </c>
      <c r="D1" s="48" t="s">
        <v>5</v>
      </c>
      <c r="E1" s="48" t="s">
        <v>6</v>
      </c>
      <c r="F1" s="48" t="s">
        <v>50</v>
      </c>
      <c r="G1" s="48" t="s">
        <v>47</v>
      </c>
      <c r="H1" s="48" t="s">
        <v>48</v>
      </c>
      <c r="I1" s="48" t="s">
        <v>49</v>
      </c>
      <c r="J1" s="48" t="s">
        <v>7</v>
      </c>
      <c r="K1" s="48" t="s">
        <v>43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49"/>
      <c r="IJ1" s="49"/>
      <c r="IK1" s="49"/>
      <c r="IL1" s="49"/>
      <c r="IM1" s="49"/>
      <c r="IN1" s="49"/>
    </row>
    <row r="2" spans="1:248" s="50" customFormat="1" ht="8.25" customHeight="1">
      <c r="A2" s="51">
        <v>1</v>
      </c>
      <c r="B2" s="52">
        <v>16962778</v>
      </c>
      <c r="C2" s="51" t="s">
        <v>63</v>
      </c>
      <c r="D2" s="51" t="s">
        <v>64</v>
      </c>
      <c r="E2" s="52" t="s">
        <v>65</v>
      </c>
      <c r="F2" s="52">
        <v>478087</v>
      </c>
      <c r="G2" s="52">
        <v>36</v>
      </c>
      <c r="H2" s="52">
        <v>20</v>
      </c>
      <c r="I2" s="52">
        <v>16</v>
      </c>
      <c r="J2" s="52">
        <v>16920</v>
      </c>
      <c r="K2" s="53" t="s">
        <v>66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</row>
    <row r="3" spans="1:248" s="50" customFormat="1" ht="8.25" customHeight="1">
      <c r="A3" s="51">
        <v>2</v>
      </c>
      <c r="B3" s="52">
        <v>14859129</v>
      </c>
      <c r="C3" s="51" t="s">
        <v>63</v>
      </c>
      <c r="D3" s="51" t="s">
        <v>64</v>
      </c>
      <c r="E3" s="52" t="s">
        <v>67</v>
      </c>
      <c r="F3" s="52">
        <v>500000</v>
      </c>
      <c r="G3" s="54">
        <v>36</v>
      </c>
      <c r="H3" s="54">
        <v>36</v>
      </c>
      <c r="I3" s="54">
        <v>0</v>
      </c>
      <c r="J3" s="54">
        <v>15786</v>
      </c>
      <c r="K3" s="53" t="s">
        <v>52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  <c r="FB3" s="49"/>
      <c r="FC3" s="49"/>
      <c r="FD3" s="49"/>
      <c r="FE3" s="49"/>
      <c r="FF3" s="49"/>
      <c r="FG3" s="49"/>
      <c r="FH3" s="49"/>
      <c r="FI3" s="49"/>
      <c r="FJ3" s="49"/>
      <c r="FK3" s="49"/>
      <c r="FL3" s="49"/>
      <c r="FM3" s="49"/>
      <c r="FN3" s="49"/>
      <c r="FO3" s="49"/>
      <c r="FP3" s="49"/>
      <c r="FQ3" s="49"/>
      <c r="FR3" s="49"/>
      <c r="FS3" s="49"/>
      <c r="FT3" s="49"/>
      <c r="FU3" s="49"/>
      <c r="FV3" s="49"/>
      <c r="FW3" s="49"/>
      <c r="FX3" s="49"/>
      <c r="FY3" s="49"/>
      <c r="FZ3" s="49"/>
      <c r="GA3" s="49"/>
      <c r="GB3" s="49"/>
      <c r="GC3" s="49"/>
      <c r="GD3" s="49"/>
      <c r="GE3" s="49"/>
      <c r="GF3" s="49"/>
      <c r="GG3" s="49"/>
      <c r="GH3" s="49"/>
      <c r="GI3" s="49"/>
      <c r="GJ3" s="49"/>
      <c r="GK3" s="49"/>
      <c r="GL3" s="49"/>
      <c r="GM3" s="49"/>
      <c r="GN3" s="49"/>
      <c r="GO3" s="49"/>
      <c r="GP3" s="49"/>
      <c r="GQ3" s="49"/>
      <c r="GR3" s="49"/>
      <c r="GS3" s="49"/>
      <c r="GT3" s="49"/>
      <c r="GU3" s="49"/>
      <c r="GV3" s="49"/>
      <c r="GW3" s="49"/>
      <c r="GX3" s="49"/>
      <c r="GY3" s="49"/>
      <c r="GZ3" s="49"/>
      <c r="HA3" s="49"/>
      <c r="HB3" s="49"/>
      <c r="HC3" s="49"/>
      <c r="HD3" s="49"/>
      <c r="HE3" s="49"/>
      <c r="HF3" s="49"/>
      <c r="HG3" s="49"/>
      <c r="HH3" s="49"/>
      <c r="HI3" s="49"/>
      <c r="HJ3" s="49"/>
      <c r="HK3" s="49"/>
      <c r="HL3" s="49"/>
      <c r="HM3" s="49"/>
      <c r="HN3" s="49"/>
      <c r="HO3" s="49"/>
      <c r="HP3" s="49"/>
      <c r="HQ3" s="49"/>
      <c r="HR3" s="49"/>
      <c r="HS3" s="49"/>
      <c r="HT3" s="49"/>
      <c r="HU3" s="49"/>
      <c r="HV3" s="49"/>
      <c r="HW3" s="49"/>
      <c r="HX3" s="49"/>
      <c r="HY3" s="49"/>
      <c r="HZ3" s="49"/>
      <c r="IA3" s="49"/>
      <c r="IB3" s="49"/>
      <c r="IC3" s="49"/>
      <c r="ID3" s="49"/>
      <c r="IE3" s="49"/>
      <c r="IF3" s="49"/>
      <c r="IG3" s="49"/>
      <c r="IH3" s="49"/>
      <c r="II3" s="49"/>
      <c r="IJ3" s="49"/>
      <c r="IK3" s="49"/>
      <c r="IL3" s="49"/>
      <c r="IM3" s="49"/>
      <c r="IN3" s="49"/>
    </row>
    <row r="4" spans="1:248" s="50" customFormat="1" ht="8.25" customHeight="1">
      <c r="A4" s="51">
        <v>3</v>
      </c>
      <c r="B4" s="52"/>
      <c r="C4" s="51"/>
      <c r="D4" s="51"/>
      <c r="E4" s="52"/>
      <c r="F4" s="52"/>
      <c r="G4" s="54"/>
      <c r="H4" s="54"/>
      <c r="I4" s="54"/>
      <c r="J4" s="54"/>
      <c r="K4" s="53" t="s">
        <v>42</v>
      </c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</row>
    <row r="5" spans="1:248" s="50" customFormat="1" ht="8.25" customHeight="1">
      <c r="A5" s="51">
        <v>4</v>
      </c>
      <c r="B5" s="52"/>
      <c r="C5" s="51"/>
      <c r="D5" s="51"/>
      <c r="E5" s="52"/>
      <c r="F5" s="52"/>
      <c r="G5" s="52"/>
      <c r="H5" s="52"/>
      <c r="I5" s="52"/>
      <c r="J5" s="52"/>
      <c r="K5" s="53" t="s">
        <v>42</v>
      </c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  <c r="FV5" s="49"/>
      <c r="FW5" s="49"/>
      <c r="FX5" s="49"/>
      <c r="FY5" s="49"/>
      <c r="FZ5" s="49"/>
      <c r="GA5" s="49"/>
      <c r="GB5" s="49"/>
      <c r="GC5" s="49"/>
      <c r="GD5" s="49"/>
      <c r="GE5" s="49"/>
      <c r="GF5" s="49"/>
      <c r="GG5" s="49"/>
      <c r="GH5" s="49"/>
      <c r="GI5" s="49"/>
      <c r="GJ5" s="49"/>
      <c r="GK5" s="49"/>
      <c r="GL5" s="49"/>
      <c r="GM5" s="49"/>
      <c r="GN5" s="49"/>
      <c r="GO5" s="49"/>
      <c r="GP5" s="49"/>
      <c r="GQ5" s="49"/>
      <c r="GR5" s="49"/>
      <c r="GS5" s="49"/>
      <c r="GT5" s="49"/>
      <c r="GU5" s="49"/>
      <c r="GV5" s="49"/>
      <c r="GW5" s="49"/>
      <c r="GX5" s="49"/>
      <c r="GY5" s="49"/>
      <c r="GZ5" s="49"/>
      <c r="HA5" s="49"/>
      <c r="HB5" s="49"/>
      <c r="HC5" s="49"/>
      <c r="HD5" s="49"/>
      <c r="HE5" s="49"/>
      <c r="HF5" s="49"/>
      <c r="HG5" s="49"/>
      <c r="HH5" s="49"/>
      <c r="HI5" s="49"/>
      <c r="HJ5" s="49"/>
      <c r="HK5" s="49"/>
      <c r="HL5" s="49"/>
      <c r="HM5" s="49"/>
      <c r="HN5" s="49"/>
      <c r="HO5" s="49"/>
      <c r="HP5" s="49"/>
      <c r="HQ5" s="49"/>
      <c r="HR5" s="49"/>
      <c r="HS5" s="49"/>
      <c r="HT5" s="49"/>
      <c r="HU5" s="49"/>
      <c r="HV5" s="49"/>
      <c r="HW5" s="49"/>
      <c r="HX5" s="49"/>
      <c r="HY5" s="49"/>
      <c r="HZ5" s="49"/>
      <c r="IA5" s="49"/>
      <c r="IB5" s="49"/>
      <c r="IC5" s="49"/>
      <c r="ID5" s="49"/>
      <c r="IE5" s="49"/>
      <c r="IF5" s="49"/>
      <c r="IG5" s="49"/>
      <c r="IH5" s="49"/>
      <c r="II5" s="49"/>
      <c r="IJ5" s="49"/>
      <c r="IK5" s="49"/>
      <c r="IL5" s="49"/>
      <c r="IM5" s="49"/>
    </row>
    <row r="6" spans="1:248" s="50" customFormat="1" ht="8.25" customHeight="1">
      <c r="A6" s="51">
        <v>5</v>
      </c>
      <c r="B6" s="52"/>
      <c r="C6" s="51"/>
      <c r="D6" s="51"/>
      <c r="E6" s="52"/>
      <c r="F6" s="52"/>
      <c r="G6" s="52"/>
      <c r="H6" s="52"/>
      <c r="I6" s="52"/>
      <c r="J6" s="52"/>
      <c r="K6" s="53" t="s">
        <v>42</v>
      </c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49"/>
      <c r="GB6" s="49"/>
      <c r="GC6" s="49"/>
      <c r="GD6" s="49"/>
      <c r="GE6" s="49"/>
      <c r="GF6" s="49"/>
      <c r="GG6" s="49"/>
      <c r="GH6" s="49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9"/>
      <c r="GZ6" s="49"/>
      <c r="HA6" s="49"/>
      <c r="HB6" s="49"/>
      <c r="HC6" s="49"/>
      <c r="HD6" s="49"/>
      <c r="HE6" s="49"/>
      <c r="HF6" s="49"/>
      <c r="HG6" s="49"/>
      <c r="HH6" s="49"/>
      <c r="HI6" s="49"/>
      <c r="HJ6" s="49"/>
      <c r="HK6" s="49"/>
      <c r="HL6" s="49"/>
      <c r="HM6" s="49"/>
      <c r="HN6" s="49"/>
      <c r="HO6" s="49"/>
      <c r="HP6" s="49"/>
      <c r="HQ6" s="49"/>
      <c r="HR6" s="49"/>
      <c r="HS6" s="49"/>
      <c r="HT6" s="49"/>
      <c r="HU6" s="49"/>
      <c r="HV6" s="49"/>
      <c r="HW6" s="49"/>
      <c r="HX6" s="49"/>
      <c r="HY6" s="49"/>
      <c r="HZ6" s="49"/>
      <c r="IA6" s="49"/>
      <c r="IB6" s="49"/>
      <c r="IC6" s="49"/>
      <c r="ID6" s="49"/>
      <c r="IE6" s="49"/>
      <c r="IF6" s="49"/>
      <c r="IG6" s="49"/>
      <c r="IH6" s="49"/>
      <c r="II6" s="49"/>
      <c r="IJ6" s="49"/>
      <c r="IK6" s="49"/>
      <c r="IL6" s="49"/>
      <c r="IM6" s="49"/>
    </row>
    <row r="7" spans="1:248" s="50" customFormat="1" ht="8.25" customHeight="1">
      <c r="A7" s="51">
        <v>6</v>
      </c>
      <c r="B7" s="55"/>
      <c r="C7" s="51"/>
      <c r="D7" s="53"/>
      <c r="E7" s="53"/>
      <c r="F7" s="53"/>
      <c r="G7" s="56"/>
      <c r="H7" s="56"/>
      <c r="I7" s="56"/>
      <c r="J7" s="56"/>
      <c r="K7" s="53" t="s">
        <v>42</v>
      </c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  <c r="HJ7" s="49"/>
      <c r="HK7" s="49"/>
      <c r="HL7" s="49"/>
      <c r="HM7" s="49"/>
      <c r="HN7" s="49"/>
      <c r="HO7" s="49"/>
      <c r="HP7" s="49"/>
      <c r="HQ7" s="49"/>
      <c r="HR7" s="49"/>
      <c r="HS7" s="49"/>
      <c r="HT7" s="49"/>
      <c r="HU7" s="49"/>
      <c r="HV7" s="49"/>
      <c r="HW7" s="49"/>
      <c r="HX7" s="49"/>
      <c r="HY7" s="49"/>
      <c r="HZ7" s="49"/>
      <c r="IA7" s="49"/>
      <c r="IB7" s="49"/>
      <c r="IC7" s="49"/>
      <c r="ID7" s="49"/>
      <c r="IE7" s="49"/>
      <c r="IF7" s="49"/>
      <c r="IG7" s="49"/>
      <c r="IH7" s="49"/>
      <c r="II7" s="49"/>
      <c r="IJ7" s="49"/>
      <c r="IK7" s="49"/>
      <c r="IL7" s="49"/>
      <c r="IM7" s="49"/>
      <c r="IN7" s="49"/>
    </row>
    <row r="8" spans="1:248" s="50" customFormat="1" ht="8.25" customHeight="1">
      <c r="A8" s="51">
        <v>7</v>
      </c>
      <c r="B8" s="55"/>
      <c r="C8" s="51"/>
      <c r="D8" s="53"/>
      <c r="E8" s="53"/>
      <c r="F8" s="53"/>
      <c r="G8" s="56"/>
      <c r="H8" s="56"/>
      <c r="I8" s="56"/>
      <c r="J8" s="56"/>
      <c r="K8" s="53" t="s">
        <v>42</v>
      </c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N8" s="49"/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49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49"/>
      <c r="IB8" s="49"/>
      <c r="IC8" s="49"/>
      <c r="ID8" s="49"/>
      <c r="IE8" s="49"/>
      <c r="IF8" s="49"/>
      <c r="IG8" s="49"/>
      <c r="IH8" s="49"/>
      <c r="II8" s="49"/>
      <c r="IJ8" s="49"/>
      <c r="IK8" s="49"/>
      <c r="IL8" s="49"/>
      <c r="IM8" s="49"/>
      <c r="IN8" s="49"/>
    </row>
    <row r="9" spans="1:248" s="50" customFormat="1" ht="8.25" customHeight="1">
      <c r="A9" s="51">
        <v>8</v>
      </c>
      <c r="B9" s="55"/>
      <c r="C9" s="51"/>
      <c r="D9" s="53"/>
      <c r="E9" s="53"/>
      <c r="F9" s="53"/>
      <c r="G9" s="56"/>
      <c r="H9" s="56"/>
      <c r="I9" s="56"/>
      <c r="J9" s="56"/>
      <c r="K9" s="53" t="s">
        <v>42</v>
      </c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49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49"/>
      <c r="IB9" s="49"/>
      <c r="IC9" s="49"/>
      <c r="ID9" s="49"/>
      <c r="IE9" s="49"/>
      <c r="IF9" s="49"/>
      <c r="IG9" s="49"/>
      <c r="IH9" s="49"/>
      <c r="II9" s="49"/>
      <c r="IJ9" s="49"/>
      <c r="IK9" s="49"/>
      <c r="IL9" s="49"/>
      <c r="IM9" s="49"/>
      <c r="IN9" s="49"/>
    </row>
    <row r="10" spans="1:248" s="50" customFormat="1" ht="8.25" customHeight="1">
      <c r="A10" s="51">
        <v>9</v>
      </c>
      <c r="B10" s="55"/>
      <c r="C10" s="51"/>
      <c r="D10" s="53"/>
      <c r="E10" s="53"/>
      <c r="F10" s="53"/>
      <c r="G10" s="56"/>
      <c r="H10" s="56"/>
      <c r="I10" s="56"/>
      <c r="J10" s="56"/>
      <c r="K10" s="53" t="s">
        <v>42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49"/>
      <c r="EY10" s="49"/>
      <c r="EZ10" s="49"/>
      <c r="FA10" s="49"/>
      <c r="FB10" s="49"/>
      <c r="FC10" s="49"/>
      <c r="FD10" s="49"/>
      <c r="FE10" s="49"/>
      <c r="FF10" s="49"/>
      <c r="FG10" s="49"/>
      <c r="FH10" s="49"/>
      <c r="FI10" s="49"/>
      <c r="FJ10" s="49"/>
      <c r="FK10" s="49"/>
      <c r="FL10" s="49"/>
      <c r="FM10" s="49"/>
      <c r="FN10" s="49"/>
      <c r="FO10" s="49"/>
      <c r="FP10" s="49"/>
      <c r="FQ10" s="49"/>
      <c r="FR10" s="49"/>
      <c r="FS10" s="49"/>
      <c r="FT10" s="49"/>
      <c r="FU10" s="49"/>
      <c r="FV10" s="49"/>
      <c r="FW10" s="49"/>
      <c r="FX10" s="49"/>
      <c r="FY10" s="49"/>
      <c r="FZ10" s="49"/>
      <c r="GA10" s="49"/>
      <c r="GB10" s="49"/>
      <c r="GC10" s="49"/>
      <c r="GD10" s="49"/>
      <c r="GE10" s="49"/>
      <c r="GF10" s="49"/>
      <c r="GG10" s="49"/>
      <c r="GH10" s="49"/>
      <c r="GI10" s="49"/>
      <c r="GJ10" s="49"/>
      <c r="GK10" s="49"/>
      <c r="GL10" s="49"/>
      <c r="GM10" s="49"/>
      <c r="GN10" s="49"/>
      <c r="GO10" s="49"/>
      <c r="GP10" s="49"/>
      <c r="GQ10" s="49"/>
      <c r="GR10" s="49"/>
      <c r="GS10" s="49"/>
      <c r="GT10" s="49"/>
      <c r="GU10" s="49"/>
      <c r="GV10" s="49"/>
      <c r="GW10" s="49"/>
      <c r="GX10" s="49"/>
      <c r="GY10" s="49"/>
      <c r="GZ10" s="49"/>
      <c r="HA10" s="49"/>
      <c r="HB10" s="49"/>
      <c r="HC10" s="49"/>
      <c r="HD10" s="49"/>
      <c r="HE10" s="49"/>
      <c r="HF10" s="49"/>
      <c r="HG10" s="49"/>
      <c r="HH10" s="49"/>
      <c r="HI10" s="49"/>
      <c r="HJ10" s="49"/>
      <c r="HK10" s="49"/>
      <c r="HL10" s="49"/>
      <c r="HM10" s="49"/>
      <c r="HN10" s="49"/>
      <c r="HO10" s="49"/>
      <c r="HP10" s="49"/>
      <c r="HQ10" s="49"/>
      <c r="HR10" s="49"/>
      <c r="HS10" s="49"/>
      <c r="HT10" s="49"/>
      <c r="HU10" s="49"/>
      <c r="HV10" s="49"/>
      <c r="HW10" s="49"/>
      <c r="HX10" s="49"/>
      <c r="HY10" s="49"/>
      <c r="HZ10" s="49"/>
      <c r="IA10" s="49"/>
      <c r="IB10" s="49"/>
      <c r="IC10" s="49"/>
      <c r="ID10" s="49"/>
      <c r="IE10" s="49"/>
      <c r="IF10" s="49"/>
      <c r="IG10" s="49"/>
      <c r="IH10" s="49"/>
      <c r="II10" s="49"/>
      <c r="IJ10" s="49"/>
      <c r="IK10" s="49"/>
      <c r="IL10" s="49"/>
      <c r="IM10" s="49"/>
      <c r="IN10" s="49"/>
    </row>
    <row r="11" spans="1:248" s="50" customFormat="1" ht="8.25" customHeight="1">
      <c r="A11" s="51">
        <v>10</v>
      </c>
      <c r="B11" s="55"/>
      <c r="C11" s="51"/>
      <c r="D11" s="53"/>
      <c r="E11" s="53"/>
      <c r="F11" s="53"/>
      <c r="G11" s="56"/>
      <c r="H11" s="56"/>
      <c r="I11" s="56"/>
      <c r="J11" s="56"/>
      <c r="K11" s="52" t="s">
        <v>42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9"/>
      <c r="EP11" s="49"/>
      <c r="EQ11" s="49"/>
      <c r="ER11" s="49"/>
      <c r="ES11" s="49"/>
      <c r="ET11" s="49"/>
      <c r="EU11" s="49"/>
      <c r="EV11" s="49"/>
      <c r="EW11" s="49"/>
      <c r="EX11" s="49"/>
      <c r="EY11" s="49"/>
      <c r="EZ11" s="49"/>
      <c r="FA11" s="49"/>
      <c r="FB11" s="49"/>
      <c r="FC11" s="49"/>
      <c r="FD11" s="49"/>
      <c r="FE11" s="49"/>
      <c r="FF11" s="49"/>
      <c r="FG11" s="49"/>
      <c r="FH11" s="49"/>
      <c r="FI11" s="49"/>
      <c r="FJ11" s="49"/>
      <c r="FK11" s="49"/>
      <c r="FL11" s="49"/>
      <c r="FM11" s="49"/>
      <c r="FN11" s="49"/>
      <c r="FO11" s="49"/>
      <c r="FP11" s="49"/>
      <c r="FQ11" s="49"/>
      <c r="FR11" s="49"/>
      <c r="FS11" s="49"/>
      <c r="FT11" s="49"/>
      <c r="FU11" s="49"/>
      <c r="FV11" s="49"/>
      <c r="FW11" s="49"/>
      <c r="FX11" s="49"/>
      <c r="FY11" s="49"/>
      <c r="FZ11" s="49"/>
      <c r="GA11" s="49"/>
      <c r="GB11" s="49"/>
      <c r="GC11" s="49"/>
      <c r="GD11" s="49"/>
      <c r="GE11" s="49"/>
      <c r="GF11" s="49"/>
      <c r="GG11" s="49"/>
      <c r="GH11" s="49"/>
      <c r="GI11" s="49"/>
      <c r="GJ11" s="49"/>
      <c r="GK11" s="49"/>
      <c r="GL11" s="49"/>
      <c r="GM11" s="49"/>
      <c r="GN11" s="49"/>
      <c r="GO11" s="49"/>
      <c r="GP11" s="49"/>
      <c r="GQ11" s="49"/>
      <c r="GR11" s="49"/>
      <c r="GS11" s="49"/>
      <c r="GT11" s="49"/>
      <c r="GU11" s="49"/>
      <c r="GV11" s="49"/>
      <c r="GW11" s="49"/>
      <c r="GX11" s="49"/>
      <c r="GY11" s="49"/>
      <c r="GZ11" s="49"/>
      <c r="HA11" s="49"/>
      <c r="HB11" s="49"/>
      <c r="HC11" s="49"/>
      <c r="HD11" s="49"/>
      <c r="HE11" s="49"/>
      <c r="HF11" s="49"/>
      <c r="HG11" s="49"/>
      <c r="HH11" s="49"/>
      <c r="HI11" s="49"/>
      <c r="HJ11" s="49"/>
      <c r="HK11" s="49"/>
      <c r="HL11" s="49"/>
      <c r="HM11" s="49"/>
      <c r="HN11" s="49"/>
      <c r="HO11" s="49"/>
      <c r="HP11" s="49"/>
      <c r="HQ11" s="49"/>
      <c r="HR11" s="49"/>
      <c r="HS11" s="49"/>
      <c r="HT11" s="49"/>
      <c r="HU11" s="49"/>
      <c r="HV11" s="49"/>
      <c r="HW11" s="49"/>
      <c r="HX11" s="49"/>
      <c r="HY11" s="49"/>
      <c r="HZ11" s="49"/>
      <c r="IA11" s="49"/>
      <c r="IB11" s="49"/>
      <c r="IC11" s="49"/>
      <c r="ID11" s="49"/>
      <c r="IE11" s="49"/>
      <c r="IF11" s="49"/>
      <c r="IG11" s="49"/>
      <c r="IH11" s="49"/>
      <c r="II11" s="49"/>
      <c r="IJ11" s="49"/>
      <c r="IK11" s="49"/>
      <c r="IL11" s="49"/>
      <c r="IM11" s="49"/>
      <c r="IN11" s="49"/>
    </row>
    <row r="12" spans="1:248" s="50" customFormat="1" ht="8.25" customHeight="1">
      <c r="A12" s="51">
        <v>11</v>
      </c>
      <c r="B12" s="55"/>
      <c r="C12" s="51"/>
      <c r="D12" s="53"/>
      <c r="E12" s="53"/>
      <c r="F12" s="53"/>
      <c r="G12" s="56"/>
      <c r="H12" s="56"/>
      <c r="I12" s="56"/>
      <c r="J12" s="56"/>
      <c r="K12" s="52" t="s">
        <v>42</v>
      </c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  <c r="GA12" s="49"/>
      <c r="GB12" s="49"/>
      <c r="GC12" s="49"/>
      <c r="GD12" s="49"/>
      <c r="GE12" s="49"/>
      <c r="GF12" s="49"/>
      <c r="GG12" s="49"/>
      <c r="GH12" s="49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9"/>
      <c r="GZ12" s="49"/>
      <c r="HA12" s="49"/>
      <c r="HB12" s="49"/>
      <c r="HC12" s="49"/>
      <c r="HD12" s="49"/>
      <c r="HE12" s="49"/>
      <c r="HF12" s="49"/>
      <c r="HG12" s="49"/>
      <c r="HH12" s="49"/>
      <c r="HI12" s="49"/>
      <c r="HJ12" s="49"/>
      <c r="HK12" s="49"/>
      <c r="HL12" s="49"/>
      <c r="HM12" s="49"/>
      <c r="HN12" s="49"/>
      <c r="HO12" s="49"/>
      <c r="HP12" s="49"/>
      <c r="HQ12" s="49"/>
      <c r="HR12" s="49"/>
      <c r="HS12" s="49"/>
      <c r="HT12" s="49"/>
      <c r="HU12" s="49"/>
      <c r="HV12" s="49"/>
      <c r="HW12" s="49"/>
      <c r="HX12" s="49"/>
      <c r="HY12" s="49"/>
      <c r="HZ12" s="49"/>
      <c r="IA12" s="49"/>
      <c r="IB12" s="49"/>
      <c r="IC12" s="49"/>
      <c r="ID12" s="49"/>
      <c r="IE12" s="49"/>
      <c r="IF12" s="49"/>
      <c r="IG12" s="49"/>
      <c r="IH12" s="49"/>
      <c r="II12" s="49"/>
      <c r="IJ12" s="49"/>
      <c r="IK12" s="49"/>
      <c r="IL12" s="49"/>
      <c r="IM12" s="49"/>
      <c r="IN12" s="49"/>
    </row>
    <row r="13" spans="1:248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3">
        <f>SUMIF(K2:K12,"Y",J2:J12)</f>
        <v>16920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8" t="s">
        <v>8</v>
      </c>
      <c r="B1" s="68"/>
      <c r="C1" s="25"/>
    </row>
    <row r="2" spans="1:6" ht="14.25" customHeight="1">
      <c r="A2" s="68" t="s">
        <v>9</v>
      </c>
      <c r="B2" s="68"/>
      <c r="C2" s="25"/>
    </row>
    <row r="5" spans="1:6" ht="30">
      <c r="A5" s="26" t="s">
        <v>2</v>
      </c>
      <c r="B5" s="27" t="s">
        <v>10</v>
      </c>
      <c r="C5" s="27" t="s">
        <v>11</v>
      </c>
      <c r="D5" s="28" t="s">
        <v>12</v>
      </c>
      <c r="E5" s="24" t="s">
        <v>13</v>
      </c>
      <c r="F5" s="24" t="s">
        <v>14</v>
      </c>
    </row>
    <row r="6" spans="1:6" ht="42.75">
      <c r="A6" s="29">
        <v>1</v>
      </c>
      <c r="B6" s="30" t="s">
        <v>15</v>
      </c>
      <c r="C6" s="31" t="s">
        <v>16</v>
      </c>
      <c r="D6" s="32"/>
      <c r="E6" s="33">
        <v>0.2</v>
      </c>
      <c r="F6" s="33">
        <f t="shared" ref="F6:F12" si="0">E6/10*D6</f>
        <v>0</v>
      </c>
    </row>
    <row r="7" spans="1:6" ht="42.75">
      <c r="A7" s="29">
        <v>2</v>
      </c>
      <c r="B7" s="30" t="s">
        <v>17</v>
      </c>
      <c r="C7" s="31" t="s">
        <v>18</v>
      </c>
      <c r="D7" s="34"/>
      <c r="E7" s="33">
        <v>0.15</v>
      </c>
      <c r="F7" s="33">
        <f t="shared" si="0"/>
        <v>0</v>
      </c>
    </row>
    <row r="8" spans="1:6" ht="42.75">
      <c r="A8" s="29">
        <v>3</v>
      </c>
      <c r="B8" s="30" t="s">
        <v>19</v>
      </c>
      <c r="C8" s="31" t="s">
        <v>20</v>
      </c>
      <c r="D8" s="34"/>
      <c r="E8" s="33">
        <v>0.1</v>
      </c>
      <c r="F8" s="33">
        <f t="shared" si="0"/>
        <v>0</v>
      </c>
    </row>
    <row r="9" spans="1:6" ht="57">
      <c r="A9" s="29">
        <v>4</v>
      </c>
      <c r="B9" s="30" t="s">
        <v>21</v>
      </c>
      <c r="C9" s="35" t="s">
        <v>22</v>
      </c>
      <c r="D9" s="34"/>
      <c r="E9" s="33">
        <v>0.1</v>
      </c>
      <c r="F9" s="33">
        <f t="shared" si="0"/>
        <v>0</v>
      </c>
    </row>
    <row r="10" spans="1:6" ht="85.5">
      <c r="A10" s="29">
        <v>5</v>
      </c>
      <c r="B10" s="30" t="s">
        <v>23</v>
      </c>
      <c r="C10" s="31" t="s">
        <v>24</v>
      </c>
      <c r="D10" s="34"/>
      <c r="E10" s="33">
        <v>0.1</v>
      </c>
      <c r="F10" s="33">
        <f t="shared" si="0"/>
        <v>0</v>
      </c>
    </row>
    <row r="11" spans="1:6" ht="128.25">
      <c r="A11" s="29">
        <v>6</v>
      </c>
      <c r="B11" s="36" t="s">
        <v>25</v>
      </c>
      <c r="C11" s="37" t="s">
        <v>26</v>
      </c>
      <c r="D11" s="34"/>
      <c r="E11" s="33">
        <v>0.1</v>
      </c>
      <c r="F11" s="33">
        <f t="shared" si="0"/>
        <v>0</v>
      </c>
    </row>
    <row r="12" spans="1:6" ht="28.5">
      <c r="A12" s="29">
        <v>7</v>
      </c>
      <c r="B12" s="29" t="s">
        <v>27</v>
      </c>
      <c r="C12" s="38" t="s">
        <v>28</v>
      </c>
      <c r="D12" s="34"/>
      <c r="E12" s="33">
        <v>0.25</v>
      </c>
      <c r="F12" s="33">
        <f t="shared" si="0"/>
        <v>0</v>
      </c>
    </row>
    <row r="13" spans="1:6" ht="15">
      <c r="A13" s="39"/>
      <c r="B13" s="40" t="s">
        <v>29</v>
      </c>
      <c r="C13" s="40"/>
      <c r="D13" s="41"/>
      <c r="E13" s="42">
        <f>SUM(E6:E12)</f>
        <v>0.99999999999999989</v>
      </c>
      <c r="F13" s="4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2020-12-01T05:48:29Z</dcterms:modified>
</cp:coreProperties>
</file>