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F23" i="1" l="1"/>
  <c r="D18" i="1"/>
  <c r="F18" i="1" s="1"/>
  <c r="D19" i="1"/>
  <c r="F19" i="1" s="1"/>
  <c r="D20" i="1"/>
  <c r="F20" i="1" s="1"/>
  <c r="C13" i="1"/>
  <c r="D13" i="1" s="1"/>
  <c r="F13" i="1" s="1"/>
  <c r="B13" i="1"/>
  <c r="D12" i="1"/>
  <c r="F12" i="1" s="1"/>
  <c r="C6" i="1"/>
  <c r="B6" i="1"/>
  <c r="D6" i="1" l="1"/>
  <c r="F6" i="1" s="1"/>
  <c r="D21" i="1"/>
  <c r="F21" i="1" s="1"/>
  <c r="K18" i="2" l="1"/>
  <c r="F25" i="1" l="1"/>
  <c r="D17" i="1"/>
  <c r="F17" i="1" s="1"/>
  <c r="D22" i="1"/>
  <c r="F22" i="1" s="1"/>
  <c r="D10" i="1"/>
  <c r="F10" i="1" s="1"/>
  <c r="D11" i="1"/>
  <c r="F11" i="1" s="1"/>
  <c r="D14" i="1"/>
  <c r="F14" i="1" s="1"/>
  <c r="D15" i="1"/>
  <c r="F15" i="1" s="1"/>
  <c r="D3" i="1"/>
  <c r="F3" i="1" s="1"/>
  <c r="D4" i="1"/>
  <c r="F4" i="1" s="1"/>
  <c r="D8" i="1"/>
  <c r="F8" i="1" s="1"/>
  <c r="D5" i="1"/>
  <c r="B36" i="1"/>
  <c r="F35" i="1"/>
  <c r="F37" i="1" s="1"/>
  <c r="F30" i="1"/>
  <c r="F6" i="5"/>
  <c r="F7" i="5"/>
  <c r="F8" i="5"/>
  <c r="F9" i="5"/>
  <c r="F10" i="5"/>
  <c r="F11" i="5"/>
  <c r="F12" i="5"/>
  <c r="E13" i="5"/>
  <c r="F13" i="5" l="1"/>
  <c r="D7" i="1"/>
  <c r="F7" i="1" s="1"/>
  <c r="F5" i="1"/>
  <c r="F24" i="1" l="1"/>
  <c r="F38" i="1" s="1"/>
  <c r="F27" i="1" l="1"/>
  <c r="F31" i="1" s="1"/>
</calcChain>
</file>

<file path=xl/sharedStrings.xml><?xml version="1.0" encoding="utf-8"?>
<sst xmlns="http://schemas.openxmlformats.org/spreadsheetml/2006/main" count="107" uniqueCount="72">
  <si>
    <t xml:space="preserve">Application No.    </t>
  </si>
  <si>
    <t xml:space="preserve">TOP UP </t>
  </si>
  <si>
    <t>Eligibility</t>
  </si>
  <si>
    <t>Market Value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</si>
  <si>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</si>
  <si>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</si>
  <si>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</si>
  <si>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</si>
  <si>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</si>
  <si>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</si>
  <si>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</si>
  <si>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</si>
  <si>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</si>
  <si>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</si>
  <si>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</si>
  <si>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</si>
  <si>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</si>
  <si>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</si>
  <si>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</si>
  <si>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</si>
  <si>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</si>
  <si>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</si>
  <si>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</si>
  <si>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</si>
  <si>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</si>
  <si>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</si>
  <si>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</si>
  <si>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</si>
  <si>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</si>
  <si>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</si>
  <si>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</si>
  <si>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</si>
  <si>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</si>
  <si>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</si>
  <si>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</si>
  <si>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</si>
  <si>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</si>
  <si>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</si>
  <si>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</si>
  <si>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</si>
  <si>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</si>
  <si>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</si>
  <si>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</si>
  <si>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</si>
  <si>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</si>
  <si>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</si>
  <si>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</si>
  <si>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</si>
  <si>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</si>
  <si>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</si>
  <si>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</si>
  <si>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</si>
  <si>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</si>
  <si>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</si>
  <si>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</si>
  <si>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</si>
  <si>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Net Profit </t>
  </si>
  <si>
    <t xml:space="preserve">Depreciation </t>
  </si>
  <si>
    <t>y</t>
  </si>
  <si>
    <t>EMI Considered</t>
  </si>
  <si>
    <t xml:space="preserve">ASSESSMENT YEAR </t>
  </si>
  <si>
    <t>Income From Other Sources</t>
  </si>
  <si>
    <t>n</t>
  </si>
  <si>
    <t>2019-20</t>
  </si>
  <si>
    <t>2018-19</t>
  </si>
  <si>
    <t>Bank Interest</t>
  </si>
  <si>
    <t>N</t>
  </si>
  <si>
    <t>Y</t>
  </si>
  <si>
    <t>Mangat Rai Lajpat Rai</t>
  </si>
  <si>
    <t>Anand gupta</t>
  </si>
  <si>
    <t>Abhishek Bansal</t>
  </si>
  <si>
    <t>Vivek bansal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</si>
</sst>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1" fillId="0" borderId="0" applyBorder="0" applyProtection="0"/>
  </cellStyleXfs>
  <cellXfs count="90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4" applyNumberFormat="1" applyFont="1" applyFill="1" applyBorder="1" applyAlignment="1" applyProtection="1">
      <alignment horizontal="center" vertical="top"/>
    </xf>
    <xf numFmtId="164" fontId="2" fillId="4" borderId="1" xfId="4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4" applyNumberFormat="1" applyFont="1" applyFill="1" applyBorder="1" applyAlignment="1" applyProtection="1">
      <alignment horizontal="center" vertical="top"/>
    </xf>
    <xf numFmtId="10" fontId="2" fillId="4" borderId="1" xfId="4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4" applyNumberFormat="1" applyFont="1" applyFill="1" applyBorder="1" applyAlignment="1" applyProtection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top" wrapText="1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90"/>
  <sheetViews>
    <sheetView topLeftCell="A7" zoomScale="110" zoomScaleNormal="110" workbookViewId="0">
      <selection activeCell="G6" sqref="G6"/>
    </sheetView>
  </sheetViews>
  <sheetFormatPr defaultColWidth="31.28515625" defaultRowHeight="13.5"/>
  <cols>
    <col min="1" max="1" width="40.570312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69" t="s">
        <v>68</v>
      </c>
      <c r="B1" s="77" t="s">
        <v>60</v>
      </c>
      <c r="C1" s="77"/>
      <c r="D1" s="6" t="s">
        <v>0</v>
      </c>
      <c r="E1" s="6">
        <v>7720208401</v>
      </c>
      <c r="F1" s="6" t="s">
        <v>1</v>
      </c>
    </row>
    <row r="2" spans="1:6">
      <c r="A2" s="7" t="s">
        <v>69</v>
      </c>
      <c r="B2" s="8" t="s">
        <v>63</v>
      </c>
      <c r="C2" s="8" t="s">
        <v>64</v>
      </c>
      <c r="D2" s="8" t="s">
        <v>38</v>
      </c>
      <c r="E2" s="9" t="s">
        <v>2</v>
      </c>
      <c r="F2" s="8" t="s">
        <v>39</v>
      </c>
    </row>
    <row r="3" spans="1:6">
      <c r="A3" s="10" t="s">
        <v>56</v>
      </c>
      <c r="B3" s="62">
        <v>542369.89</v>
      </c>
      <c r="C3" s="61">
        <v>539295</v>
      </c>
      <c r="D3" s="11">
        <f>AVERAGE(B3:C3)</f>
        <v>540832.44500000007</v>
      </c>
      <c r="E3" s="12">
        <v>1</v>
      </c>
      <c r="F3" s="11">
        <f>E3*D3</f>
        <v>540832.44500000007</v>
      </c>
    </row>
    <row r="4" spans="1:6">
      <c r="A4" s="10" t="s">
        <v>57</v>
      </c>
      <c r="B4" s="62">
        <v>87480</v>
      </c>
      <c r="C4" s="61">
        <v>100863</v>
      </c>
      <c r="D4" s="11">
        <f>AVERAGE(B4:C4)</f>
        <v>94171.5</v>
      </c>
      <c r="E4" s="12">
        <v>1</v>
      </c>
      <c r="F4" s="11">
        <f>E4*D4</f>
        <v>94171.5</v>
      </c>
    </row>
    <row r="5" spans="1:6">
      <c r="A5" s="10" t="s">
        <v>65</v>
      </c>
      <c r="B5" s="62">
        <v>55074</v>
      </c>
      <c r="C5" s="74">
        <v>24879</v>
      </c>
      <c r="D5" s="11">
        <f>AVERAGE(B5:C5)</f>
        <v>39976.5</v>
      </c>
      <c r="E5" s="12">
        <v>0.5</v>
      </c>
      <c r="F5" s="11">
        <f>E5*D5</f>
        <v>19988.25</v>
      </c>
    </row>
    <row r="6" spans="1:6">
      <c r="A6" s="10" t="s">
        <v>41</v>
      </c>
      <c r="B6" s="63">
        <f>37405+7562+57373+67379+155692</f>
        <v>325411</v>
      </c>
      <c r="C6" s="60">
        <f>33397+51226+74837+140517</f>
        <v>299977</v>
      </c>
      <c r="D6" s="11">
        <f>AVERAGE(B6:C6)</f>
        <v>312694</v>
      </c>
      <c r="E6" s="12">
        <v>1</v>
      </c>
      <c r="F6" s="11">
        <f>E6*D6</f>
        <v>312694</v>
      </c>
    </row>
    <row r="7" spans="1:6">
      <c r="A7" s="10" t="s">
        <v>61</v>
      </c>
      <c r="B7" s="63">
        <v>1291</v>
      </c>
      <c r="C7" s="60">
        <v>1503</v>
      </c>
      <c r="D7" s="11">
        <f>AVERAGE(B7:C7)</f>
        <v>1397</v>
      </c>
      <c r="E7" s="12">
        <v>1</v>
      </c>
      <c r="F7" s="11">
        <f>E7*D7</f>
        <v>1397</v>
      </c>
    </row>
    <row r="8" spans="1:6">
      <c r="A8" s="10" t="s">
        <v>40</v>
      </c>
      <c r="B8" s="62">
        <v>-9060</v>
      </c>
      <c r="C8" s="60">
        <v>-8720</v>
      </c>
      <c r="D8" s="11">
        <f>AVERAGE(B8:C8)</f>
        <v>-8890</v>
      </c>
      <c r="E8" s="12">
        <v>1</v>
      </c>
      <c r="F8" s="11">
        <f>E8*D8</f>
        <v>-8890</v>
      </c>
    </row>
    <row r="9" spans="1:6">
      <c r="A9" s="7" t="s">
        <v>70</v>
      </c>
      <c r="B9" s="8" t="s">
        <v>63</v>
      </c>
      <c r="C9" s="8" t="s">
        <v>64</v>
      </c>
      <c r="D9" s="8" t="s">
        <v>38</v>
      </c>
      <c r="E9" s="9" t="s">
        <v>2</v>
      </c>
      <c r="F9" s="8" t="s">
        <v>39</v>
      </c>
    </row>
    <row r="10" spans="1:6">
      <c r="A10" s="10" t="s">
        <v>56</v>
      </c>
      <c r="B10" s="62">
        <v>524675.98</v>
      </c>
      <c r="C10" s="61">
        <v>523505.84</v>
      </c>
      <c r="D10" s="11">
        <f>AVERAGE(B10:C10)</f>
        <v>524090.91000000003</v>
      </c>
      <c r="E10" s="12">
        <v>1</v>
      </c>
      <c r="F10" s="11">
        <f>E10*D10</f>
        <v>524090.91000000003</v>
      </c>
    </row>
    <row r="11" spans="1:6">
      <c r="A11" s="10" t="s">
        <v>57</v>
      </c>
      <c r="B11" s="62">
        <v>17595</v>
      </c>
      <c r="C11" s="61">
        <v>14728</v>
      </c>
      <c r="D11" s="11">
        <f>AVERAGE(B11:C11)</f>
        <v>16161.5</v>
      </c>
      <c r="E11" s="12">
        <v>1</v>
      </c>
      <c r="F11" s="11">
        <f>E11*D11</f>
        <v>16161.5</v>
      </c>
    </row>
    <row r="12" spans="1:6">
      <c r="A12" s="10" t="s">
        <v>65</v>
      </c>
      <c r="B12" s="62">
        <v>221624</v>
      </c>
      <c r="C12" s="61">
        <v>71005</v>
      </c>
      <c r="D12" s="11">
        <f>AVERAGE(B12:C12)</f>
        <v>146314.5</v>
      </c>
      <c r="E12" s="12">
        <v>0.5</v>
      </c>
      <c r="F12" s="11">
        <f>E12*D12</f>
        <v>73157.25</v>
      </c>
    </row>
    <row r="13" spans="1:6">
      <c r="A13" s="10" t="s">
        <v>41</v>
      </c>
      <c r="B13" s="62">
        <f>69019+20547</f>
        <v>89566</v>
      </c>
      <c r="C13" s="61">
        <f>45773+23662</f>
        <v>69435</v>
      </c>
      <c r="D13" s="11">
        <f>AVERAGE(B13:C13)</f>
        <v>79500.5</v>
      </c>
      <c r="E13" s="12">
        <v>0.5</v>
      </c>
      <c r="F13" s="11">
        <f>E13*D13</f>
        <v>39750.25</v>
      </c>
    </row>
    <row r="14" spans="1:6">
      <c r="A14" s="10" t="s">
        <v>61</v>
      </c>
      <c r="B14" s="62">
        <v>1015</v>
      </c>
      <c r="C14" s="61">
        <v>909</v>
      </c>
      <c r="D14" s="11">
        <f>AVERAGE(B14:C14)</f>
        <v>962</v>
      </c>
      <c r="E14" s="12">
        <v>0.5</v>
      </c>
      <c r="F14" s="11">
        <f>E14*D14</f>
        <v>481</v>
      </c>
    </row>
    <row r="15" spans="1:6">
      <c r="A15" s="10" t="s">
        <v>40</v>
      </c>
      <c r="B15" s="62">
        <v>-17413</v>
      </c>
      <c r="C15" s="60">
        <v>-14130</v>
      </c>
      <c r="D15" s="11">
        <f>AVERAGE(B15:C15)</f>
        <v>-15771.5</v>
      </c>
      <c r="E15" s="12">
        <v>1</v>
      </c>
      <c r="F15" s="11">
        <f>E15*D15</f>
        <v>-15771.5</v>
      </c>
    </row>
    <row r="16" spans="1:6">
      <c r="A16" s="7" t="s">
        <v>71</v>
      </c>
      <c r="B16" s="8" t="s">
        <v>63</v>
      </c>
      <c r="C16" s="8" t="s">
        <v>64</v>
      </c>
      <c r="D16" s="8" t="s">
        <v>38</v>
      </c>
      <c r="E16" s="9" t="s">
        <v>2</v>
      </c>
      <c r="F16" s="8" t="s">
        <v>39</v>
      </c>
    </row>
    <row r="17" spans="1:6">
      <c r="A17" s="10" t="s">
        <v>56</v>
      </c>
      <c r="B17" s="74">
        <v>377041.06</v>
      </c>
      <c r="C17" s="61">
        <v>264607.71000000002</v>
      </c>
      <c r="D17" s="11">
        <f>AVERAGE(B17:C17)</f>
        <v>320824.38500000001</v>
      </c>
      <c r="E17" s="12">
        <v>1</v>
      </c>
      <c r="F17" s="11">
        <f>E17*D17</f>
        <v>320824.38500000001</v>
      </c>
    </row>
    <row r="18" spans="1:6">
      <c r="A18" s="10" t="s">
        <v>57</v>
      </c>
      <c r="B18" s="62">
        <v>188876</v>
      </c>
      <c r="C18" s="61">
        <v>210242</v>
      </c>
      <c r="D18" s="11">
        <f>AVERAGE(B18:C18)</f>
        <v>199559</v>
      </c>
      <c r="E18" s="12">
        <v>0.5</v>
      </c>
      <c r="F18" s="11">
        <f>E18*D18</f>
        <v>99779.5</v>
      </c>
    </row>
    <row r="19" spans="1:6">
      <c r="A19" s="10" t="s">
        <v>65</v>
      </c>
      <c r="B19" s="62">
        <v>312370</v>
      </c>
      <c r="C19" s="61">
        <v>150108</v>
      </c>
      <c r="D19" s="11">
        <f>AVERAGE(B19:C19)</f>
        <v>231239</v>
      </c>
      <c r="E19" s="12">
        <v>0.5</v>
      </c>
      <c r="F19" s="11">
        <f>E19*D19</f>
        <v>115619.5</v>
      </c>
    </row>
    <row r="20" spans="1:6">
      <c r="A20" s="10" t="s">
        <v>41</v>
      </c>
      <c r="B20" s="62">
        <v>92699</v>
      </c>
      <c r="C20" s="61">
        <v>72493</v>
      </c>
      <c r="D20" s="11">
        <f>AVERAGE(B20:C20)</f>
        <v>82596</v>
      </c>
      <c r="E20" s="12">
        <v>0.5</v>
      </c>
      <c r="F20" s="11">
        <f>E20*D20</f>
        <v>41298</v>
      </c>
    </row>
    <row r="21" spans="1:6">
      <c r="A21" s="10" t="s">
        <v>61</v>
      </c>
      <c r="B21" s="62">
        <v>101</v>
      </c>
      <c r="C21" s="61">
        <v>74</v>
      </c>
      <c r="D21" s="11">
        <f>AVERAGE(B21:C21)</f>
        <v>87.5</v>
      </c>
      <c r="E21" s="12">
        <v>0.5</v>
      </c>
      <c r="F21" s="11">
        <f>E21*D21</f>
        <v>43.75</v>
      </c>
    </row>
    <row r="22" spans="1:6">
      <c r="A22" s="10" t="s">
        <v>40</v>
      </c>
      <c r="B22" s="62">
        <v>-6020</v>
      </c>
      <c r="C22" s="60">
        <v>0</v>
      </c>
      <c r="D22" s="11">
        <f>AVERAGE(B22:C22)</f>
        <v>-3010</v>
      </c>
      <c r="E22" s="12">
        <v>1</v>
      </c>
      <c r="F22" s="11">
        <f>E22*D22</f>
        <v>-3010</v>
      </c>
    </row>
    <row r="23" spans="1:6" ht="15.4" customHeight="1">
      <c r="A23" s="59" t="s">
        <v>42</v>
      </c>
      <c r="B23" s="78"/>
      <c r="C23" s="79"/>
      <c r="D23" s="79"/>
      <c r="E23" s="80"/>
      <c r="F23" s="13">
        <f>+SUM(F3:F22)</f>
        <v>2172617.7400000002</v>
      </c>
    </row>
    <row r="24" spans="1:6" ht="16.350000000000001" customHeight="1">
      <c r="A24" s="14" t="s">
        <v>43</v>
      </c>
      <c r="B24" s="81"/>
      <c r="C24" s="82"/>
      <c r="D24" s="82"/>
      <c r="E24" s="83"/>
      <c r="F24" s="13">
        <f>F23/12</f>
        <v>181051.47833333336</v>
      </c>
    </row>
    <row r="25" spans="1:6">
      <c r="A25" s="14" t="s">
        <v>44</v>
      </c>
      <c r="B25" s="81"/>
      <c r="C25" s="82"/>
      <c r="D25" s="82"/>
      <c r="E25" s="83"/>
      <c r="F25" s="11">
        <f>RTR!K18</f>
        <v>0</v>
      </c>
    </row>
    <row r="26" spans="1:6" ht="16.350000000000001" customHeight="1">
      <c r="A26" s="15" t="s">
        <v>45</v>
      </c>
      <c r="B26" s="84"/>
      <c r="C26" s="85"/>
      <c r="D26" s="85"/>
      <c r="E26" s="86"/>
      <c r="F26" s="16">
        <v>0.65</v>
      </c>
    </row>
    <row r="27" spans="1:6" ht="16.350000000000001" customHeight="1">
      <c r="A27" s="14" t="s">
        <v>46</v>
      </c>
      <c r="B27" s="75"/>
      <c r="C27" s="75"/>
      <c r="D27" s="75"/>
      <c r="E27" s="75"/>
      <c r="F27" s="17">
        <f>(F24*F26)-F25</f>
        <v>117683.46091666669</v>
      </c>
    </row>
    <row r="28" spans="1:6" ht="16.350000000000001" customHeight="1">
      <c r="A28" s="14" t="s">
        <v>47</v>
      </c>
      <c r="B28" s="75"/>
      <c r="C28" s="75"/>
      <c r="D28" s="75"/>
      <c r="E28" s="75"/>
      <c r="F28" s="18">
        <v>180</v>
      </c>
    </row>
    <row r="29" spans="1:6" ht="12.75" customHeight="1">
      <c r="A29" s="14" t="s">
        <v>48</v>
      </c>
      <c r="B29" s="75"/>
      <c r="C29" s="75"/>
      <c r="D29" s="75"/>
      <c r="E29" s="75"/>
      <c r="F29" s="16">
        <v>0.1</v>
      </c>
    </row>
    <row r="30" spans="1:6">
      <c r="A30" s="14" t="s">
        <v>49</v>
      </c>
      <c r="B30" s="75"/>
      <c r="C30" s="75"/>
      <c r="D30" s="75"/>
      <c r="E30" s="75"/>
      <c r="F30" s="19">
        <f>PMT(F29/12,F28,-100000)</f>
        <v>1074.6051177081163</v>
      </c>
    </row>
    <row r="31" spans="1:6">
      <c r="A31" s="14" t="s">
        <v>50</v>
      </c>
      <c r="B31" s="75"/>
      <c r="C31" s="75"/>
      <c r="D31" s="75"/>
      <c r="E31" s="75"/>
      <c r="F31" s="20">
        <f>F27/F30</f>
        <v>109.51321464730994</v>
      </c>
    </row>
    <row r="32" spans="1:6" ht="15.4" customHeight="1">
      <c r="A32" s="87" t="s">
        <v>51</v>
      </c>
      <c r="B32" s="87"/>
      <c r="C32" s="87"/>
      <c r="D32" s="87"/>
      <c r="E32" s="87"/>
      <c r="F32" s="87"/>
    </row>
    <row r="33" spans="1:254">
      <c r="A33" s="14" t="s">
        <v>47</v>
      </c>
      <c r="B33" s="75"/>
      <c r="C33" s="75"/>
      <c r="D33" s="75"/>
      <c r="E33" s="75"/>
      <c r="F33" s="17">
        <v>180</v>
      </c>
    </row>
    <row r="34" spans="1:254">
      <c r="A34" s="14" t="s">
        <v>48</v>
      </c>
      <c r="B34" s="75"/>
      <c r="C34" s="75"/>
      <c r="D34" s="75"/>
      <c r="E34" s="75"/>
      <c r="F34" s="21">
        <v>9.5500000000000002E-2</v>
      </c>
    </row>
    <row r="35" spans="1:254">
      <c r="A35" s="14" t="s">
        <v>49</v>
      </c>
      <c r="B35" s="75"/>
      <c r="C35" s="75"/>
      <c r="D35" s="75"/>
      <c r="E35" s="75"/>
      <c r="F35" s="20">
        <f>PMT(F34/12,F33,-100000)</f>
        <v>1047.2438674424525</v>
      </c>
    </row>
    <row r="36" spans="1:254">
      <c r="A36" s="14" t="s">
        <v>52</v>
      </c>
      <c r="B36" s="88">
        <f>B26</f>
        <v>0</v>
      </c>
      <c r="C36" s="88"/>
      <c r="D36" s="88"/>
      <c r="E36" s="88"/>
      <c r="F36" s="22">
        <v>0</v>
      </c>
    </row>
    <row r="37" spans="1:254">
      <c r="A37" s="14" t="s">
        <v>53</v>
      </c>
      <c r="B37" s="75"/>
      <c r="C37" s="75"/>
      <c r="D37" s="75"/>
      <c r="E37" s="75"/>
      <c r="F37" s="23">
        <f>F36*F35</f>
        <v>0</v>
      </c>
    </row>
    <row r="38" spans="1:254">
      <c r="A38" s="14" t="s">
        <v>54</v>
      </c>
      <c r="B38" s="75"/>
      <c r="C38" s="75"/>
      <c r="D38" s="75"/>
      <c r="E38" s="75"/>
      <c r="F38" s="24">
        <f>(F37+F25)/F24</f>
        <v>0</v>
      </c>
    </row>
    <row r="39" spans="1:254">
      <c r="A39" s="25" t="s">
        <v>55</v>
      </c>
      <c r="B39" s="76" t="s">
        <v>3</v>
      </c>
      <c r="C39" s="76"/>
      <c r="D39" s="76"/>
      <c r="E39" s="76"/>
      <c r="F39" s="26">
        <v>0</v>
      </c>
    </row>
    <row r="40" spans="1:254">
      <c r="HX40" s="2"/>
      <c r="HY40" s="2"/>
      <c r="HZ40" s="2"/>
      <c r="IA40" s="2"/>
      <c r="IB40" s="2"/>
      <c r="IC40" s="2"/>
      <c r="IF40" s="3"/>
      <c r="IG40" s="3"/>
      <c r="IH40" s="4"/>
      <c r="II40" s="4"/>
      <c r="IJ40" s="4"/>
      <c r="IK40" s="4"/>
      <c r="IL40" s="4"/>
      <c r="IM40" s="4"/>
      <c r="IO40" s="5"/>
      <c r="IP40" s="5"/>
      <c r="IQ40" s="5"/>
      <c r="IR40" s="5"/>
      <c r="IS40" s="5"/>
      <c r="IT40" s="5"/>
    </row>
    <row r="41" spans="1:254">
      <c r="HX41" s="2"/>
      <c r="HY41" s="2"/>
      <c r="HZ41" s="2"/>
      <c r="IA41" s="2"/>
      <c r="IB41" s="2"/>
      <c r="IC41" s="2"/>
      <c r="IF41" s="3"/>
      <c r="IG41" s="3"/>
      <c r="IH41" s="4"/>
      <c r="II41" s="4"/>
      <c r="IJ41" s="4"/>
      <c r="IK41" s="4"/>
      <c r="IL41" s="4"/>
      <c r="IM41" s="4"/>
      <c r="IO41" s="5"/>
      <c r="IP41" s="5"/>
      <c r="IQ41" s="5"/>
      <c r="IR41" s="5"/>
      <c r="IS41" s="5"/>
      <c r="IT41" s="5"/>
    </row>
    <row r="42" spans="1:254">
      <c r="HX42" s="2"/>
      <c r="HY42" s="2"/>
      <c r="HZ42" s="2"/>
      <c r="IA42" s="2"/>
      <c r="IB42" s="2"/>
      <c r="IC42" s="2"/>
      <c r="IF42" s="3"/>
      <c r="IG42" s="3"/>
      <c r="IH42" s="4"/>
      <c r="II42" s="4"/>
      <c r="IJ42" s="4"/>
      <c r="IK42" s="4"/>
      <c r="IL42" s="4"/>
      <c r="IM42" s="4"/>
      <c r="IO42" s="5"/>
      <c r="IP42" s="5"/>
      <c r="IQ42" s="5"/>
      <c r="IR42" s="5"/>
      <c r="IS42" s="5"/>
      <c r="IT42" s="5"/>
    </row>
    <row r="43" spans="1:254">
      <c r="HX43" s="2"/>
      <c r="HY43" s="2"/>
      <c r="HZ43" s="2"/>
      <c r="IA43" s="2"/>
      <c r="IB43" s="2"/>
      <c r="IC43" s="2"/>
      <c r="IF43" s="3"/>
      <c r="IG43" s="3"/>
      <c r="IH43" s="4"/>
      <c r="II43" s="4"/>
      <c r="IJ43" s="4"/>
      <c r="IK43" s="4"/>
      <c r="IL43" s="4"/>
      <c r="IM43" s="4"/>
      <c r="IO43" s="5"/>
      <c r="IP43" s="5"/>
      <c r="IQ43" s="5"/>
      <c r="IR43" s="5"/>
      <c r="IS43" s="5"/>
      <c r="IT43" s="5"/>
    </row>
    <row r="44" spans="1:254" ht="15.4" customHeight="1">
      <c r="HX44" s="2"/>
      <c r="HY44" s="2"/>
      <c r="HZ44" s="2"/>
      <c r="IA44" s="2"/>
      <c r="IB44" s="2"/>
      <c r="IC44" s="2"/>
      <c r="IF44" s="3"/>
      <c r="IG44" s="3"/>
      <c r="IH44" s="4"/>
      <c r="II44" s="4"/>
      <c r="IJ44" s="4"/>
      <c r="IK44" s="4"/>
      <c r="IL44" s="4"/>
      <c r="IM44" s="4"/>
      <c r="IO44" s="5"/>
      <c r="IP44" s="5"/>
      <c r="IQ44" s="5"/>
      <c r="IR44" s="5"/>
      <c r="IS44" s="5"/>
      <c r="IT44" s="5"/>
    </row>
    <row r="45" spans="1:254">
      <c r="HX45" s="2"/>
      <c r="HY45" s="2"/>
      <c r="HZ45" s="2"/>
      <c r="IA45" s="2"/>
      <c r="IB45" s="2"/>
      <c r="IC45" s="2"/>
      <c r="IF45" s="3"/>
      <c r="IG45" s="3"/>
      <c r="IH45" s="4"/>
      <c r="II45" s="4"/>
      <c r="IJ45" s="4"/>
      <c r="IK45" s="4"/>
      <c r="IL45" s="4"/>
      <c r="IM45" s="4"/>
      <c r="IO45" s="5"/>
      <c r="IP45" s="5"/>
      <c r="IQ45" s="5"/>
      <c r="IR45" s="5"/>
      <c r="IS45" s="5"/>
      <c r="IT45" s="5"/>
    </row>
    <row r="46" spans="1:254" ht="15.4" customHeight="1">
      <c r="HX46" s="2"/>
      <c r="HY46" s="2"/>
      <c r="HZ46" s="2"/>
      <c r="IA46" s="2"/>
      <c r="IB46" s="2"/>
      <c r="IC46" s="2"/>
      <c r="IF46" s="3"/>
      <c r="IG46" s="3"/>
      <c r="IH46" s="4"/>
      <c r="II46" s="4"/>
      <c r="IJ46" s="4"/>
      <c r="IK46" s="4"/>
      <c r="IL46" s="4"/>
      <c r="IM46" s="4"/>
      <c r="IO46" s="5"/>
      <c r="IP46" s="5"/>
      <c r="IQ46" s="5"/>
      <c r="IR46" s="5"/>
      <c r="IS46" s="5"/>
      <c r="IT46" s="5"/>
    </row>
    <row r="47" spans="1:254">
      <c r="HX47" s="2"/>
      <c r="HY47" s="2"/>
      <c r="HZ47" s="2"/>
      <c r="IA47" s="2"/>
      <c r="IB47" s="2"/>
      <c r="IC47" s="2"/>
      <c r="IF47" s="3"/>
      <c r="IG47" s="3"/>
      <c r="IH47" s="4"/>
      <c r="II47" s="4"/>
      <c r="IJ47" s="4"/>
      <c r="IK47" s="4"/>
      <c r="IL47" s="4"/>
      <c r="IM47" s="4"/>
      <c r="IO47" s="5"/>
      <c r="IP47" s="5"/>
      <c r="IQ47" s="5"/>
      <c r="IR47" s="5"/>
      <c r="IS47" s="5"/>
      <c r="IT47" s="5"/>
    </row>
    <row r="48" spans="1:254">
      <c r="HX48" s="2"/>
      <c r="HY48" s="2"/>
      <c r="HZ48" s="2"/>
      <c r="IA48" s="2"/>
      <c r="IB48" s="2"/>
      <c r="IC48" s="2"/>
      <c r="IF48" s="3"/>
      <c r="IG48" s="3"/>
      <c r="IH48" s="4"/>
      <c r="II48" s="4"/>
      <c r="IJ48" s="4"/>
      <c r="IK48" s="4"/>
      <c r="IL48" s="4"/>
      <c r="IM48" s="4"/>
      <c r="IO48" s="5"/>
      <c r="IP48" s="5"/>
      <c r="IQ48" s="5"/>
      <c r="IR48" s="5"/>
      <c r="IS48" s="5"/>
      <c r="IT48" s="5"/>
    </row>
    <row r="49" spans="232:254">
      <c r="HX49" s="2"/>
      <c r="HY49" s="2"/>
      <c r="HZ49" s="2"/>
      <c r="IA49" s="2"/>
      <c r="IB49" s="2"/>
      <c r="IC49" s="2"/>
      <c r="IF49" s="3"/>
      <c r="IG49" s="3"/>
      <c r="IH49" s="4"/>
      <c r="II49" s="4"/>
      <c r="IJ49" s="4"/>
      <c r="IK49" s="4"/>
      <c r="IL49" s="4"/>
      <c r="IM49" s="4"/>
      <c r="IO49" s="5"/>
      <c r="IP49" s="5"/>
      <c r="IQ49" s="5"/>
      <c r="IR49" s="5"/>
      <c r="IS49" s="5"/>
      <c r="IT49" s="5"/>
    </row>
    <row r="50" spans="232:254">
      <c r="HX50" s="2"/>
      <c r="HY50" s="2"/>
      <c r="HZ50" s="2"/>
      <c r="IA50" s="2"/>
      <c r="IB50" s="2"/>
      <c r="IC50" s="2"/>
      <c r="IF50" s="3"/>
      <c r="IG50" s="3"/>
      <c r="IH50" s="4"/>
      <c r="II50" s="4"/>
      <c r="IJ50" s="4"/>
      <c r="IK50" s="4"/>
      <c r="IL50" s="4"/>
      <c r="IM50" s="4"/>
      <c r="IO50" s="5"/>
      <c r="IP50" s="5"/>
      <c r="IQ50" s="5"/>
      <c r="IR50" s="5"/>
      <c r="IS50" s="5"/>
      <c r="IT50" s="5"/>
    </row>
    <row r="51" spans="232:254" ht="15.4" customHeight="1">
      <c r="HX51" s="2"/>
      <c r="HY51" s="2"/>
      <c r="HZ51" s="2"/>
      <c r="IA51" s="2"/>
      <c r="IB51" s="2"/>
      <c r="IC51" s="2"/>
      <c r="IF51" s="3"/>
      <c r="IG51" s="3"/>
      <c r="IH51" s="4"/>
      <c r="II51" s="4"/>
      <c r="IJ51" s="4"/>
      <c r="IK51" s="4"/>
      <c r="IL51" s="4"/>
      <c r="IM51" s="4"/>
      <c r="IO51" s="5"/>
      <c r="IP51" s="5"/>
      <c r="IQ51" s="5"/>
      <c r="IR51" s="5"/>
      <c r="IS51" s="5"/>
      <c r="IT51" s="5"/>
    </row>
    <row r="52" spans="232:254">
      <c r="HX52" s="2"/>
      <c r="HY52" s="2"/>
      <c r="HZ52" s="2"/>
      <c r="IA52" s="2"/>
      <c r="IB52" s="2"/>
      <c r="IC52" s="2"/>
      <c r="IF52" s="3"/>
      <c r="IG52" s="3"/>
      <c r="IH52" s="4"/>
      <c r="II52" s="4"/>
      <c r="IJ52" s="4"/>
      <c r="IK52" s="4"/>
      <c r="IL52" s="4"/>
      <c r="IM52" s="4"/>
      <c r="IO52" s="5"/>
      <c r="IP52" s="5"/>
      <c r="IQ52" s="5"/>
      <c r="IR52" s="5"/>
      <c r="IS52" s="5"/>
      <c r="IT52" s="5"/>
    </row>
    <row r="53" spans="232:254">
      <c r="HX53" s="2"/>
      <c r="HY53" s="2"/>
      <c r="HZ53" s="2"/>
      <c r="IA53" s="2"/>
      <c r="IB53" s="2"/>
      <c r="IC53" s="2"/>
      <c r="IF53" s="3"/>
      <c r="IG53" s="3"/>
      <c r="IH53" s="4"/>
      <c r="II53" s="4"/>
      <c r="IJ53" s="4"/>
      <c r="IK53" s="4"/>
      <c r="IL53" s="4"/>
      <c r="IM53" s="4"/>
      <c r="IO53" s="5"/>
      <c r="IP53" s="5"/>
      <c r="IQ53" s="5"/>
      <c r="IR53" s="5"/>
      <c r="IS53" s="5"/>
      <c r="IT53" s="5"/>
    </row>
    <row r="54" spans="232:254">
      <c r="HX54" s="2"/>
      <c r="HY54" s="2"/>
      <c r="HZ54" s="2"/>
      <c r="IA54" s="2"/>
      <c r="IB54" s="2"/>
      <c r="IC54" s="2"/>
      <c r="IF54" s="3"/>
      <c r="IG54" s="3"/>
      <c r="IH54" s="4"/>
      <c r="II54" s="4"/>
      <c r="IJ54" s="4"/>
      <c r="IK54" s="4"/>
      <c r="IL54" s="4"/>
      <c r="IM54" s="4"/>
      <c r="IO54" s="5"/>
      <c r="IP54" s="5"/>
      <c r="IQ54" s="5"/>
      <c r="IR54" s="5"/>
      <c r="IS54" s="5"/>
      <c r="IT54" s="5"/>
    </row>
    <row r="55" spans="232:254" ht="13.5" customHeight="1">
      <c r="HX55" s="2"/>
      <c r="HY55" s="2"/>
      <c r="HZ55" s="2"/>
      <c r="IA55" s="2"/>
      <c r="IB55" s="2"/>
      <c r="IC55" s="2"/>
      <c r="IF55" s="3"/>
      <c r="IG55" s="3"/>
      <c r="IH55" s="4"/>
      <c r="II55" s="4"/>
      <c r="IJ55" s="4"/>
      <c r="IK55" s="4"/>
      <c r="IL55" s="4"/>
      <c r="IM55" s="4"/>
      <c r="IO55" s="5"/>
      <c r="IP55" s="5"/>
      <c r="IQ55" s="5"/>
      <c r="IR55" s="5"/>
      <c r="IS55" s="5"/>
      <c r="IT55" s="5"/>
    </row>
    <row r="56" spans="232:254">
      <c r="HX56" s="2"/>
      <c r="HY56" s="2"/>
      <c r="HZ56" s="2"/>
      <c r="IA56" s="2"/>
      <c r="IB56" s="2"/>
      <c r="IC56" s="2"/>
      <c r="IF56" s="3"/>
      <c r="IG56" s="3"/>
      <c r="IH56" s="4"/>
      <c r="II56" s="4"/>
      <c r="IJ56" s="4"/>
      <c r="IK56" s="4"/>
      <c r="IL56" s="4"/>
      <c r="IM56" s="4"/>
      <c r="IO56" s="5"/>
      <c r="IP56" s="5"/>
      <c r="IQ56" s="5"/>
      <c r="IR56" s="5"/>
      <c r="IS56" s="5"/>
      <c r="IT56" s="5"/>
    </row>
    <row r="57" spans="232:254" ht="15.4" customHeight="1">
      <c r="HX57" s="2"/>
      <c r="HY57" s="2"/>
      <c r="HZ57" s="2"/>
      <c r="IA57" s="2"/>
      <c r="IB57" s="2"/>
      <c r="IC57" s="2"/>
      <c r="IF57" s="3"/>
      <c r="IG57" s="3"/>
      <c r="IH57" s="4"/>
      <c r="II57" s="4"/>
      <c r="IJ57" s="4"/>
      <c r="IK57" s="4"/>
      <c r="IL57" s="4"/>
      <c r="IM57" s="4"/>
      <c r="IO57" s="5"/>
      <c r="IP57" s="5"/>
      <c r="IQ57" s="5"/>
      <c r="IR57" s="5"/>
      <c r="IS57" s="5"/>
      <c r="IT57" s="5"/>
    </row>
    <row r="58" spans="232:254">
      <c r="HX58" s="2"/>
      <c r="HY58" s="2"/>
      <c r="HZ58" s="2"/>
      <c r="IA58" s="2"/>
      <c r="IB58" s="2"/>
      <c r="IC58" s="2"/>
      <c r="IF58" s="3"/>
      <c r="IG58" s="3"/>
      <c r="IH58" s="4"/>
      <c r="II58" s="4"/>
      <c r="IJ58" s="4"/>
      <c r="IK58" s="4"/>
      <c r="IL58" s="4"/>
      <c r="IM58" s="4"/>
      <c r="IO58" s="5"/>
      <c r="IP58" s="5"/>
      <c r="IQ58" s="5"/>
      <c r="IR58" s="5"/>
      <c r="IS58" s="5"/>
      <c r="IT58" s="5"/>
    </row>
    <row r="59" spans="232:254">
      <c r="HX59" s="2"/>
      <c r="HY59" s="2"/>
      <c r="HZ59" s="2"/>
      <c r="IA59" s="2"/>
      <c r="IB59" s="2"/>
      <c r="IC59" s="2"/>
      <c r="IF59" s="3"/>
      <c r="IG59" s="3"/>
      <c r="IH59" s="4"/>
      <c r="II59" s="4"/>
      <c r="IJ59" s="4"/>
      <c r="IK59" s="4"/>
      <c r="IL59" s="4"/>
      <c r="IM59" s="4"/>
      <c r="IO59" s="5"/>
      <c r="IP59" s="5"/>
      <c r="IQ59" s="5"/>
      <c r="IR59" s="5"/>
      <c r="IS59" s="5"/>
      <c r="IT59" s="5"/>
    </row>
    <row r="60" spans="232:254">
      <c r="HX60" s="2"/>
      <c r="HY60" s="2"/>
      <c r="HZ60" s="2"/>
      <c r="IA60" s="2"/>
      <c r="IB60" s="2"/>
      <c r="IC60" s="2"/>
      <c r="IF60" s="3"/>
      <c r="IG60" s="3"/>
      <c r="IH60" s="4"/>
      <c r="II60" s="4"/>
      <c r="IJ60" s="4"/>
      <c r="IK60" s="4"/>
      <c r="IL60" s="4"/>
      <c r="IM60" s="4"/>
      <c r="IO60" s="5"/>
      <c r="IP60" s="5"/>
      <c r="IQ60" s="5"/>
      <c r="IR60" s="5"/>
      <c r="IS60" s="5"/>
      <c r="IT60" s="5"/>
    </row>
    <row r="61" spans="232:254" ht="15.4" customHeight="1">
      <c r="HX61" s="2"/>
      <c r="HY61" s="2"/>
      <c r="HZ61" s="2"/>
      <c r="IA61" s="2"/>
      <c r="IB61" s="2"/>
      <c r="IC61" s="2"/>
      <c r="IF61" s="3"/>
      <c r="IG61" s="3"/>
      <c r="IH61" s="4"/>
      <c r="II61" s="4"/>
      <c r="IJ61" s="4"/>
      <c r="IK61" s="4"/>
      <c r="IL61" s="4"/>
      <c r="IM61" s="4"/>
      <c r="IO61" s="5"/>
      <c r="IP61" s="5"/>
      <c r="IQ61" s="5"/>
      <c r="IR61" s="5"/>
      <c r="IS61" s="5"/>
      <c r="IT61" s="5"/>
    </row>
    <row r="62" spans="232:254" ht="26.85" customHeight="1">
      <c r="HX62" s="2"/>
      <c r="HY62" s="2"/>
      <c r="HZ62" s="2"/>
      <c r="IA62" s="2"/>
      <c r="IB62" s="2"/>
      <c r="IC62" s="2"/>
      <c r="IF62" s="3"/>
      <c r="IG62" s="3"/>
      <c r="IH62" s="4"/>
      <c r="II62" s="4"/>
      <c r="IJ62" s="4"/>
      <c r="IK62" s="4"/>
      <c r="IL62" s="4"/>
      <c r="IM62" s="4"/>
      <c r="IO62" s="5"/>
      <c r="IP62" s="5"/>
      <c r="IQ62" s="5"/>
      <c r="IR62" s="5"/>
      <c r="IS62" s="5"/>
      <c r="IT62" s="5"/>
    </row>
    <row r="63" spans="232:254" ht="15.4" customHeight="1">
      <c r="HX63" s="2"/>
      <c r="HY63" s="2"/>
      <c r="HZ63" s="2"/>
      <c r="IA63" s="2"/>
      <c r="IB63" s="2"/>
      <c r="IC63" s="2"/>
      <c r="IF63" s="3"/>
      <c r="IG63" s="3"/>
      <c r="IH63" s="4"/>
      <c r="II63" s="4"/>
      <c r="IJ63" s="4"/>
      <c r="IK63" s="4"/>
      <c r="IL63" s="4"/>
      <c r="IM63" s="4"/>
      <c r="IO63" s="5"/>
      <c r="IP63" s="5"/>
      <c r="IQ63" s="5"/>
      <c r="IR63" s="5"/>
      <c r="IS63" s="5"/>
      <c r="IT63" s="5"/>
    </row>
    <row r="64" spans="232:254" ht="15.4" customHeight="1">
      <c r="HX64" s="2"/>
      <c r="HY64" s="2"/>
      <c r="HZ64" s="2"/>
      <c r="IA64" s="2"/>
      <c r="IB64" s="2"/>
      <c r="IC64" s="2"/>
      <c r="IF64" s="3"/>
      <c r="IG64" s="3"/>
      <c r="IH64" s="4"/>
      <c r="II64" s="4"/>
      <c r="IJ64" s="4"/>
      <c r="IK64" s="4"/>
      <c r="IL64" s="4"/>
      <c r="IM64" s="4"/>
      <c r="IO64" s="5"/>
      <c r="IP64" s="5"/>
      <c r="IQ64" s="5"/>
      <c r="IR64" s="5"/>
      <c r="IS64" s="5"/>
      <c r="IT64" s="5"/>
    </row>
    <row r="65" spans="1:254">
      <c r="HX65" s="2"/>
      <c r="HY65" s="2"/>
      <c r="HZ65" s="2"/>
      <c r="IA65" s="2"/>
      <c r="IB65" s="2"/>
      <c r="IC65" s="2"/>
      <c r="IF65" s="3"/>
      <c r="IG65" s="3"/>
      <c r="IH65" s="4"/>
      <c r="II65" s="4"/>
      <c r="IJ65" s="4"/>
      <c r="IK65" s="4"/>
      <c r="IL65" s="4"/>
      <c r="IM65" s="4"/>
      <c r="IO65" s="5"/>
      <c r="IP65" s="5"/>
      <c r="IQ65" s="5"/>
      <c r="IR65" s="5"/>
      <c r="IS65" s="5"/>
      <c r="IT65" s="5"/>
    </row>
    <row r="66" spans="1:254" ht="16.350000000000001" customHeight="1">
      <c r="HX66" s="2"/>
      <c r="HY66" s="2"/>
      <c r="HZ66" s="2"/>
      <c r="IA66" s="2"/>
      <c r="IB66" s="2"/>
      <c r="IC66" s="2"/>
      <c r="IF66" s="3"/>
      <c r="IG66" s="3"/>
      <c r="IH66" s="4"/>
      <c r="II66" s="4"/>
      <c r="IJ66" s="4"/>
      <c r="IK66" s="4"/>
      <c r="IL66" s="4"/>
      <c r="IM66" s="4"/>
      <c r="IO66" s="5"/>
      <c r="IP66" s="5"/>
      <c r="IQ66" s="5"/>
      <c r="IR66" s="5"/>
      <c r="IS66" s="5"/>
      <c r="IT66" s="5"/>
    </row>
    <row r="67" spans="1:254" ht="16.350000000000001" customHeight="1">
      <c r="HX67" s="2"/>
      <c r="HY67" s="2"/>
      <c r="HZ67" s="2"/>
      <c r="IA67" s="2"/>
      <c r="IB67" s="2"/>
      <c r="IC67" s="2"/>
      <c r="IF67" s="3"/>
      <c r="IG67" s="3"/>
      <c r="IH67" s="4"/>
      <c r="II67" s="4"/>
      <c r="IJ67" s="4"/>
      <c r="IK67" s="4"/>
      <c r="IL67" s="4"/>
      <c r="IM67" s="4"/>
      <c r="IO67" s="5"/>
      <c r="IP67" s="5"/>
      <c r="IQ67" s="5"/>
      <c r="IR67" s="5"/>
      <c r="IS67" s="5"/>
      <c r="IT67" s="5"/>
    </row>
    <row r="68" spans="1:254" ht="16.350000000000001" customHeight="1">
      <c r="HX68" s="2"/>
      <c r="HY68" s="2"/>
      <c r="HZ68" s="2"/>
      <c r="IA68" s="2"/>
      <c r="IB68" s="2"/>
      <c r="IC68" s="2"/>
      <c r="IF68" s="3"/>
      <c r="IG68" s="3"/>
      <c r="IH68" s="4"/>
      <c r="II68" s="4"/>
      <c r="IJ68" s="4"/>
      <c r="IK68" s="4"/>
      <c r="IL68" s="4"/>
      <c r="IM68" s="4"/>
      <c r="IO68" s="5"/>
      <c r="IP68" s="5"/>
      <c r="IQ68" s="5"/>
      <c r="IR68" s="5"/>
      <c r="IS68" s="5"/>
      <c r="IT68" s="5"/>
    </row>
    <row r="69" spans="1:254" ht="16.350000000000001" customHeight="1">
      <c r="HX69" s="2"/>
      <c r="HY69" s="2"/>
      <c r="HZ69" s="2"/>
      <c r="IA69" s="2"/>
      <c r="IB69" s="2"/>
      <c r="IC69" s="2"/>
      <c r="IF69" s="3"/>
      <c r="IG69" s="3"/>
      <c r="IH69" s="4"/>
      <c r="II69" s="4"/>
      <c r="IJ69" s="4"/>
      <c r="IK69" s="4"/>
      <c r="IL69" s="4"/>
      <c r="IM69" s="4"/>
      <c r="IO69" s="5"/>
      <c r="IP69" s="5"/>
      <c r="IQ69" s="5"/>
      <c r="IR69" s="5"/>
      <c r="IS69" s="5"/>
      <c r="IT69" s="5"/>
    </row>
    <row r="70" spans="1:254" ht="16.350000000000001" customHeight="1">
      <c r="HX70" s="2"/>
      <c r="HY70" s="2"/>
      <c r="HZ70" s="2"/>
      <c r="IA70" s="2"/>
      <c r="IB70" s="2"/>
      <c r="IC70" s="2"/>
      <c r="IF70" s="3"/>
      <c r="IG70" s="3"/>
      <c r="IH70" s="4"/>
      <c r="II70" s="4"/>
      <c r="IJ70" s="4"/>
      <c r="IK70" s="4"/>
      <c r="IL70" s="4"/>
      <c r="IM70" s="4"/>
      <c r="IO70" s="5"/>
      <c r="IP70" s="5"/>
      <c r="IQ70" s="5"/>
      <c r="IR70" s="5"/>
      <c r="IS70" s="5"/>
      <c r="IT70" s="5"/>
    </row>
    <row r="71" spans="1:254" ht="16.350000000000001" customHeight="1">
      <c r="HX71" s="2"/>
      <c r="HY71" s="2"/>
      <c r="HZ71" s="2"/>
      <c r="IA71" s="2"/>
      <c r="IB71" s="2"/>
      <c r="IC71" s="2"/>
      <c r="IF71" s="3"/>
      <c r="IG71" s="3"/>
      <c r="IH71" s="4"/>
      <c r="II71" s="4"/>
      <c r="IJ71" s="4"/>
      <c r="IK71" s="4"/>
      <c r="IL71" s="4"/>
      <c r="IM71" s="4"/>
      <c r="IO71" s="5"/>
      <c r="IP71" s="5"/>
      <c r="IQ71" s="5"/>
      <c r="IR71" s="5"/>
      <c r="IS71" s="5"/>
      <c r="IT71" s="5"/>
    </row>
    <row r="72" spans="1:254" ht="16.350000000000001" customHeight="1">
      <c r="HX72" s="2"/>
      <c r="HY72" s="2"/>
      <c r="HZ72" s="2"/>
      <c r="IA72" s="2"/>
      <c r="IB72" s="2"/>
      <c r="IC72" s="2"/>
      <c r="IF72" s="3"/>
      <c r="IG72" s="3"/>
      <c r="IH72" s="4"/>
      <c r="II72" s="4"/>
      <c r="IJ72" s="4"/>
      <c r="IK72" s="4"/>
      <c r="IL72" s="4"/>
      <c r="IM72" s="4"/>
      <c r="IO72" s="5"/>
      <c r="IP72" s="5"/>
      <c r="IQ72" s="5"/>
      <c r="IR72" s="5"/>
      <c r="IS72" s="5"/>
      <c r="IT72" s="5"/>
    </row>
    <row r="73" spans="1:254" ht="16.350000000000001" customHeight="1">
      <c r="HX73" s="2"/>
      <c r="HY73" s="2"/>
      <c r="HZ73" s="2"/>
      <c r="IA73" s="2"/>
      <c r="IB73" s="2"/>
      <c r="IC73" s="2"/>
      <c r="IF73" s="3"/>
      <c r="IG73" s="3"/>
      <c r="IH73" s="4"/>
      <c r="II73" s="4"/>
      <c r="IJ73" s="4"/>
      <c r="IK73" s="4"/>
      <c r="IL73" s="4"/>
      <c r="IM73" s="4"/>
      <c r="IO73" s="5"/>
      <c r="IP73" s="5"/>
      <c r="IQ73" s="5"/>
      <c r="IR73" s="5"/>
      <c r="IS73" s="5"/>
      <c r="IT73" s="5"/>
    </row>
    <row r="74" spans="1:254" ht="16.350000000000001" customHeight="1">
      <c r="HX74" s="2"/>
      <c r="HY74" s="2"/>
      <c r="HZ74" s="2"/>
      <c r="IA74" s="2"/>
      <c r="IB74" s="2"/>
      <c r="IC74" s="2"/>
      <c r="IF74" s="3"/>
      <c r="IG74" s="3"/>
      <c r="IH74" s="4"/>
      <c r="II74" s="4"/>
      <c r="IJ74" s="4"/>
      <c r="IK74" s="4"/>
      <c r="IL74" s="4"/>
      <c r="IM74" s="4"/>
      <c r="IO74" s="5"/>
      <c r="IP74" s="5"/>
      <c r="IQ74" s="5"/>
      <c r="IR74" s="5"/>
      <c r="IS74" s="5"/>
      <c r="IT74" s="5"/>
    </row>
    <row r="75" spans="1:254" ht="16.350000000000001" customHeight="1">
      <c r="HX75" s="2"/>
      <c r="HY75" s="2"/>
      <c r="HZ75" s="2"/>
      <c r="IA75" s="2"/>
      <c r="IB75" s="2"/>
      <c r="IC75" s="2"/>
      <c r="IF75" s="3"/>
      <c r="IG75" s="3"/>
      <c r="IH75" s="4"/>
      <c r="II75" s="4"/>
      <c r="IJ75" s="4"/>
      <c r="IK75" s="4"/>
      <c r="IL75" s="4"/>
      <c r="IM75" s="4"/>
      <c r="IO75" s="5"/>
      <c r="IP75" s="5"/>
      <c r="IQ75" s="5"/>
      <c r="IR75" s="5"/>
      <c r="IS75" s="5"/>
      <c r="IT75" s="5"/>
    </row>
    <row r="76" spans="1:254" ht="16.350000000000001" customHeight="1">
      <c r="HX76" s="2"/>
      <c r="HY76" s="2"/>
      <c r="HZ76" s="2"/>
      <c r="IA76" s="2"/>
      <c r="IB76" s="2"/>
      <c r="IC76" s="2"/>
      <c r="IF76" s="3"/>
      <c r="IG76" s="3"/>
      <c r="IH76" s="4"/>
      <c r="II76" s="4"/>
      <c r="IJ76" s="4"/>
      <c r="IK76" s="4"/>
      <c r="IL76" s="4"/>
      <c r="IM76" s="4"/>
      <c r="IO76" s="5"/>
      <c r="IP76" s="5"/>
      <c r="IQ76" s="5"/>
      <c r="IR76" s="5"/>
      <c r="IS76" s="5"/>
      <c r="IT76" s="5"/>
    </row>
    <row r="77" spans="1:254" ht="26.85" customHeight="1">
      <c r="HX77" s="2"/>
      <c r="HY77" s="2"/>
      <c r="HZ77" s="2"/>
      <c r="IA77" s="2"/>
      <c r="IB77" s="2"/>
      <c r="IC77" s="2"/>
      <c r="IF77" s="3"/>
      <c r="IG77" s="3"/>
      <c r="IH77" s="4"/>
      <c r="II77" s="4"/>
      <c r="IJ77" s="4"/>
      <c r="IK77" s="4"/>
      <c r="IL77" s="4"/>
      <c r="IM77" s="4"/>
      <c r="IO77" s="5"/>
      <c r="IP77" s="5"/>
      <c r="IQ77" s="5"/>
      <c r="IR77" s="5"/>
      <c r="IS77" s="5"/>
      <c r="IT77" s="5"/>
    </row>
    <row r="78" spans="1:254" s="27" customForma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HX78" s="28"/>
      <c r="HY78" s="28"/>
      <c r="HZ78" s="28"/>
      <c r="IA78" s="2"/>
      <c r="IF78" s="3"/>
      <c r="IG78" s="3"/>
      <c r="IH78" s="4"/>
      <c r="II78" s="4"/>
    </row>
    <row r="79" spans="1:254" s="27" customForma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HX79" s="28"/>
      <c r="HY79" s="28"/>
      <c r="HZ79" s="28"/>
      <c r="IA79" s="2"/>
      <c r="IF79" s="3"/>
      <c r="IG79" s="3"/>
      <c r="IH79" s="4"/>
      <c r="II79" s="4"/>
    </row>
    <row r="80" spans="1:254" s="27" customForma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HX80" s="28"/>
      <c r="HY80" s="28"/>
      <c r="HZ80" s="28"/>
      <c r="IA80" s="2"/>
      <c r="IF80" s="3"/>
      <c r="IG80" s="3"/>
      <c r="IH80" s="4"/>
      <c r="II80" s="4"/>
    </row>
    <row r="81" spans="232:254">
      <c r="HX81" s="2"/>
      <c r="HY81" s="2"/>
      <c r="HZ81" s="2"/>
      <c r="IA81" s="2"/>
      <c r="IB81" s="2"/>
      <c r="IC81" s="2"/>
      <c r="IF81" s="3"/>
      <c r="IG81" s="3"/>
      <c r="IH81" s="4"/>
      <c r="II81" s="4"/>
      <c r="IJ81" s="4"/>
      <c r="IK81" s="4"/>
      <c r="IL81" s="4"/>
      <c r="IM81" s="4"/>
      <c r="IO81" s="5"/>
      <c r="IP81" s="5"/>
      <c r="IQ81" s="5"/>
      <c r="IR81" s="5"/>
      <c r="IS81" s="5"/>
      <c r="IT81" s="5"/>
    </row>
    <row r="82" spans="232:254">
      <c r="HX82" s="2"/>
      <c r="HY82" s="2"/>
      <c r="HZ82" s="2"/>
      <c r="IA82" s="2"/>
      <c r="IB82" s="2"/>
      <c r="IC82" s="2"/>
      <c r="IF82" s="3"/>
      <c r="IG82" s="3"/>
      <c r="IH82" s="4"/>
      <c r="II82" s="4"/>
      <c r="IJ82" s="4"/>
      <c r="IK82" s="4"/>
      <c r="IL82" s="4"/>
      <c r="IM82" s="4"/>
      <c r="IO82" s="5"/>
      <c r="IP82" s="5"/>
      <c r="IQ82" s="5"/>
      <c r="IR82" s="5"/>
      <c r="IS82" s="5"/>
      <c r="IT82" s="5"/>
    </row>
    <row r="83" spans="232:254">
      <c r="HX83" s="2"/>
      <c r="HY83" s="2"/>
      <c r="HZ83" s="2"/>
      <c r="IA83" s="2"/>
      <c r="IB83" s="2"/>
      <c r="IC83" s="2"/>
      <c r="IF83" s="3"/>
      <c r="IG83" s="3"/>
      <c r="IH83" s="4"/>
      <c r="II83" s="4"/>
      <c r="IJ83" s="4"/>
      <c r="IK83" s="4"/>
      <c r="IL83" s="4"/>
      <c r="IM83" s="4"/>
      <c r="IO83" s="5"/>
      <c r="IP83" s="5"/>
      <c r="IQ83" s="5"/>
      <c r="IR83" s="5"/>
      <c r="IS83" s="5"/>
      <c r="IT83" s="5"/>
    </row>
    <row r="84" spans="232:254">
      <c r="HX84" s="2"/>
      <c r="HY84" s="2"/>
      <c r="HZ84" s="2"/>
      <c r="IA84" s="2"/>
      <c r="IB84" s="2"/>
      <c r="IC84" s="2"/>
      <c r="IF84" s="3"/>
      <c r="IG84" s="3"/>
      <c r="IH84" s="4"/>
      <c r="II84" s="4"/>
      <c r="IJ84" s="4"/>
      <c r="IK84" s="4"/>
      <c r="IL84" s="4"/>
      <c r="IM84" s="4"/>
      <c r="IO84" s="5"/>
      <c r="IP84" s="5"/>
      <c r="IQ84" s="5"/>
      <c r="IR84" s="5"/>
      <c r="IS84" s="5"/>
      <c r="IT84" s="5"/>
    </row>
    <row r="85" spans="232:254">
      <c r="HX85" s="2"/>
      <c r="HY85" s="2"/>
      <c r="HZ85" s="2"/>
      <c r="IA85" s="2"/>
      <c r="IB85" s="2"/>
      <c r="IC85" s="2"/>
      <c r="IF85" s="3"/>
      <c r="IG85" s="3"/>
      <c r="IH85" s="4"/>
      <c r="II85" s="4"/>
      <c r="IJ85" s="4"/>
      <c r="IK85" s="4"/>
      <c r="IL85" s="4"/>
      <c r="IM85" s="4"/>
      <c r="IO85" s="5"/>
      <c r="IP85" s="5"/>
      <c r="IQ85" s="5"/>
      <c r="IR85" s="5"/>
      <c r="IS85" s="5"/>
      <c r="IT85" s="5"/>
    </row>
    <row r="86" spans="232:254" ht="13.5" customHeight="1">
      <c r="HX86" s="2"/>
      <c r="HY86" s="2"/>
      <c r="HZ86" s="2"/>
      <c r="IA86" s="2"/>
      <c r="IB86" s="2"/>
      <c r="IC86" s="2"/>
      <c r="IF86" s="3"/>
      <c r="IG86" s="3"/>
      <c r="IH86" s="4"/>
      <c r="II86" s="4"/>
      <c r="IJ86" s="4"/>
      <c r="IK86" s="4"/>
      <c r="IL86" s="4"/>
      <c r="IM86" s="4"/>
      <c r="IO86" s="5"/>
      <c r="IP86" s="5"/>
      <c r="IQ86" s="5"/>
      <c r="IR86" s="5"/>
      <c r="IS86" s="5"/>
      <c r="IT86" s="5"/>
    </row>
    <row r="87" spans="232:254">
      <c r="HX87" s="2"/>
      <c r="HY87" s="2"/>
      <c r="HZ87" s="2"/>
      <c r="IA87" s="2"/>
      <c r="IB87" s="2"/>
      <c r="IC87" s="2"/>
      <c r="IF87" s="3"/>
      <c r="IG87" s="3"/>
      <c r="IH87" s="4"/>
      <c r="II87" s="4"/>
      <c r="IJ87" s="4"/>
      <c r="IK87" s="4"/>
      <c r="IL87" s="4"/>
      <c r="IM87" s="4"/>
      <c r="IO87" s="5"/>
      <c r="IP87" s="5"/>
      <c r="IQ87" s="5"/>
      <c r="IR87" s="5"/>
      <c r="IS87" s="5"/>
      <c r="IT87" s="5"/>
    </row>
    <row r="88" spans="232:254">
      <c r="HX88" s="2"/>
      <c r="HY88" s="2"/>
      <c r="HZ88" s="2"/>
      <c r="IA88" s="2"/>
      <c r="IB88" s="2"/>
      <c r="IC88" s="2"/>
      <c r="IF88" s="3"/>
      <c r="IG88" s="3"/>
      <c r="IH88" s="4"/>
      <c r="II88" s="4"/>
      <c r="IJ88" s="4"/>
      <c r="IK88" s="4"/>
      <c r="IL88" s="4"/>
      <c r="IM88" s="4"/>
      <c r="IO88" s="5"/>
      <c r="IP88" s="5"/>
      <c r="IQ88" s="5"/>
      <c r="IR88" s="5"/>
      <c r="IS88" s="5"/>
      <c r="IT88" s="5"/>
    </row>
    <row r="89" spans="232:254">
      <c r="HX89" s="2"/>
      <c r="HY89" s="2"/>
      <c r="HZ89" s="2"/>
      <c r="IA89" s="2"/>
      <c r="IB89" s="2"/>
      <c r="IC89" s="2"/>
      <c r="IF89" s="3"/>
      <c r="IG89" s="3"/>
      <c r="IH89" s="4"/>
      <c r="II89" s="4"/>
      <c r="IJ89" s="4"/>
      <c r="IK89" s="4"/>
      <c r="IL89" s="4"/>
      <c r="IM89" s="4"/>
      <c r="IO89" s="5"/>
      <c r="IP89" s="5"/>
      <c r="IQ89" s="5"/>
      <c r="IR89" s="5"/>
      <c r="IS89" s="5"/>
      <c r="IT89" s="5"/>
    </row>
    <row r="90" spans="232:254">
      <c r="HX90" s="2"/>
      <c r="HY90" s="2"/>
      <c r="HZ90" s="2"/>
      <c r="IA90" s="2"/>
      <c r="IB90" s="2"/>
      <c r="IC90" s="2"/>
      <c r="IF90" s="3"/>
      <c r="IG90" s="3"/>
      <c r="IH90" s="4"/>
      <c r="II90" s="4"/>
      <c r="IJ90" s="4"/>
      <c r="IK90" s="4"/>
      <c r="IL90" s="4"/>
      <c r="IM90" s="4"/>
      <c r="IO90" s="5"/>
      <c r="IP90" s="5"/>
      <c r="IQ90" s="5"/>
      <c r="IR90" s="5"/>
      <c r="IS90" s="5"/>
      <c r="IT90" s="5"/>
    </row>
  </sheetData>
  <sheetProtection selectLockedCells="1" selectUnlockedCells="1"/>
  <mergeCells count="18">
    <mergeCell ref="B35:E35"/>
    <mergeCell ref="B36:E36"/>
    <mergeCell ref="B37:E37"/>
    <mergeCell ref="B38:E38"/>
    <mergeCell ref="B39:E39"/>
    <mergeCell ref="B1:C1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A32:F32"/>
    <mergeCell ref="B33:E33"/>
    <mergeCell ref="B34:E34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8"/>
  <sheetViews>
    <sheetView tabSelected="1" zoomScaleNormal="100" workbookViewId="0">
      <selection activeCell="B2" sqref="B2:J14"/>
    </sheetView>
  </sheetViews>
  <sheetFormatPr defaultColWidth="22.140625" defaultRowHeight="13.5"/>
  <cols>
    <col min="1" max="1" width="7.28515625" style="29" bestFit="1" customWidth="1"/>
    <col min="2" max="2" width="27" style="29" bestFit="1" customWidth="1"/>
    <col min="3" max="3" width="16.7109375" style="29" bestFit="1" customWidth="1"/>
    <col min="4" max="4" width="17.7109375" style="29" bestFit="1" customWidth="1"/>
    <col min="5" max="5" width="9.85546875" style="29" bestFit="1" customWidth="1"/>
    <col min="6" max="6" width="13.5703125" style="29" bestFit="1" customWidth="1"/>
    <col min="7" max="7" width="7.85546875" style="29" bestFit="1" customWidth="1"/>
    <col min="8" max="8" width="11.5703125" style="29" bestFit="1" customWidth="1"/>
    <col min="9" max="9" width="10.85546875" style="29" bestFit="1" customWidth="1"/>
    <col min="10" max="10" width="9.140625" style="29" bestFit="1" customWidth="1"/>
    <col min="11" max="11" width="16.140625" style="29" bestFit="1" customWidth="1"/>
    <col min="12" max="12" width="18.28515625" style="29" bestFit="1" customWidth="1"/>
    <col min="13" max="13" width="9.5703125" style="29" bestFit="1" customWidth="1"/>
    <col min="14" max="250" width="22.140625" style="29"/>
    <col min="251" max="16384" width="22.140625" style="4"/>
  </cols>
  <sheetData>
    <row r="1" spans="1:13" ht="40.5">
      <c r="A1" s="30" t="s">
        <v>4</v>
      </c>
      <c r="B1" s="30" t="s">
        <v>5</v>
      </c>
      <c r="C1" s="30" t="s">
        <v>6</v>
      </c>
      <c r="D1" s="30" t="s">
        <v>7</v>
      </c>
      <c r="E1" s="30" t="s">
        <v>8</v>
      </c>
      <c r="F1" s="30" t="s">
        <v>9</v>
      </c>
      <c r="G1" s="30" t="s">
        <v>10</v>
      </c>
      <c r="H1" s="30" t="s">
        <v>11</v>
      </c>
      <c r="I1" s="30" t="s">
        <v>12</v>
      </c>
      <c r="J1" s="30" t="s">
        <v>13</v>
      </c>
      <c r="K1" s="30" t="s">
        <v>59</v>
      </c>
      <c r="L1" s="30" t="s">
        <v>14</v>
      </c>
      <c r="M1" s="30" t="s">
        <v>15</v>
      </c>
    </row>
    <row r="2" spans="1:13">
      <c r="A2" s="31">
        <v>1</v>
      </c>
      <c r="B2" s="32"/>
      <c r="C2" s="31"/>
      <c r="D2" s="31"/>
      <c r="E2" s="32"/>
      <c r="F2" s="33"/>
      <c r="G2" s="32"/>
      <c r="H2" s="32"/>
      <c r="I2" s="32"/>
      <c r="J2" s="32"/>
      <c r="K2" s="32" t="s">
        <v>62</v>
      </c>
      <c r="L2" s="34"/>
      <c r="M2" s="32"/>
    </row>
    <row r="3" spans="1:13">
      <c r="A3" s="31">
        <v>2</v>
      </c>
      <c r="B3" s="32"/>
      <c r="C3" s="31"/>
      <c r="D3" s="31"/>
      <c r="E3" s="32"/>
      <c r="F3" s="33"/>
      <c r="G3" s="32"/>
      <c r="H3" s="32"/>
      <c r="I3" s="32"/>
      <c r="J3" s="32"/>
      <c r="K3" s="32" t="s">
        <v>66</v>
      </c>
      <c r="L3" s="34"/>
      <c r="M3" s="32"/>
    </row>
    <row r="4" spans="1:13">
      <c r="A4" s="65">
        <v>3</v>
      </c>
      <c r="B4" s="66"/>
      <c r="C4" s="65"/>
      <c r="D4" s="65"/>
      <c r="E4" s="66"/>
      <c r="F4" s="67"/>
      <c r="G4" s="66"/>
      <c r="H4" s="66"/>
      <c r="I4" s="66"/>
      <c r="J4" s="66"/>
      <c r="K4" s="32" t="s">
        <v>58</v>
      </c>
      <c r="L4" s="68"/>
      <c r="M4" s="66"/>
    </row>
    <row r="5" spans="1:13">
      <c r="A5" s="31">
        <v>4</v>
      </c>
      <c r="B5" s="32"/>
      <c r="C5" s="31"/>
      <c r="D5" s="64"/>
      <c r="E5" s="32"/>
      <c r="F5" s="33"/>
      <c r="G5" s="32"/>
      <c r="H5" s="32"/>
      <c r="I5" s="70"/>
      <c r="J5" s="32"/>
      <c r="K5" s="32" t="s">
        <v>58</v>
      </c>
      <c r="L5" s="32"/>
      <c r="M5" s="32"/>
    </row>
    <row r="6" spans="1:13">
      <c r="A6" s="31">
        <v>5</v>
      </c>
      <c r="B6" s="32"/>
      <c r="C6" s="31"/>
      <c r="D6" s="64"/>
      <c r="E6" s="32"/>
      <c r="F6" s="33"/>
      <c r="G6" s="32"/>
      <c r="H6" s="32"/>
      <c r="I6" s="32"/>
      <c r="J6" s="32"/>
      <c r="K6" s="32" t="s">
        <v>58</v>
      </c>
      <c r="L6" s="32"/>
      <c r="M6" s="32"/>
    </row>
    <row r="7" spans="1:13">
      <c r="A7" s="31">
        <v>6</v>
      </c>
      <c r="B7" s="35"/>
      <c r="C7" s="31"/>
      <c r="D7" s="71"/>
      <c r="E7" s="72"/>
      <c r="F7" s="72"/>
      <c r="G7" s="35"/>
      <c r="H7" s="35"/>
      <c r="I7" s="35"/>
      <c r="J7" s="73"/>
      <c r="K7" s="32" t="s">
        <v>58</v>
      </c>
      <c r="L7" s="32"/>
      <c r="M7" s="36"/>
    </row>
    <row r="8" spans="1:13">
      <c r="A8" s="31">
        <v>7</v>
      </c>
      <c r="B8" s="35"/>
      <c r="C8" s="31"/>
      <c r="D8" s="71"/>
      <c r="E8" s="72"/>
      <c r="F8" s="72"/>
      <c r="G8" s="35"/>
      <c r="H8" s="35"/>
      <c r="I8" s="35"/>
      <c r="J8" s="73"/>
      <c r="K8" s="32" t="s">
        <v>66</v>
      </c>
      <c r="L8" s="32"/>
      <c r="M8" s="36"/>
    </row>
    <row r="9" spans="1:13">
      <c r="A9" s="31">
        <v>8</v>
      </c>
      <c r="B9" s="35"/>
      <c r="C9" s="31"/>
      <c r="D9" s="71"/>
      <c r="E9" s="72"/>
      <c r="F9" s="72"/>
      <c r="G9" s="35"/>
      <c r="H9" s="35"/>
      <c r="I9" s="35"/>
      <c r="J9" s="73"/>
      <c r="K9" s="32" t="s">
        <v>66</v>
      </c>
      <c r="L9" s="32"/>
      <c r="M9" s="36"/>
    </row>
    <row r="10" spans="1:13">
      <c r="A10" s="31">
        <v>9</v>
      </c>
      <c r="B10" s="35"/>
      <c r="C10" s="31"/>
      <c r="D10" s="71"/>
      <c r="E10" s="72"/>
      <c r="F10" s="72"/>
      <c r="G10" s="35"/>
      <c r="H10" s="35"/>
      <c r="I10" s="35"/>
      <c r="J10" s="73"/>
      <c r="K10" s="32" t="s">
        <v>62</v>
      </c>
      <c r="L10" s="32"/>
      <c r="M10" s="36"/>
    </row>
    <row r="11" spans="1:13">
      <c r="A11" s="31">
        <v>10</v>
      </c>
      <c r="B11" s="35"/>
      <c r="C11" s="31"/>
      <c r="D11" s="71"/>
      <c r="E11" s="72"/>
      <c r="F11" s="72"/>
      <c r="G11" s="35"/>
      <c r="H11" s="35"/>
      <c r="I11" s="35"/>
      <c r="J11" s="73"/>
      <c r="K11" s="32" t="s">
        <v>66</v>
      </c>
      <c r="L11" s="32"/>
      <c r="M11" s="36"/>
    </row>
    <row r="12" spans="1:13">
      <c r="A12" s="31">
        <v>11</v>
      </c>
      <c r="B12" s="35"/>
      <c r="C12" s="31"/>
      <c r="D12" s="71"/>
      <c r="E12" s="72"/>
      <c r="F12" s="72"/>
      <c r="G12" s="35"/>
      <c r="H12" s="35"/>
      <c r="I12" s="35"/>
      <c r="J12" s="73"/>
      <c r="K12" s="32" t="s">
        <v>67</v>
      </c>
      <c r="L12" s="32"/>
      <c r="M12" s="36"/>
    </row>
    <row r="13" spans="1:13">
      <c r="A13" s="31">
        <v>12</v>
      </c>
      <c r="B13" s="35"/>
      <c r="C13" s="31"/>
      <c r="D13" s="71"/>
      <c r="E13" s="72"/>
      <c r="F13" s="72"/>
      <c r="G13" s="35"/>
      <c r="H13" s="35"/>
      <c r="I13" s="35"/>
      <c r="J13" s="73"/>
      <c r="K13" s="32" t="s">
        <v>67</v>
      </c>
      <c r="L13" s="32"/>
      <c r="M13" s="36"/>
    </row>
    <row r="14" spans="1:13">
      <c r="A14" s="31">
        <v>13</v>
      </c>
      <c r="B14" s="35"/>
      <c r="C14" s="31"/>
      <c r="D14" s="71"/>
      <c r="E14" s="72"/>
      <c r="F14" s="72"/>
      <c r="G14" s="35"/>
      <c r="H14" s="35"/>
      <c r="I14" s="35"/>
      <c r="J14" s="73"/>
      <c r="K14" s="32" t="s">
        <v>67</v>
      </c>
      <c r="L14" s="32"/>
      <c r="M14" s="36"/>
    </row>
    <row r="15" spans="1:13">
      <c r="A15" s="31">
        <v>14</v>
      </c>
      <c r="B15" s="35"/>
      <c r="C15" s="31"/>
      <c r="D15" s="71"/>
      <c r="E15" s="72"/>
      <c r="F15" s="72"/>
      <c r="G15" s="35"/>
      <c r="H15" s="35"/>
      <c r="I15" s="35"/>
      <c r="J15" s="73"/>
      <c r="K15" s="32"/>
      <c r="L15" s="32"/>
      <c r="M15" s="36"/>
    </row>
    <row r="16" spans="1:13">
      <c r="A16" s="31">
        <v>15</v>
      </c>
      <c r="B16" s="35"/>
      <c r="C16" s="31"/>
      <c r="D16" s="71"/>
      <c r="E16" s="72"/>
      <c r="F16" s="72"/>
      <c r="G16" s="35"/>
      <c r="H16" s="35"/>
      <c r="I16" s="35"/>
      <c r="J16" s="73"/>
      <c r="K16" s="32"/>
      <c r="L16" s="32"/>
      <c r="M16" s="36"/>
    </row>
    <row r="17" spans="1:13">
      <c r="A17" s="31"/>
      <c r="B17" s="35"/>
      <c r="C17" s="31"/>
      <c r="D17" s="71"/>
      <c r="E17" s="72"/>
      <c r="F17" s="72"/>
      <c r="G17" s="35"/>
      <c r="H17" s="35"/>
      <c r="I17" s="35"/>
      <c r="J17" s="73"/>
      <c r="K17" s="32"/>
      <c r="L17" s="32"/>
      <c r="M17" s="36"/>
    </row>
    <row r="18" spans="1:13">
      <c r="A18" s="37"/>
      <c r="B18" s="31"/>
      <c r="C18" s="31"/>
      <c r="D18" s="31"/>
      <c r="E18" s="31"/>
      <c r="F18" s="31"/>
      <c r="G18" s="31"/>
      <c r="H18" s="31"/>
      <c r="I18" s="31"/>
      <c r="J18" s="31"/>
      <c r="K18" s="38">
        <f>SUMIF(K2:K15,"Y",J2:J15)</f>
        <v>0</v>
      </c>
      <c r="L18" s="31"/>
      <c r="M18" s="3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9" t="s">
        <v>16</v>
      </c>
      <c r="B1" s="89"/>
      <c r="C1" s="41"/>
    </row>
    <row r="2" spans="1:6" ht="14.25" customHeight="1">
      <c r="A2" s="89" t="s">
        <v>17</v>
      </c>
      <c r="B2" s="89"/>
      <c r="C2" s="41"/>
    </row>
    <row r="5" spans="1:6" ht="30">
      <c r="A5" s="42" t="s">
        <v>4</v>
      </c>
      <c r="B5" s="43" t="s">
        <v>18</v>
      </c>
      <c r="C5" s="43" t="s">
        <v>19</v>
      </c>
      <c r="D5" s="44" t="s">
        <v>20</v>
      </c>
      <c r="E5" s="40" t="s">
        <v>21</v>
      </c>
      <c r="F5" s="40" t="s">
        <v>22</v>
      </c>
    </row>
    <row r="6" spans="1:6" ht="42.75">
      <c r="A6" s="45">
        <v>1</v>
      </c>
      <c r="B6" s="46" t="s">
        <v>23</v>
      </c>
      <c r="C6" s="47" t="s">
        <v>24</v>
      </c>
      <c r="D6" s="48"/>
      <c r="E6" s="49">
        <v>0.2</v>
      </c>
      <c r="F6" s="49">
        <f t="shared" ref="F6:F12" si="0">E6/10*D6</f>
        <v>0</v>
      </c>
    </row>
    <row r="7" spans="1:6" ht="42.75">
      <c r="A7" s="45">
        <v>2</v>
      </c>
      <c r="B7" s="46" t="s">
        <v>25</v>
      </c>
      <c r="C7" s="47" t="s">
        <v>26</v>
      </c>
      <c r="D7" s="50"/>
      <c r="E7" s="49">
        <v>0.15</v>
      </c>
      <c r="F7" s="49">
        <f t="shared" si="0"/>
        <v>0</v>
      </c>
    </row>
    <row r="8" spans="1:6" ht="42.75">
      <c r="A8" s="45">
        <v>3</v>
      </c>
      <c r="B8" s="46" t="s">
        <v>27</v>
      </c>
      <c r="C8" s="47" t="s">
        <v>28</v>
      </c>
      <c r="D8" s="50"/>
      <c r="E8" s="49">
        <v>0.1</v>
      </c>
      <c r="F8" s="49">
        <f t="shared" si="0"/>
        <v>0</v>
      </c>
    </row>
    <row r="9" spans="1:6" ht="57">
      <c r="A9" s="45">
        <v>4</v>
      </c>
      <c r="B9" s="46" t="s">
        <v>29</v>
      </c>
      <c r="C9" s="51" t="s">
        <v>30</v>
      </c>
      <c r="D9" s="50"/>
      <c r="E9" s="49">
        <v>0.1</v>
      </c>
      <c r="F9" s="49">
        <f t="shared" si="0"/>
        <v>0</v>
      </c>
    </row>
    <row r="10" spans="1:6" ht="85.5">
      <c r="A10" s="45">
        <v>5</v>
      </c>
      <c r="B10" s="46" t="s">
        <v>31</v>
      </c>
      <c r="C10" s="47" t="s">
        <v>32</v>
      </c>
      <c r="D10" s="50"/>
      <c r="E10" s="49">
        <v>0.1</v>
      </c>
      <c r="F10" s="49">
        <f t="shared" si="0"/>
        <v>0</v>
      </c>
    </row>
    <row r="11" spans="1:6" ht="128.25">
      <c r="A11" s="45">
        <v>6</v>
      </c>
      <c r="B11" s="52" t="s">
        <v>33</v>
      </c>
      <c r="C11" s="53" t="s">
        <v>34</v>
      </c>
      <c r="D11" s="50"/>
      <c r="E11" s="49">
        <v>0.1</v>
      </c>
      <c r="F11" s="49">
        <f t="shared" si="0"/>
        <v>0</v>
      </c>
    </row>
    <row r="12" spans="1:6" ht="28.5">
      <c r="A12" s="45">
        <v>7</v>
      </c>
      <c r="B12" s="45" t="s">
        <v>35</v>
      </c>
      <c r="C12" s="54" t="s">
        <v>36</v>
      </c>
      <c r="D12" s="50"/>
      <c r="E12" s="49">
        <v>0.25</v>
      </c>
      <c r="F12" s="49">
        <f t="shared" si="0"/>
        <v>0</v>
      </c>
    </row>
    <row r="13" spans="1:6" ht="15">
      <c r="A13" s="55"/>
      <c r="B13" s="56" t="s">
        <v>37</v>
      </c>
      <c r="C13" s="56"/>
      <c r="D13" s="57"/>
      <c r="E13" s="58">
        <f>SUM(E6:E12)</f>
        <v>0.99999999999999989</v>
      </c>
      <c r="F13" s="58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2020-08-20T08:52:37Z</dcterms:modified>
</cp:coreProperties>
</file>