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Ujjwal\elegiblity Sheets\"/>
    </mc:Choice>
  </mc:AlternateContent>
  <bookViews>
    <workbookView xWindow="0" yWindow="0" windowWidth="16395" windowHeight="5475"/>
  </bookViews>
  <sheets>
    <sheet name="Eligibility" sheetId="1" r:id="rId1"/>
    <sheet name="RTR" sheetId="2" r:id="rId2"/>
    <sheet name="Sheet3" sheetId="9" r:id="rId3"/>
    <sheet name="Sheet1" sheetId="5" state="hidden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52511"/>
  <fileRecoveryPr autoRecover="0"/>
</workbook>
</file>

<file path=xl/calcChain.xml><?xml version="1.0" encoding="utf-8"?>
<calcChain xmlns="http://schemas.openxmlformats.org/spreadsheetml/2006/main">
  <c r="D11" i="1" l="1"/>
  <c r="F11" i="1" s="1"/>
  <c r="D10" i="1"/>
  <c r="F10" i="1" s="1"/>
  <c r="D9" i="1"/>
  <c r="F9" i="1" s="1"/>
  <c r="D4" i="1" l="1"/>
  <c r="F4" i="1" s="1"/>
  <c r="D3" i="1"/>
  <c r="F3" i="1" s="1"/>
  <c r="D5" i="1" l="1"/>
  <c r="D6" i="1"/>
  <c r="F6" i="1" s="1"/>
  <c r="D7" i="1"/>
  <c r="Q10" i="9" l="1"/>
  <c r="P10" i="9"/>
  <c r="O10" i="9"/>
  <c r="N10" i="9"/>
  <c r="M10" i="9"/>
  <c r="L10" i="9"/>
  <c r="H10" i="9"/>
  <c r="G10" i="9"/>
  <c r="F10" i="9"/>
  <c r="E10" i="9"/>
  <c r="D10" i="9"/>
  <c r="C10" i="9"/>
  <c r="R10" i="9" l="1"/>
  <c r="I10" i="9"/>
  <c r="F7" i="1" l="1"/>
  <c r="F5" i="1"/>
  <c r="F12" i="1" s="1"/>
  <c r="F19" i="1"/>
  <c r="K13" i="2"/>
  <c r="F14" i="1" s="1"/>
  <c r="F6" i="5"/>
  <c r="F7" i="5"/>
  <c r="F8" i="5"/>
  <c r="F9" i="5"/>
  <c r="F10" i="5"/>
  <c r="F11" i="5"/>
  <c r="F12" i="5"/>
  <c r="E13" i="5"/>
  <c r="F13" i="1" l="1"/>
  <c r="F16" i="1" s="1"/>
  <c r="F13" i="5"/>
  <c r="F20" i="1" l="1"/>
</calcChain>
</file>

<file path=xl/sharedStrings.xml><?xml version="1.0" encoding="utf-8"?>
<sst xmlns="http://schemas.openxmlformats.org/spreadsheetml/2006/main" count="101" uniqueCount="73">
  <si>
    <t xml:space="preserve">TOP UP </t>
  </si>
  <si>
    <t>Eligibility</t>
  </si>
  <si>
    <t>Sr. No.</t>
  </si>
  <si>
    <t>LAN</t>
  </si>
  <si>
    <t>Customer Name</t>
  </si>
  <si>
    <t>Bank Name</t>
  </si>
  <si>
    <t>Type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</si>
  <si>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</si>
  <si>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</si>
  <si>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</si>
  <si>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</si>
  <si>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</si>
  <si>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</si>
  <si>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</si>
  <si>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</si>
  <si>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</si>
  <si>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</si>
  <si>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</si>
  <si>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</si>
  <si>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</si>
  <si>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</si>
  <si>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</si>
  <si>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</si>
  <si>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</si>
  <si>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</si>
  <si>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</si>
  <si>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</si>
  <si>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</si>
  <si>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</si>
  <si>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</si>
  <si>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</si>
  <si>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</si>
  <si>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</si>
  <si>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</si>
  <si>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</si>
  <si>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</si>
  <si>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</si>
  <si>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</si>
  <si>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</si>
  <si>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</si>
  <si>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</si>
  <si>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</si>
  <si>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>y</t>
  </si>
  <si>
    <t>EMI Considered</t>
  </si>
  <si>
    <t>Income From Other Sources</t>
  </si>
  <si>
    <t>ASSESSMENT YEAR</t>
  </si>
  <si>
    <t>2018-19</t>
  </si>
  <si>
    <t>Tenure</t>
  </si>
  <si>
    <t>Inst. Paid</t>
  </si>
  <si>
    <t>Inst. Bal</t>
  </si>
  <si>
    <t>Loan Amt</t>
  </si>
  <si>
    <t>Feb</t>
  </si>
  <si>
    <t>March</t>
  </si>
  <si>
    <t>April</t>
  </si>
  <si>
    <t xml:space="preserve">May </t>
  </si>
  <si>
    <t>June</t>
  </si>
  <si>
    <t>July</t>
  </si>
  <si>
    <t>7th</t>
  </si>
  <si>
    <t>14th</t>
  </si>
  <si>
    <t>21st</t>
  </si>
  <si>
    <t>28th</t>
  </si>
  <si>
    <t>No of Cr.</t>
  </si>
  <si>
    <t>Eligibilty In Lacs</t>
  </si>
  <si>
    <t>2019-20</t>
  </si>
  <si>
    <t>Net Profit</t>
  </si>
  <si>
    <t>Depreciation</t>
  </si>
  <si>
    <t>Bank Intrest</t>
  </si>
  <si>
    <t>n</t>
  </si>
  <si>
    <t>Y</t>
  </si>
  <si>
    <t>Neeraj Jain</t>
  </si>
  <si>
    <t>Richa Jain</t>
  </si>
  <si>
    <t>Kesari Nandan Hosiery(Prop. Neeraj Jain)</t>
  </si>
  <si>
    <t>Income From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</si>
</sst>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1"/>
    </font>
    <font>
      <sz val="10.5"/>
      <name val="Zurich BT"/>
      <family val="2"/>
    </font>
    <font>
      <sz val="10.5"/>
      <name val="Arial"/>
      <family val="2"/>
    </font>
    <font>
      <b/>
      <sz val="10.5"/>
      <name val="Zurich BT"/>
      <family val="2"/>
    </font>
    <font>
      <sz val="11"/>
      <name val="Zurich BT"/>
      <family val="2"/>
    </font>
    <font>
      <sz val="10.5"/>
      <color indexed="8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.5"/>
      <name val="Zurich BT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"/>
      <name val="Cambria"/>
      <family val="1"/>
      <scheme val="major"/>
    </font>
    <font>
      <sz val="9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2" fillId="0" borderId="0" applyFill="0" applyAlignment="0" applyProtection="0"/>
    <xf numFmtId="9" fontId="12" fillId="0" borderId="0" applyFill="0" applyBorder="0" applyAlignment="0" applyProtection="0"/>
    <xf numFmtId="0" fontId="12" fillId="0" borderId="0"/>
    <xf numFmtId="164" fontId="2" fillId="0" borderId="0" applyBorder="0" applyProtection="0"/>
    <xf numFmtId="0" fontId="1" fillId="0" borderId="0"/>
  </cellStyleXfs>
  <cellXfs count="95">
    <xf numFmtId="0" fontId="0" fillId="0" borderId="0" xfId="0"/>
    <xf numFmtId="0" fontId="3" fillId="2" borderId="0" xfId="3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65" fontId="5" fillId="3" borderId="1" xfId="1" applyNumberFormat="1" applyFont="1" applyFill="1" applyBorder="1" applyAlignment="1" applyProtection="1">
      <alignment horizontal="center" vertical="center" wrapText="1"/>
    </xf>
    <xf numFmtId="165" fontId="5" fillId="4" borderId="1" xfId="1" applyNumberFormat="1" applyFont="1" applyFill="1" applyBorder="1" applyAlignment="1" applyProtection="1">
      <alignment horizontal="center" vertical="center" wrapText="1"/>
    </xf>
    <xf numFmtId="9" fontId="5" fillId="4" borderId="1" xfId="1" applyNumberFormat="1" applyFont="1" applyFill="1" applyBorder="1" applyAlignment="1" applyProtection="1">
      <alignment horizontal="center" vertical="center" wrapText="1"/>
    </xf>
    <xf numFmtId="165" fontId="3" fillId="2" borderId="1" xfId="1" applyNumberFormat="1" applyFont="1" applyFill="1" applyBorder="1" applyAlignment="1" applyProtection="1">
      <alignment horizontal="left" vertical="center" wrapText="1"/>
    </xf>
    <xf numFmtId="165" fontId="3" fillId="2" borderId="1" xfId="1" applyNumberFormat="1" applyFont="1" applyFill="1" applyBorder="1" applyAlignment="1" applyProtection="1">
      <alignment horizontal="center" vertical="top"/>
    </xf>
    <xf numFmtId="9" fontId="3" fillId="2" borderId="1" xfId="1" applyNumberFormat="1" applyFont="1" applyFill="1" applyBorder="1" applyAlignment="1" applyProtection="1">
      <alignment horizontal="center" vertical="top"/>
    </xf>
    <xf numFmtId="167" fontId="5" fillId="4" borderId="1" xfId="1" applyNumberFormat="1" applyFont="1" applyFill="1" applyBorder="1" applyAlignment="1" applyProtection="1">
      <alignment horizontal="center" vertical="top"/>
    </xf>
    <xf numFmtId="165" fontId="3" fillId="0" borderId="1" xfId="1" applyNumberFormat="1" applyFont="1" applyFill="1" applyBorder="1" applyAlignment="1" applyProtection="1">
      <alignment vertical="top" wrapText="1"/>
    </xf>
    <xf numFmtId="165" fontId="3" fillId="0" borderId="1" xfId="1" applyNumberFormat="1" applyFont="1" applyFill="1" applyBorder="1" applyAlignment="1" applyProtection="1">
      <alignment horizontal="left" vertical="top" wrapText="1"/>
    </xf>
    <xf numFmtId="10" fontId="3" fillId="0" borderId="1" xfId="1" applyNumberFormat="1" applyFont="1" applyFill="1" applyBorder="1" applyAlignment="1" applyProtection="1">
      <alignment horizontal="center" vertical="top"/>
    </xf>
    <xf numFmtId="165" fontId="3" fillId="4" borderId="1" xfId="1" applyNumberFormat="1" applyFont="1" applyFill="1" applyBorder="1" applyAlignment="1" applyProtection="1">
      <alignment horizontal="center" vertical="top"/>
    </xf>
    <xf numFmtId="165" fontId="3" fillId="0" borderId="1" xfId="1" applyNumberFormat="1" applyFont="1" applyFill="1" applyBorder="1" applyAlignment="1" applyProtection="1">
      <alignment horizontal="center" vertical="top"/>
    </xf>
    <xf numFmtId="2" fontId="3" fillId="4" borderId="1" xfId="4" applyNumberFormat="1" applyFont="1" applyFill="1" applyBorder="1" applyAlignment="1" applyProtection="1">
      <alignment horizontal="center" vertical="top"/>
    </xf>
    <xf numFmtId="164" fontId="3" fillId="4" borderId="1" xfId="4" applyNumberFormat="1" applyFont="1" applyFill="1" applyBorder="1" applyAlignment="1" applyProtection="1">
      <alignment horizontal="center" vertical="top"/>
    </xf>
    <xf numFmtId="0" fontId="3" fillId="0" borderId="0" xfId="0" applyFont="1" applyBorder="1" applyAlignment="1">
      <alignment horizontal="center"/>
    </xf>
    <xf numFmtId="0" fontId="8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9" fillId="5" borderId="1" xfId="0" applyFont="1" applyFill="1" applyBorder="1" applyAlignment="1" applyProtection="1">
      <alignment vertical="top" wrapText="1"/>
      <protection hidden="1"/>
    </xf>
    <xf numFmtId="0" fontId="8" fillId="5" borderId="1" xfId="0" applyFont="1" applyFill="1" applyBorder="1" applyAlignment="1" applyProtection="1">
      <alignment vertical="top" wrapText="1"/>
      <protection hidden="1"/>
    </xf>
    <xf numFmtId="0" fontId="8" fillId="5" borderId="1" xfId="0" applyFont="1" applyFill="1" applyBorder="1" applyAlignment="1" applyProtection="1">
      <alignment horizontal="center" vertical="top" wrapText="1"/>
      <protection locked="0" hidden="1"/>
    </xf>
    <xf numFmtId="0" fontId="6" fillId="0" borderId="1" xfId="0" applyFont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horizontal="justify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NumberFormat="1" applyFont="1" applyBorder="1" applyAlignment="1" applyProtection="1">
      <alignment horizontal="left" vertical="top" wrapText="1"/>
      <protection locked="0"/>
    </xf>
    <xf numFmtId="10" fontId="6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 applyProtection="1">
      <alignment horizontal="left" vertical="top"/>
      <protection locked="0"/>
    </xf>
    <xf numFmtId="0" fontId="6" fillId="0" borderId="1" xfId="0" applyFont="1" applyBorder="1" applyAlignment="1">
      <alignment horizontal="justify" vertical="top" wrapText="1"/>
    </xf>
    <xf numFmtId="0" fontId="6" fillId="0" borderId="1" xfId="0" applyFont="1" applyFill="1" applyBorder="1" applyAlignment="1" applyProtection="1">
      <alignment vertical="top" wrapText="1"/>
      <protection hidden="1"/>
    </xf>
    <xf numFmtId="0" fontId="1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9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vertical="top" wrapText="1"/>
      <protection hidden="1"/>
    </xf>
    <xf numFmtId="0" fontId="8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8" fillId="6" borderId="1" xfId="2" applyNumberFormat="1" applyFont="1" applyFill="1" applyBorder="1" applyAlignment="1" applyProtection="1">
      <alignment horizontal="left" vertical="top" wrapText="1"/>
      <protection hidden="1"/>
    </xf>
    <xf numFmtId="164" fontId="5" fillId="4" borderId="1" xfId="1" applyFont="1" applyFill="1" applyBorder="1" applyAlignment="1" applyProtection="1">
      <alignment vertical="top" wrapText="1"/>
    </xf>
    <xf numFmtId="166" fontId="13" fillId="2" borderId="1" xfId="1" applyNumberFormat="1" applyFont="1" applyFill="1" applyBorder="1" applyAlignment="1" applyProtection="1">
      <alignment horizontal="center" vertical="center"/>
    </xf>
    <xf numFmtId="165" fontId="5" fillId="3" borderId="1" xfId="1" applyNumberFormat="1" applyFont="1" applyFill="1" applyBorder="1" applyAlignment="1" applyProtection="1">
      <alignment horizontal="center" vertical="center" wrapText="1"/>
    </xf>
    <xf numFmtId="165" fontId="5" fillId="7" borderId="1" xfId="1" applyNumberFormat="1" applyFont="1" applyFill="1" applyBorder="1" applyAlignment="1" applyProtection="1">
      <alignment horizontal="left" vertical="center" wrapText="1"/>
    </xf>
    <xf numFmtId="166" fontId="13" fillId="0" borderId="1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14" fillId="9" borderId="5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0" borderId="0" xfId="0" applyFont="1"/>
    <xf numFmtId="0" fontId="17" fillId="3" borderId="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1" fontId="17" fillId="0" borderId="5" xfId="0" applyNumberFormat="1" applyFont="1" applyBorder="1" applyAlignment="1">
      <alignment horizontal="center" vertical="center" wrapText="1"/>
    </xf>
    <xf numFmtId="2" fontId="18" fillId="2" borderId="5" xfId="0" applyNumberFormat="1" applyFont="1" applyFill="1" applyBorder="1" applyAlignment="1">
      <alignment horizontal="center"/>
    </xf>
    <xf numFmtId="1" fontId="17" fillId="9" borderId="5" xfId="0" applyNumberFormat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/>
    </xf>
    <xf numFmtId="1" fontId="18" fillId="2" borderId="5" xfId="0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1" fontId="5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/>
    <xf numFmtId="165" fontId="5" fillId="3" borderId="1" xfId="1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/>
    <xf numFmtId="0" fontId="3" fillId="4" borderId="3" xfId="0" applyNumberFormat="1" applyFont="1" applyFill="1" applyBorder="1"/>
    <xf numFmtId="0" fontId="3" fillId="4" borderId="4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165" fontId="5" fillId="0" borderId="2" xfId="1" applyNumberFormat="1" applyFont="1" applyFill="1" applyBorder="1" applyAlignment="1" applyProtection="1">
      <alignment horizontal="center" vertical="center"/>
    </xf>
    <xf numFmtId="165" fontId="5" fillId="0" borderId="3" xfId="1" applyNumberFormat="1" applyFont="1" applyFill="1" applyBorder="1" applyAlignment="1" applyProtection="1">
      <alignment horizontal="center" vertical="center"/>
    </xf>
    <xf numFmtId="165" fontId="5" fillId="0" borderId="4" xfId="1" applyNumberFormat="1" applyFont="1" applyFill="1" applyBorder="1" applyAlignment="1" applyProtection="1">
      <alignment horizontal="center" vertical="center"/>
    </xf>
    <xf numFmtId="0" fontId="16" fillId="9" borderId="8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9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9" borderId="12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8" fillId="5" borderId="1" xfId="0" applyFont="1" applyFill="1" applyBorder="1" applyAlignment="1" applyProtection="1">
      <alignment horizontal="center" vertical="top" wrapText="1"/>
      <protection hidden="1"/>
    </xf>
  </cellXfs>
  <cellStyles count="6">
    <cellStyle name="Comma" xfId="1" builtinId="3"/>
    <cellStyle name="Excel_BuiltIn_Comma 2" xfId="4"/>
    <cellStyle name="Normal" xfId="0" builtinId="0"/>
    <cellStyle name="Normal 2" xfId="5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0"/>
  <sheetViews>
    <sheetView tabSelected="1" zoomScale="107" zoomScaleNormal="107" workbookViewId="0">
      <selection activeCell="B12" sqref="B12:E12"/>
    </sheetView>
  </sheetViews>
  <sheetFormatPr defaultColWidth="31.28515625" defaultRowHeight="13.5"/>
  <cols>
    <col min="1" max="1" width="46.7109375" style="1" customWidth="1"/>
    <col min="2" max="2" width="12.42578125" style="1" customWidth="1"/>
    <col min="3" max="3" width="12" style="1" customWidth="1"/>
    <col min="4" max="4" width="14.140625" style="1" customWidth="1"/>
    <col min="5" max="5" width="14.7109375" style="1" customWidth="1"/>
    <col min="6" max="6" width="19.5703125" style="1" customWidth="1"/>
    <col min="7" max="7" width="16.28515625" style="1" customWidth="1"/>
    <col min="8" max="8" width="14.7109375" style="1" customWidth="1"/>
    <col min="9" max="9" width="11.85546875" style="1" customWidth="1"/>
    <col min="10" max="10" width="14.5703125" style="1" customWidth="1"/>
    <col min="11" max="12" width="13.140625" style="1" customWidth="1"/>
    <col min="13" max="13" width="13.7109375" style="1" customWidth="1"/>
    <col min="14" max="14" width="14.140625" style="1" customWidth="1"/>
    <col min="15" max="15" width="11.85546875" style="1" customWidth="1"/>
    <col min="16" max="16" width="12" style="1" customWidth="1"/>
    <col min="17" max="17" width="11" style="1" customWidth="1"/>
    <col min="18" max="18" width="11.5703125" style="1" customWidth="1"/>
    <col min="19" max="19" width="12" style="1" customWidth="1"/>
    <col min="20" max="237" width="31.28515625" style="1"/>
    <col min="238" max="245" width="31.28515625" style="2"/>
    <col min="246" max="247" width="31.28515625" style="3"/>
    <col min="248" max="254" width="31.28515625" style="4"/>
    <col min="255" max="16384" width="31.28515625" style="5"/>
  </cols>
  <sheetData>
    <row r="1" spans="1:6" ht="26.85" customHeight="1">
      <c r="A1" s="42" t="s">
        <v>71</v>
      </c>
      <c r="B1" s="75" t="s">
        <v>45</v>
      </c>
      <c r="C1" s="75"/>
      <c r="D1" s="6"/>
      <c r="E1" s="6"/>
      <c r="F1" s="6" t="s">
        <v>0</v>
      </c>
    </row>
    <row r="2" spans="1:6">
      <c r="A2" s="43" t="s">
        <v>69</v>
      </c>
      <c r="B2" s="7" t="s">
        <v>63</v>
      </c>
      <c r="C2" s="7" t="s">
        <v>46</v>
      </c>
      <c r="D2" s="7" t="s">
        <v>30</v>
      </c>
      <c r="E2" s="8" t="s">
        <v>1</v>
      </c>
      <c r="F2" s="7" t="s">
        <v>31</v>
      </c>
    </row>
    <row r="3" spans="1:6">
      <c r="A3" s="9" t="s">
        <v>64</v>
      </c>
      <c r="B3" s="41">
        <v>505888.46</v>
      </c>
      <c r="C3" s="44">
        <v>503632.75</v>
      </c>
      <c r="D3" s="10">
        <f t="shared" ref="D3:D7" si="0">AVERAGE(B3:C3)</f>
        <v>504760.60499999998</v>
      </c>
      <c r="E3" s="11">
        <v>1</v>
      </c>
      <c r="F3" s="10">
        <f t="shared" ref="F3:F4" si="1">E3*D3</f>
        <v>504760.60499999998</v>
      </c>
    </row>
    <row r="4" spans="1:6">
      <c r="A4" s="9" t="s">
        <v>65</v>
      </c>
      <c r="B4" s="41">
        <v>277740</v>
      </c>
      <c r="C4" s="44">
        <v>290987</v>
      </c>
      <c r="D4" s="10">
        <f t="shared" si="0"/>
        <v>284363.5</v>
      </c>
      <c r="E4" s="11">
        <v>1</v>
      </c>
      <c r="F4" s="10">
        <f t="shared" si="1"/>
        <v>284363.5</v>
      </c>
    </row>
    <row r="5" spans="1:6">
      <c r="A5" s="9" t="s">
        <v>66</v>
      </c>
      <c r="B5" s="41">
        <v>0</v>
      </c>
      <c r="C5" s="44">
        <v>0</v>
      </c>
      <c r="D5" s="10">
        <f t="shared" si="0"/>
        <v>0</v>
      </c>
      <c r="E5" s="11">
        <v>1</v>
      </c>
      <c r="F5" s="10">
        <f t="shared" ref="F5:F7" si="2">E5*D5</f>
        <v>0</v>
      </c>
    </row>
    <row r="6" spans="1:6">
      <c r="A6" s="9" t="s">
        <v>44</v>
      </c>
      <c r="B6" s="41">
        <v>1728</v>
      </c>
      <c r="C6" s="44">
        <v>0</v>
      </c>
      <c r="D6" s="10">
        <f t="shared" si="0"/>
        <v>864</v>
      </c>
      <c r="E6" s="11">
        <v>0.5</v>
      </c>
      <c r="F6" s="10">
        <f t="shared" ref="F6" si="3">E6*D6</f>
        <v>432</v>
      </c>
    </row>
    <row r="7" spans="1:6">
      <c r="A7" s="9" t="s">
        <v>32</v>
      </c>
      <c r="B7" s="41">
        <v>-5497</v>
      </c>
      <c r="C7" s="41">
        <v>-6044</v>
      </c>
      <c r="D7" s="10">
        <f t="shared" si="0"/>
        <v>-5770.5</v>
      </c>
      <c r="E7" s="11">
        <v>1</v>
      </c>
      <c r="F7" s="10">
        <f t="shared" si="2"/>
        <v>-5770.5</v>
      </c>
    </row>
    <row r="8" spans="1:6">
      <c r="A8" s="43" t="s">
        <v>70</v>
      </c>
      <c r="B8" s="7" t="s">
        <v>63</v>
      </c>
      <c r="C8" s="7" t="s">
        <v>46</v>
      </c>
      <c r="D8" s="7" t="s">
        <v>30</v>
      </c>
      <c r="E8" s="8" t="s">
        <v>1</v>
      </c>
      <c r="F8" s="7" t="s">
        <v>31</v>
      </c>
    </row>
    <row r="9" spans="1:6">
      <c r="A9" s="9" t="s">
        <v>72</v>
      </c>
      <c r="B9" s="41">
        <v>325800</v>
      </c>
      <c r="C9" s="44">
        <v>322420</v>
      </c>
      <c r="D9" s="10">
        <f>AVERAGE(B9:C9)</f>
        <v>324110</v>
      </c>
      <c r="E9" s="11">
        <v>0.5</v>
      </c>
      <c r="F9" s="10">
        <f t="shared" ref="F9:F11" si="4">E9*D9</f>
        <v>162055</v>
      </c>
    </row>
    <row r="10" spans="1:6">
      <c r="A10" s="9" t="s">
        <v>44</v>
      </c>
      <c r="B10" s="41">
        <v>1389</v>
      </c>
      <c r="C10" s="44">
        <v>0</v>
      </c>
      <c r="D10" s="10">
        <f>AVERAGE(B10:C10)</f>
        <v>694.5</v>
      </c>
      <c r="E10" s="11">
        <v>0.5</v>
      </c>
      <c r="F10" s="10">
        <f t="shared" si="4"/>
        <v>347.25</v>
      </c>
    </row>
    <row r="11" spans="1:6">
      <c r="A11" s="9" t="s">
        <v>32</v>
      </c>
      <c r="B11" s="41">
        <v>-1414</v>
      </c>
      <c r="C11" s="41">
        <v>-1155</v>
      </c>
      <c r="D11" s="10">
        <f>AVERAGE(B11:C11)</f>
        <v>-1284.5</v>
      </c>
      <c r="E11" s="11">
        <v>1</v>
      </c>
      <c r="F11" s="10">
        <f t="shared" si="4"/>
        <v>-1284.5</v>
      </c>
    </row>
    <row r="12" spans="1:6" ht="15.4" customHeight="1">
      <c r="A12" s="40" t="s">
        <v>33</v>
      </c>
      <c r="B12" s="76"/>
      <c r="C12" s="77"/>
      <c r="D12" s="77"/>
      <c r="E12" s="78"/>
      <c r="F12" s="12">
        <f>+SUM(F3:F11)</f>
        <v>944903.35499999998</v>
      </c>
    </row>
    <row r="13" spans="1:6" ht="16.350000000000001" customHeight="1">
      <c r="A13" s="13" t="s">
        <v>34</v>
      </c>
      <c r="B13" s="79"/>
      <c r="C13" s="80"/>
      <c r="D13" s="80"/>
      <c r="E13" s="81"/>
      <c r="F13" s="12">
        <f>F12/12</f>
        <v>78741.946249999994</v>
      </c>
    </row>
    <row r="14" spans="1:6">
      <c r="A14" s="13" t="s">
        <v>35</v>
      </c>
      <c r="B14" s="79"/>
      <c r="C14" s="80"/>
      <c r="D14" s="80"/>
      <c r="E14" s="81"/>
      <c r="F14" s="10">
        <f>RTR!K13</f>
        <v>0</v>
      </c>
    </row>
    <row r="15" spans="1:6" ht="16.350000000000001" customHeight="1">
      <c r="A15" s="14" t="s">
        <v>36</v>
      </c>
      <c r="B15" s="82"/>
      <c r="C15" s="83"/>
      <c r="D15" s="83"/>
      <c r="E15" s="84"/>
      <c r="F15" s="15">
        <v>0.7</v>
      </c>
    </row>
    <row r="16" spans="1:6" ht="16.350000000000001" customHeight="1">
      <c r="A16" s="13" t="s">
        <v>37</v>
      </c>
      <c r="B16" s="74"/>
      <c r="C16" s="74"/>
      <c r="D16" s="74"/>
      <c r="E16" s="74"/>
      <c r="F16" s="16">
        <f>(F13*F15)-F14</f>
        <v>55119.36237499999</v>
      </c>
    </row>
    <row r="17" spans="1:6" ht="16.350000000000001" customHeight="1">
      <c r="A17" s="13" t="s">
        <v>38</v>
      </c>
      <c r="B17" s="74"/>
      <c r="C17" s="74"/>
      <c r="D17" s="74"/>
      <c r="E17" s="74"/>
      <c r="F17" s="17">
        <v>180</v>
      </c>
    </row>
    <row r="18" spans="1:6" ht="14.25" customHeight="1">
      <c r="A18" s="13" t="s">
        <v>39</v>
      </c>
      <c r="B18" s="74"/>
      <c r="C18" s="74"/>
      <c r="D18" s="74"/>
      <c r="E18" s="74"/>
      <c r="F18" s="15">
        <v>0.1</v>
      </c>
    </row>
    <row r="19" spans="1:6">
      <c r="A19" s="13" t="s">
        <v>40</v>
      </c>
      <c r="B19" s="74"/>
      <c r="C19" s="74"/>
      <c r="D19" s="74"/>
      <c r="E19" s="74"/>
      <c r="F19" s="18">
        <f>PMT(F18/12,F17,-100000)</f>
        <v>1074.6051177081163</v>
      </c>
    </row>
    <row r="20" spans="1:6">
      <c r="A20" s="13" t="s">
        <v>41</v>
      </c>
      <c r="B20" s="74"/>
      <c r="C20" s="74"/>
      <c r="D20" s="74"/>
      <c r="E20" s="74"/>
      <c r="F20" s="19">
        <f>F16/F19</f>
        <v>51.292666921740349</v>
      </c>
    </row>
  </sheetData>
  <sheetProtection selectLockedCells="1" selectUnlockedCells="1"/>
  <mergeCells count="10">
    <mergeCell ref="B1:C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N13"/>
  <sheetViews>
    <sheetView zoomScale="136" zoomScaleNormal="136" workbookViewId="0">
      <selection activeCell="B2" sqref="B2:J5"/>
    </sheetView>
  </sheetViews>
  <sheetFormatPr defaultColWidth="22.140625" defaultRowHeight="13.5"/>
  <cols>
    <col min="1" max="1" width="5.42578125" style="20" customWidth="1"/>
    <col min="2" max="2" width="23.140625" style="20" customWidth="1"/>
    <col min="3" max="3" width="12.28515625" style="20" customWidth="1"/>
    <col min="4" max="4" width="11.85546875" style="20" bestFit="1" customWidth="1"/>
    <col min="5" max="5" width="7.42578125" style="20" customWidth="1"/>
    <col min="6" max="6" width="9.85546875" style="20" bestFit="1" customWidth="1"/>
    <col min="7" max="7" width="10.140625" style="20" customWidth="1"/>
    <col min="8" max="8" width="8.7109375" style="20" customWidth="1"/>
    <col min="9" max="9" width="6.85546875" style="20" customWidth="1"/>
    <col min="10" max="10" width="8" style="20" customWidth="1"/>
    <col min="11" max="11" width="12.85546875" style="20" customWidth="1"/>
    <col min="12" max="248" width="22.140625" style="20"/>
    <col min="249" max="16384" width="22.140625" style="4"/>
  </cols>
  <sheetData>
    <row r="1" spans="1:248" s="63" customFormat="1" ht="24">
      <c r="A1" s="64" t="s">
        <v>2</v>
      </c>
      <c r="B1" s="64" t="s">
        <v>3</v>
      </c>
      <c r="C1" s="64" t="s">
        <v>4</v>
      </c>
      <c r="D1" s="64" t="s">
        <v>5</v>
      </c>
      <c r="E1" s="64" t="s">
        <v>6</v>
      </c>
      <c r="F1" s="64" t="s">
        <v>50</v>
      </c>
      <c r="G1" s="64" t="s">
        <v>47</v>
      </c>
      <c r="H1" s="64" t="s">
        <v>48</v>
      </c>
      <c r="I1" s="64" t="s">
        <v>49</v>
      </c>
      <c r="J1" s="64" t="s">
        <v>7</v>
      </c>
      <c r="K1" s="64" t="s">
        <v>43</v>
      </c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2"/>
      <c r="EQ1" s="62"/>
      <c r="ER1" s="62"/>
      <c r="ES1" s="62"/>
      <c r="ET1" s="62"/>
      <c r="EU1" s="62"/>
      <c r="EV1" s="62"/>
      <c r="EW1" s="62"/>
      <c r="EX1" s="62"/>
      <c r="EY1" s="62"/>
      <c r="EZ1" s="62"/>
      <c r="FA1" s="62"/>
      <c r="FB1" s="62"/>
      <c r="FC1" s="62"/>
      <c r="FD1" s="62"/>
      <c r="FE1" s="62"/>
      <c r="FF1" s="62"/>
      <c r="FG1" s="62"/>
      <c r="FH1" s="62"/>
      <c r="FI1" s="62"/>
      <c r="FJ1" s="62"/>
      <c r="FK1" s="62"/>
      <c r="FL1" s="62"/>
      <c r="FM1" s="62"/>
      <c r="FN1" s="62"/>
      <c r="FO1" s="62"/>
      <c r="FP1" s="62"/>
      <c r="FQ1" s="62"/>
      <c r="FR1" s="62"/>
      <c r="FS1" s="62"/>
      <c r="FT1" s="62"/>
      <c r="FU1" s="62"/>
      <c r="FV1" s="62"/>
      <c r="FW1" s="62"/>
      <c r="FX1" s="62"/>
      <c r="FY1" s="62"/>
      <c r="FZ1" s="62"/>
      <c r="GA1" s="62"/>
      <c r="GB1" s="62"/>
      <c r="GC1" s="62"/>
      <c r="GD1" s="62"/>
      <c r="GE1" s="62"/>
      <c r="GF1" s="62"/>
      <c r="GG1" s="62"/>
      <c r="GH1" s="62"/>
      <c r="GI1" s="62"/>
      <c r="GJ1" s="62"/>
      <c r="GK1" s="62"/>
      <c r="GL1" s="62"/>
      <c r="GM1" s="62"/>
      <c r="GN1" s="62"/>
      <c r="GO1" s="62"/>
      <c r="GP1" s="62"/>
      <c r="GQ1" s="62"/>
      <c r="GR1" s="62"/>
      <c r="GS1" s="62"/>
      <c r="GT1" s="62"/>
      <c r="GU1" s="62"/>
      <c r="GV1" s="62"/>
      <c r="GW1" s="62"/>
      <c r="GX1" s="62"/>
      <c r="GY1" s="62"/>
      <c r="GZ1" s="62"/>
      <c r="HA1" s="62"/>
      <c r="HB1" s="62"/>
      <c r="HC1" s="62"/>
      <c r="HD1" s="62"/>
      <c r="HE1" s="62"/>
      <c r="HF1" s="62"/>
      <c r="HG1" s="62"/>
      <c r="HH1" s="62"/>
      <c r="HI1" s="62"/>
      <c r="HJ1" s="62"/>
      <c r="HK1" s="62"/>
      <c r="HL1" s="62"/>
      <c r="HM1" s="62"/>
      <c r="HN1" s="62"/>
      <c r="HO1" s="62"/>
      <c r="HP1" s="62"/>
      <c r="HQ1" s="62"/>
      <c r="HR1" s="62"/>
      <c r="HS1" s="62"/>
      <c r="HT1" s="62"/>
      <c r="HU1" s="62"/>
      <c r="HV1" s="62"/>
      <c r="HW1" s="62"/>
      <c r="HX1" s="62"/>
      <c r="HY1" s="62"/>
      <c r="HZ1" s="62"/>
      <c r="IA1" s="62"/>
      <c r="IB1" s="62"/>
      <c r="IC1" s="62"/>
      <c r="ID1" s="62"/>
      <c r="IE1" s="62"/>
      <c r="IF1" s="62"/>
      <c r="IG1" s="62"/>
      <c r="IH1" s="62"/>
      <c r="II1" s="62"/>
      <c r="IJ1" s="62"/>
      <c r="IK1" s="62"/>
      <c r="IL1" s="62"/>
      <c r="IM1" s="62"/>
      <c r="IN1" s="62"/>
    </row>
    <row r="2" spans="1:248" s="63" customFormat="1" ht="12">
      <c r="A2" s="65">
        <v>1</v>
      </c>
      <c r="B2" s="66"/>
      <c r="C2" s="65"/>
      <c r="D2" s="65"/>
      <c r="E2" s="66"/>
      <c r="F2" s="66"/>
      <c r="G2" s="66"/>
      <c r="H2" s="66"/>
      <c r="I2" s="66"/>
      <c r="J2" s="66"/>
      <c r="K2" s="67" t="s">
        <v>67</v>
      </c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2"/>
      <c r="DT2" s="62"/>
      <c r="DU2" s="62"/>
      <c r="DV2" s="62"/>
      <c r="DW2" s="62"/>
      <c r="DX2" s="62"/>
      <c r="DY2" s="62"/>
      <c r="DZ2" s="62"/>
      <c r="EA2" s="62"/>
      <c r="EB2" s="62"/>
      <c r="EC2" s="62"/>
      <c r="ED2" s="62"/>
      <c r="EE2" s="62"/>
      <c r="EF2" s="62"/>
      <c r="EG2" s="62"/>
      <c r="EH2" s="62"/>
      <c r="EI2" s="62"/>
      <c r="EJ2" s="62"/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2"/>
      <c r="EX2" s="62"/>
      <c r="EY2" s="62"/>
      <c r="EZ2" s="62"/>
      <c r="FA2" s="62"/>
      <c r="FB2" s="62"/>
      <c r="FC2" s="62"/>
      <c r="FD2" s="62"/>
      <c r="FE2" s="62"/>
      <c r="FF2" s="62"/>
      <c r="FG2" s="62"/>
      <c r="FH2" s="62"/>
      <c r="FI2" s="62"/>
      <c r="FJ2" s="62"/>
      <c r="FK2" s="62"/>
      <c r="FL2" s="62"/>
      <c r="FM2" s="62"/>
      <c r="FN2" s="62"/>
      <c r="FO2" s="62"/>
      <c r="FP2" s="62"/>
      <c r="FQ2" s="62"/>
      <c r="FR2" s="62"/>
      <c r="FS2" s="62"/>
      <c r="FT2" s="62"/>
      <c r="FU2" s="62"/>
      <c r="FV2" s="62"/>
      <c r="FW2" s="62"/>
      <c r="FX2" s="62"/>
      <c r="FY2" s="62"/>
      <c r="FZ2" s="62"/>
      <c r="GA2" s="62"/>
      <c r="GB2" s="62"/>
      <c r="GC2" s="62"/>
      <c r="GD2" s="62"/>
      <c r="GE2" s="62"/>
      <c r="GF2" s="62"/>
      <c r="GG2" s="62"/>
      <c r="GH2" s="62"/>
      <c r="GI2" s="62"/>
      <c r="GJ2" s="62"/>
      <c r="GK2" s="62"/>
      <c r="GL2" s="62"/>
      <c r="GM2" s="62"/>
      <c r="GN2" s="62"/>
      <c r="GO2" s="62"/>
      <c r="GP2" s="62"/>
      <c r="GQ2" s="62"/>
      <c r="GR2" s="62"/>
      <c r="GS2" s="62"/>
      <c r="GT2" s="62"/>
      <c r="GU2" s="62"/>
      <c r="GV2" s="62"/>
      <c r="GW2" s="62"/>
      <c r="GX2" s="62"/>
      <c r="GY2" s="62"/>
      <c r="GZ2" s="62"/>
      <c r="HA2" s="62"/>
      <c r="HB2" s="62"/>
      <c r="HC2" s="62"/>
      <c r="HD2" s="62"/>
      <c r="HE2" s="62"/>
      <c r="HF2" s="62"/>
      <c r="HG2" s="62"/>
      <c r="HH2" s="62"/>
      <c r="HI2" s="62"/>
      <c r="HJ2" s="62"/>
      <c r="HK2" s="62"/>
      <c r="HL2" s="62"/>
      <c r="HM2" s="62"/>
      <c r="HN2" s="62"/>
      <c r="HO2" s="62"/>
      <c r="HP2" s="62"/>
      <c r="HQ2" s="62"/>
      <c r="HR2" s="62"/>
      <c r="HS2" s="62"/>
      <c r="HT2" s="62"/>
      <c r="HU2" s="62"/>
      <c r="HV2" s="62"/>
      <c r="HW2" s="62"/>
      <c r="HX2" s="62"/>
      <c r="HY2" s="62"/>
      <c r="HZ2" s="62"/>
      <c r="IA2" s="62"/>
      <c r="IB2" s="62"/>
      <c r="IC2" s="62"/>
      <c r="ID2" s="62"/>
      <c r="IE2" s="62"/>
      <c r="IF2" s="62"/>
      <c r="IG2" s="62"/>
      <c r="IH2" s="62"/>
      <c r="II2" s="62"/>
      <c r="IJ2" s="62"/>
      <c r="IK2" s="62"/>
      <c r="IL2" s="62"/>
      <c r="IM2" s="62"/>
      <c r="IN2" s="62"/>
    </row>
    <row r="3" spans="1:248" s="63" customFormat="1" ht="12">
      <c r="A3" s="65">
        <v>2</v>
      </c>
      <c r="B3" s="66"/>
      <c r="C3" s="65"/>
      <c r="D3" s="65"/>
      <c r="E3" s="66"/>
      <c r="F3" s="66"/>
      <c r="G3" s="68"/>
      <c r="H3" s="68"/>
      <c r="I3" s="68"/>
      <c r="J3" s="68"/>
      <c r="K3" s="67" t="s">
        <v>68</v>
      </c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62"/>
      <c r="CE3" s="62"/>
      <c r="CF3" s="62"/>
      <c r="CG3" s="62"/>
      <c r="CH3" s="62"/>
      <c r="CI3" s="62"/>
      <c r="CJ3" s="62"/>
      <c r="CK3" s="62"/>
      <c r="CL3" s="62"/>
      <c r="CM3" s="62"/>
      <c r="CN3" s="62"/>
      <c r="CO3" s="62"/>
      <c r="CP3" s="62"/>
      <c r="CQ3" s="62"/>
      <c r="CR3" s="62"/>
      <c r="CS3" s="62"/>
      <c r="CT3" s="62"/>
      <c r="CU3" s="62"/>
      <c r="CV3" s="62"/>
      <c r="CW3" s="62"/>
      <c r="CX3" s="62"/>
      <c r="CY3" s="62"/>
      <c r="CZ3" s="62"/>
      <c r="DA3" s="62"/>
      <c r="DB3" s="62"/>
      <c r="DC3" s="62"/>
      <c r="DD3" s="62"/>
      <c r="DE3" s="62"/>
      <c r="DF3" s="62"/>
      <c r="DG3" s="62"/>
      <c r="DH3" s="62"/>
      <c r="DI3" s="62"/>
      <c r="DJ3" s="62"/>
      <c r="DK3" s="62"/>
      <c r="DL3" s="62"/>
      <c r="DM3" s="62"/>
      <c r="DN3" s="62"/>
      <c r="DO3" s="62"/>
      <c r="DP3" s="62"/>
      <c r="DQ3" s="62"/>
      <c r="DR3" s="62"/>
      <c r="DS3" s="62"/>
      <c r="DT3" s="62"/>
      <c r="DU3" s="62"/>
      <c r="DV3" s="62"/>
      <c r="DW3" s="62"/>
      <c r="DX3" s="62"/>
      <c r="DY3" s="62"/>
      <c r="DZ3" s="62"/>
      <c r="EA3" s="62"/>
      <c r="EB3" s="62"/>
      <c r="EC3" s="62"/>
      <c r="ED3" s="62"/>
      <c r="EE3" s="62"/>
      <c r="EF3" s="62"/>
      <c r="EG3" s="62"/>
      <c r="EH3" s="62"/>
      <c r="EI3" s="62"/>
      <c r="EJ3" s="62"/>
      <c r="EK3" s="62"/>
      <c r="EL3" s="62"/>
      <c r="EM3" s="62"/>
      <c r="EN3" s="62"/>
      <c r="EO3" s="62"/>
      <c r="EP3" s="62"/>
      <c r="EQ3" s="62"/>
      <c r="ER3" s="62"/>
      <c r="ES3" s="62"/>
      <c r="ET3" s="62"/>
      <c r="EU3" s="62"/>
      <c r="EV3" s="62"/>
      <c r="EW3" s="62"/>
      <c r="EX3" s="62"/>
      <c r="EY3" s="62"/>
      <c r="EZ3" s="62"/>
      <c r="FA3" s="62"/>
      <c r="FB3" s="62"/>
      <c r="FC3" s="62"/>
      <c r="FD3" s="62"/>
      <c r="FE3" s="62"/>
      <c r="FF3" s="62"/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2"/>
      <c r="HG3" s="62"/>
      <c r="HH3" s="62"/>
      <c r="HI3" s="62"/>
      <c r="HJ3" s="62"/>
      <c r="HK3" s="62"/>
      <c r="HL3" s="62"/>
      <c r="HM3" s="62"/>
      <c r="HN3" s="62"/>
      <c r="HO3" s="62"/>
      <c r="HP3" s="62"/>
      <c r="HQ3" s="62"/>
      <c r="HR3" s="62"/>
      <c r="HS3" s="62"/>
      <c r="HT3" s="62"/>
      <c r="HU3" s="62"/>
      <c r="HV3" s="62"/>
      <c r="HW3" s="62"/>
      <c r="HX3" s="62"/>
      <c r="HY3" s="62"/>
      <c r="HZ3" s="62"/>
      <c r="IA3" s="62"/>
      <c r="IB3" s="62"/>
      <c r="IC3" s="62"/>
      <c r="ID3" s="62"/>
      <c r="IE3" s="62"/>
      <c r="IF3" s="62"/>
      <c r="IG3" s="62"/>
      <c r="IH3" s="62"/>
      <c r="II3" s="62"/>
      <c r="IJ3" s="62"/>
      <c r="IK3" s="62"/>
      <c r="IL3" s="62"/>
      <c r="IM3" s="62"/>
      <c r="IN3" s="62"/>
    </row>
    <row r="4" spans="1:248" s="63" customFormat="1" ht="12">
      <c r="A4" s="65">
        <v>3</v>
      </c>
      <c r="B4" s="66"/>
      <c r="C4" s="65"/>
      <c r="D4" s="65"/>
      <c r="E4" s="66"/>
      <c r="F4" s="66"/>
      <c r="G4" s="68"/>
      <c r="H4" s="68"/>
      <c r="I4" s="68"/>
      <c r="J4" s="68"/>
      <c r="K4" s="67" t="s">
        <v>42</v>
      </c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2"/>
      <c r="EF4" s="62"/>
      <c r="EG4" s="62"/>
      <c r="EH4" s="62"/>
      <c r="EI4" s="62"/>
      <c r="EJ4" s="62"/>
      <c r="EK4" s="62"/>
      <c r="EL4" s="62"/>
      <c r="EM4" s="62"/>
      <c r="EN4" s="62"/>
      <c r="EO4" s="62"/>
      <c r="EP4" s="62"/>
      <c r="EQ4" s="62"/>
      <c r="ER4" s="62"/>
      <c r="ES4" s="62"/>
      <c r="ET4" s="62"/>
      <c r="EU4" s="62"/>
      <c r="EV4" s="62"/>
      <c r="EW4" s="62"/>
      <c r="EX4" s="62"/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2"/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</row>
    <row r="5" spans="1:248" s="63" customFormat="1" ht="12">
      <c r="A5" s="65">
        <v>4</v>
      </c>
      <c r="B5" s="66"/>
      <c r="C5" s="65"/>
      <c r="D5" s="65"/>
      <c r="E5" s="66"/>
      <c r="F5" s="66"/>
      <c r="G5" s="66"/>
      <c r="H5" s="66"/>
      <c r="I5" s="66"/>
      <c r="J5" s="66"/>
      <c r="K5" s="67" t="s">
        <v>42</v>
      </c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  <c r="DR5" s="62"/>
      <c r="DS5" s="62"/>
      <c r="DT5" s="62"/>
      <c r="DU5" s="62"/>
      <c r="DV5" s="62"/>
      <c r="DW5" s="62"/>
      <c r="DX5" s="62"/>
      <c r="DY5" s="62"/>
      <c r="DZ5" s="62"/>
      <c r="EA5" s="62"/>
      <c r="EB5" s="62"/>
      <c r="EC5" s="62"/>
      <c r="ED5" s="62"/>
      <c r="EE5" s="62"/>
      <c r="EF5" s="62"/>
      <c r="EG5" s="62"/>
      <c r="EH5" s="62"/>
      <c r="EI5" s="62"/>
      <c r="EJ5" s="62"/>
      <c r="EK5" s="62"/>
      <c r="EL5" s="62"/>
      <c r="EM5" s="62"/>
      <c r="EN5" s="62"/>
      <c r="EO5" s="62"/>
      <c r="EP5" s="62"/>
      <c r="EQ5" s="62"/>
      <c r="ER5" s="62"/>
      <c r="ES5" s="62"/>
      <c r="ET5" s="62"/>
      <c r="EU5" s="62"/>
      <c r="EV5" s="62"/>
      <c r="EW5" s="62"/>
      <c r="EX5" s="62"/>
      <c r="EY5" s="62"/>
      <c r="EZ5" s="62"/>
      <c r="FA5" s="62"/>
      <c r="FB5" s="62"/>
      <c r="FC5" s="62"/>
      <c r="FD5" s="62"/>
      <c r="FE5" s="62"/>
      <c r="FF5" s="62"/>
      <c r="FG5" s="62"/>
      <c r="FH5" s="62"/>
      <c r="FI5" s="62"/>
      <c r="FJ5" s="62"/>
      <c r="FK5" s="62"/>
      <c r="FL5" s="62"/>
      <c r="FM5" s="62"/>
      <c r="FN5" s="62"/>
      <c r="FO5" s="62"/>
      <c r="FP5" s="62"/>
      <c r="FQ5" s="62"/>
      <c r="FR5" s="62"/>
      <c r="FS5" s="62"/>
      <c r="FT5" s="62"/>
      <c r="FU5" s="62"/>
      <c r="FV5" s="62"/>
      <c r="FW5" s="62"/>
      <c r="FX5" s="62"/>
      <c r="FY5" s="62"/>
      <c r="FZ5" s="62"/>
      <c r="GA5" s="62"/>
      <c r="GB5" s="62"/>
      <c r="GC5" s="62"/>
      <c r="GD5" s="62"/>
      <c r="GE5" s="62"/>
      <c r="GF5" s="62"/>
      <c r="GG5" s="62"/>
      <c r="GH5" s="62"/>
      <c r="GI5" s="62"/>
      <c r="GJ5" s="62"/>
      <c r="GK5" s="62"/>
      <c r="GL5" s="62"/>
      <c r="GM5" s="62"/>
      <c r="GN5" s="62"/>
      <c r="GO5" s="62"/>
      <c r="GP5" s="62"/>
      <c r="GQ5" s="62"/>
      <c r="GR5" s="62"/>
      <c r="GS5" s="62"/>
      <c r="GT5" s="62"/>
      <c r="GU5" s="62"/>
      <c r="GV5" s="62"/>
      <c r="GW5" s="62"/>
      <c r="GX5" s="62"/>
      <c r="GY5" s="62"/>
      <c r="GZ5" s="62"/>
      <c r="HA5" s="62"/>
      <c r="HB5" s="62"/>
      <c r="HC5" s="62"/>
      <c r="HD5" s="62"/>
      <c r="HE5" s="62"/>
      <c r="HF5" s="62"/>
      <c r="HG5" s="62"/>
      <c r="HH5" s="62"/>
      <c r="HI5" s="62"/>
      <c r="HJ5" s="62"/>
      <c r="HK5" s="62"/>
      <c r="HL5" s="62"/>
      <c r="HM5" s="62"/>
      <c r="HN5" s="62"/>
      <c r="HO5" s="62"/>
      <c r="HP5" s="62"/>
      <c r="HQ5" s="62"/>
      <c r="HR5" s="62"/>
      <c r="HS5" s="62"/>
      <c r="HT5" s="62"/>
      <c r="HU5" s="62"/>
      <c r="HV5" s="62"/>
      <c r="HW5" s="62"/>
      <c r="HX5" s="62"/>
      <c r="HY5" s="62"/>
      <c r="HZ5" s="62"/>
      <c r="IA5" s="62"/>
      <c r="IB5" s="62"/>
      <c r="IC5" s="62"/>
      <c r="ID5" s="62"/>
      <c r="IE5" s="62"/>
      <c r="IF5" s="62"/>
      <c r="IG5" s="62"/>
      <c r="IH5" s="62"/>
      <c r="II5" s="62"/>
      <c r="IJ5" s="62"/>
      <c r="IK5" s="62"/>
      <c r="IL5" s="62"/>
      <c r="IM5" s="62"/>
    </row>
    <row r="6" spans="1:248" s="63" customFormat="1" ht="12">
      <c r="A6" s="65">
        <v>5</v>
      </c>
      <c r="B6" s="66"/>
      <c r="C6" s="65"/>
      <c r="D6" s="65"/>
      <c r="E6" s="66"/>
      <c r="F6" s="66"/>
      <c r="G6" s="66"/>
      <c r="H6" s="66"/>
      <c r="I6" s="66"/>
      <c r="J6" s="66"/>
      <c r="K6" s="67" t="s">
        <v>42</v>
      </c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2"/>
      <c r="EF6" s="62"/>
      <c r="EG6" s="62"/>
      <c r="EH6" s="62"/>
      <c r="EI6" s="62"/>
      <c r="EJ6" s="62"/>
      <c r="EK6" s="62"/>
      <c r="EL6" s="62"/>
      <c r="EM6" s="62"/>
      <c r="EN6" s="62"/>
      <c r="EO6" s="62"/>
      <c r="EP6" s="62"/>
      <c r="EQ6" s="62"/>
      <c r="ER6" s="62"/>
      <c r="ES6" s="62"/>
      <c r="ET6" s="62"/>
      <c r="EU6" s="62"/>
      <c r="EV6" s="62"/>
      <c r="EW6" s="62"/>
      <c r="EX6" s="62"/>
      <c r="EY6" s="62"/>
      <c r="EZ6" s="62"/>
      <c r="FA6" s="62"/>
      <c r="FB6" s="62"/>
      <c r="FC6" s="62"/>
      <c r="FD6" s="62"/>
      <c r="FE6" s="62"/>
      <c r="FF6" s="62"/>
      <c r="FG6" s="62"/>
      <c r="FH6" s="62"/>
      <c r="FI6" s="62"/>
      <c r="FJ6" s="62"/>
      <c r="FK6" s="62"/>
      <c r="FL6" s="62"/>
      <c r="FM6" s="62"/>
      <c r="FN6" s="62"/>
      <c r="FO6" s="62"/>
      <c r="FP6" s="62"/>
      <c r="FQ6" s="62"/>
      <c r="FR6" s="62"/>
      <c r="FS6" s="62"/>
      <c r="FT6" s="62"/>
      <c r="FU6" s="62"/>
      <c r="FV6" s="62"/>
      <c r="FW6" s="62"/>
      <c r="FX6" s="62"/>
      <c r="FY6" s="62"/>
      <c r="FZ6" s="62"/>
      <c r="GA6" s="62"/>
      <c r="GB6" s="62"/>
      <c r="GC6" s="62"/>
      <c r="GD6" s="62"/>
      <c r="GE6" s="62"/>
      <c r="GF6" s="62"/>
      <c r="GG6" s="62"/>
      <c r="GH6" s="62"/>
      <c r="GI6" s="62"/>
      <c r="GJ6" s="62"/>
      <c r="GK6" s="62"/>
      <c r="GL6" s="62"/>
      <c r="GM6" s="62"/>
      <c r="GN6" s="62"/>
      <c r="GO6" s="62"/>
      <c r="GP6" s="62"/>
      <c r="GQ6" s="62"/>
      <c r="GR6" s="62"/>
      <c r="GS6" s="62"/>
      <c r="GT6" s="62"/>
      <c r="GU6" s="62"/>
      <c r="GV6" s="62"/>
      <c r="GW6" s="62"/>
      <c r="GX6" s="62"/>
      <c r="GY6" s="62"/>
      <c r="GZ6" s="62"/>
      <c r="HA6" s="62"/>
      <c r="HB6" s="62"/>
      <c r="HC6" s="62"/>
      <c r="HD6" s="62"/>
      <c r="HE6" s="62"/>
      <c r="HF6" s="62"/>
      <c r="HG6" s="62"/>
      <c r="HH6" s="62"/>
      <c r="HI6" s="62"/>
      <c r="HJ6" s="62"/>
      <c r="HK6" s="62"/>
      <c r="HL6" s="62"/>
      <c r="HM6" s="62"/>
      <c r="HN6" s="62"/>
      <c r="HO6" s="62"/>
      <c r="HP6" s="62"/>
      <c r="HQ6" s="62"/>
      <c r="HR6" s="62"/>
      <c r="HS6" s="62"/>
      <c r="HT6" s="62"/>
      <c r="HU6" s="62"/>
      <c r="HV6" s="62"/>
      <c r="HW6" s="62"/>
      <c r="HX6" s="62"/>
      <c r="HY6" s="62"/>
      <c r="HZ6" s="62"/>
      <c r="IA6" s="62"/>
      <c r="IB6" s="62"/>
      <c r="IC6" s="62"/>
      <c r="ID6" s="62"/>
      <c r="IE6" s="62"/>
      <c r="IF6" s="62"/>
      <c r="IG6" s="62"/>
      <c r="IH6" s="62"/>
      <c r="II6" s="62"/>
      <c r="IJ6" s="62"/>
      <c r="IK6" s="62"/>
      <c r="IL6" s="62"/>
      <c r="IM6" s="62"/>
    </row>
    <row r="7" spans="1:248" s="63" customFormat="1" ht="12">
      <c r="A7" s="65">
        <v>6</v>
      </c>
      <c r="B7" s="69"/>
      <c r="C7" s="65"/>
      <c r="D7" s="67"/>
      <c r="E7" s="67"/>
      <c r="F7" s="67"/>
      <c r="G7" s="70"/>
      <c r="H7" s="70"/>
      <c r="I7" s="70"/>
      <c r="J7" s="70"/>
      <c r="K7" s="67" t="s">
        <v>42</v>
      </c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62"/>
      <c r="DH7" s="62"/>
      <c r="DI7" s="62"/>
      <c r="DJ7" s="62"/>
      <c r="DK7" s="62"/>
      <c r="DL7" s="62"/>
      <c r="DM7" s="62"/>
      <c r="DN7" s="62"/>
      <c r="DO7" s="62"/>
      <c r="DP7" s="62"/>
      <c r="DQ7" s="62"/>
      <c r="DR7" s="62"/>
      <c r="DS7" s="62"/>
      <c r="DT7" s="62"/>
      <c r="DU7" s="62"/>
      <c r="DV7" s="62"/>
      <c r="DW7" s="62"/>
      <c r="DX7" s="62"/>
      <c r="DY7" s="62"/>
      <c r="DZ7" s="62"/>
      <c r="EA7" s="62"/>
      <c r="EB7" s="62"/>
      <c r="EC7" s="62"/>
      <c r="ED7" s="62"/>
      <c r="EE7" s="62"/>
      <c r="EF7" s="62"/>
      <c r="EG7" s="62"/>
      <c r="EH7" s="62"/>
      <c r="EI7" s="62"/>
      <c r="EJ7" s="62"/>
      <c r="EK7" s="62"/>
      <c r="EL7" s="62"/>
      <c r="EM7" s="62"/>
      <c r="EN7" s="62"/>
      <c r="EO7" s="62"/>
      <c r="EP7" s="62"/>
      <c r="EQ7" s="62"/>
      <c r="ER7" s="62"/>
      <c r="ES7" s="62"/>
      <c r="ET7" s="62"/>
      <c r="EU7" s="62"/>
      <c r="EV7" s="62"/>
      <c r="EW7" s="62"/>
      <c r="EX7" s="62"/>
      <c r="EY7" s="62"/>
      <c r="EZ7" s="62"/>
      <c r="FA7" s="62"/>
      <c r="FB7" s="62"/>
      <c r="FC7" s="62"/>
      <c r="FD7" s="62"/>
      <c r="FE7" s="62"/>
      <c r="FF7" s="62"/>
      <c r="FG7" s="62"/>
      <c r="FH7" s="62"/>
      <c r="FI7" s="62"/>
      <c r="FJ7" s="62"/>
      <c r="FK7" s="62"/>
      <c r="FL7" s="62"/>
      <c r="FM7" s="62"/>
      <c r="FN7" s="62"/>
      <c r="FO7" s="62"/>
      <c r="FP7" s="62"/>
      <c r="FQ7" s="62"/>
      <c r="FR7" s="62"/>
      <c r="FS7" s="62"/>
      <c r="FT7" s="62"/>
      <c r="FU7" s="62"/>
      <c r="FV7" s="62"/>
      <c r="FW7" s="62"/>
      <c r="FX7" s="62"/>
      <c r="FY7" s="62"/>
      <c r="FZ7" s="62"/>
      <c r="GA7" s="62"/>
      <c r="GB7" s="62"/>
      <c r="GC7" s="62"/>
      <c r="GD7" s="62"/>
      <c r="GE7" s="62"/>
      <c r="GF7" s="62"/>
      <c r="GG7" s="62"/>
      <c r="GH7" s="62"/>
      <c r="GI7" s="62"/>
      <c r="GJ7" s="62"/>
      <c r="GK7" s="62"/>
      <c r="GL7" s="62"/>
      <c r="GM7" s="62"/>
      <c r="GN7" s="62"/>
      <c r="GO7" s="62"/>
      <c r="GP7" s="62"/>
      <c r="GQ7" s="62"/>
      <c r="GR7" s="62"/>
      <c r="GS7" s="62"/>
      <c r="GT7" s="62"/>
      <c r="GU7" s="62"/>
      <c r="GV7" s="62"/>
      <c r="GW7" s="62"/>
      <c r="GX7" s="62"/>
      <c r="GY7" s="62"/>
      <c r="GZ7" s="62"/>
      <c r="HA7" s="62"/>
      <c r="HB7" s="62"/>
      <c r="HC7" s="62"/>
      <c r="HD7" s="62"/>
      <c r="HE7" s="62"/>
      <c r="HF7" s="62"/>
      <c r="HG7" s="62"/>
      <c r="HH7" s="62"/>
      <c r="HI7" s="62"/>
      <c r="HJ7" s="62"/>
      <c r="HK7" s="62"/>
      <c r="HL7" s="62"/>
      <c r="HM7" s="62"/>
      <c r="HN7" s="62"/>
      <c r="HO7" s="62"/>
      <c r="HP7" s="62"/>
      <c r="HQ7" s="62"/>
      <c r="HR7" s="62"/>
      <c r="HS7" s="62"/>
      <c r="HT7" s="62"/>
      <c r="HU7" s="62"/>
      <c r="HV7" s="62"/>
      <c r="HW7" s="62"/>
      <c r="HX7" s="62"/>
      <c r="HY7" s="62"/>
      <c r="HZ7" s="62"/>
      <c r="IA7" s="62"/>
      <c r="IB7" s="62"/>
      <c r="IC7" s="62"/>
      <c r="ID7" s="62"/>
      <c r="IE7" s="62"/>
      <c r="IF7" s="62"/>
      <c r="IG7" s="62"/>
      <c r="IH7" s="62"/>
      <c r="II7" s="62"/>
      <c r="IJ7" s="62"/>
      <c r="IK7" s="62"/>
      <c r="IL7" s="62"/>
      <c r="IM7" s="62"/>
      <c r="IN7" s="62"/>
    </row>
    <row r="8" spans="1:248" s="63" customFormat="1" ht="12">
      <c r="A8" s="65">
        <v>7</v>
      </c>
      <c r="B8" s="69"/>
      <c r="C8" s="65"/>
      <c r="D8" s="67"/>
      <c r="E8" s="67"/>
      <c r="F8" s="67"/>
      <c r="G8" s="70"/>
      <c r="H8" s="70"/>
      <c r="I8" s="70"/>
      <c r="J8" s="70"/>
      <c r="K8" s="67" t="s">
        <v>42</v>
      </c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62"/>
      <c r="FI8" s="62"/>
      <c r="FJ8" s="62"/>
      <c r="FK8" s="62"/>
      <c r="FL8" s="62"/>
      <c r="FM8" s="62"/>
      <c r="FN8" s="62"/>
      <c r="FO8" s="62"/>
      <c r="FP8" s="62"/>
      <c r="FQ8" s="62"/>
      <c r="FR8" s="62"/>
      <c r="FS8" s="62"/>
      <c r="FT8" s="62"/>
      <c r="FU8" s="62"/>
      <c r="FV8" s="62"/>
      <c r="FW8" s="62"/>
      <c r="FX8" s="62"/>
      <c r="FY8" s="62"/>
      <c r="FZ8" s="62"/>
      <c r="GA8" s="62"/>
      <c r="GB8" s="62"/>
      <c r="GC8" s="62"/>
      <c r="GD8" s="62"/>
      <c r="GE8" s="62"/>
      <c r="GF8" s="62"/>
      <c r="GG8" s="62"/>
      <c r="GH8" s="62"/>
      <c r="GI8" s="62"/>
      <c r="GJ8" s="62"/>
      <c r="GK8" s="62"/>
      <c r="GL8" s="62"/>
      <c r="GM8" s="62"/>
      <c r="GN8" s="62"/>
      <c r="GO8" s="62"/>
      <c r="GP8" s="62"/>
      <c r="GQ8" s="62"/>
      <c r="GR8" s="62"/>
      <c r="GS8" s="62"/>
      <c r="GT8" s="62"/>
      <c r="GU8" s="62"/>
      <c r="GV8" s="62"/>
      <c r="GW8" s="62"/>
      <c r="GX8" s="62"/>
      <c r="GY8" s="62"/>
      <c r="GZ8" s="62"/>
      <c r="HA8" s="62"/>
      <c r="HB8" s="62"/>
      <c r="HC8" s="62"/>
      <c r="HD8" s="62"/>
      <c r="HE8" s="62"/>
      <c r="HF8" s="62"/>
      <c r="HG8" s="62"/>
      <c r="HH8" s="62"/>
      <c r="HI8" s="62"/>
      <c r="HJ8" s="62"/>
      <c r="HK8" s="62"/>
      <c r="HL8" s="62"/>
      <c r="HM8" s="62"/>
      <c r="HN8" s="62"/>
      <c r="HO8" s="62"/>
      <c r="HP8" s="62"/>
      <c r="HQ8" s="62"/>
      <c r="HR8" s="62"/>
      <c r="HS8" s="62"/>
      <c r="HT8" s="62"/>
      <c r="HU8" s="62"/>
      <c r="HV8" s="62"/>
      <c r="HW8" s="62"/>
      <c r="HX8" s="62"/>
      <c r="HY8" s="62"/>
      <c r="HZ8" s="62"/>
      <c r="IA8" s="62"/>
      <c r="IB8" s="62"/>
      <c r="IC8" s="62"/>
      <c r="ID8" s="62"/>
      <c r="IE8" s="62"/>
      <c r="IF8" s="62"/>
      <c r="IG8" s="62"/>
      <c r="IH8" s="62"/>
      <c r="II8" s="62"/>
      <c r="IJ8" s="62"/>
      <c r="IK8" s="62"/>
      <c r="IL8" s="62"/>
      <c r="IM8" s="62"/>
      <c r="IN8" s="62"/>
    </row>
    <row r="9" spans="1:248" s="63" customFormat="1" ht="12">
      <c r="A9" s="65">
        <v>8</v>
      </c>
      <c r="B9" s="69"/>
      <c r="C9" s="65"/>
      <c r="D9" s="67"/>
      <c r="E9" s="67"/>
      <c r="F9" s="67"/>
      <c r="G9" s="70"/>
      <c r="H9" s="70"/>
      <c r="I9" s="70"/>
      <c r="J9" s="70"/>
      <c r="K9" s="67" t="s">
        <v>42</v>
      </c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  <c r="GI9" s="62"/>
      <c r="GJ9" s="62"/>
      <c r="GK9" s="62"/>
      <c r="GL9" s="62"/>
      <c r="GM9" s="62"/>
      <c r="GN9" s="62"/>
      <c r="GO9" s="62"/>
      <c r="GP9" s="62"/>
      <c r="GQ9" s="62"/>
      <c r="GR9" s="62"/>
      <c r="GS9" s="62"/>
      <c r="GT9" s="62"/>
      <c r="GU9" s="62"/>
      <c r="GV9" s="62"/>
      <c r="GW9" s="62"/>
      <c r="GX9" s="62"/>
      <c r="GY9" s="62"/>
      <c r="GZ9" s="62"/>
      <c r="HA9" s="62"/>
      <c r="HB9" s="62"/>
      <c r="HC9" s="62"/>
      <c r="HD9" s="62"/>
      <c r="HE9" s="62"/>
      <c r="HF9" s="62"/>
      <c r="HG9" s="62"/>
      <c r="HH9" s="62"/>
      <c r="HI9" s="62"/>
      <c r="HJ9" s="62"/>
      <c r="HK9" s="62"/>
      <c r="HL9" s="62"/>
      <c r="HM9" s="62"/>
      <c r="HN9" s="62"/>
      <c r="HO9" s="62"/>
      <c r="HP9" s="62"/>
      <c r="HQ9" s="62"/>
      <c r="HR9" s="62"/>
      <c r="HS9" s="62"/>
      <c r="HT9" s="62"/>
      <c r="HU9" s="62"/>
      <c r="HV9" s="62"/>
      <c r="HW9" s="62"/>
      <c r="HX9" s="62"/>
      <c r="HY9" s="62"/>
      <c r="HZ9" s="62"/>
      <c r="IA9" s="62"/>
      <c r="IB9" s="62"/>
      <c r="IC9" s="62"/>
      <c r="ID9" s="62"/>
      <c r="IE9" s="62"/>
      <c r="IF9" s="62"/>
      <c r="IG9" s="62"/>
      <c r="IH9" s="62"/>
      <c r="II9" s="62"/>
      <c r="IJ9" s="62"/>
      <c r="IK9" s="62"/>
      <c r="IL9" s="62"/>
      <c r="IM9" s="62"/>
      <c r="IN9" s="62"/>
    </row>
    <row r="10" spans="1:248" s="63" customFormat="1" ht="12">
      <c r="A10" s="65">
        <v>9</v>
      </c>
      <c r="B10" s="69"/>
      <c r="C10" s="65"/>
      <c r="D10" s="67"/>
      <c r="E10" s="67"/>
      <c r="F10" s="67"/>
      <c r="G10" s="70"/>
      <c r="H10" s="70"/>
      <c r="I10" s="70"/>
      <c r="J10" s="70"/>
      <c r="K10" s="67" t="s">
        <v>42</v>
      </c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2"/>
      <c r="FE10" s="62"/>
      <c r="FF10" s="62"/>
      <c r="FG10" s="62"/>
      <c r="FH10" s="62"/>
      <c r="FI10" s="62"/>
      <c r="FJ10" s="62"/>
      <c r="FK10" s="62"/>
      <c r="FL10" s="62"/>
      <c r="FM10" s="62"/>
      <c r="FN10" s="62"/>
      <c r="FO10" s="62"/>
      <c r="FP10" s="62"/>
      <c r="FQ10" s="62"/>
      <c r="FR10" s="62"/>
      <c r="FS10" s="62"/>
      <c r="FT10" s="62"/>
      <c r="FU10" s="62"/>
      <c r="FV10" s="62"/>
      <c r="FW10" s="62"/>
      <c r="FX10" s="62"/>
      <c r="FY10" s="62"/>
      <c r="FZ10" s="62"/>
      <c r="GA10" s="62"/>
      <c r="GB10" s="62"/>
      <c r="GC10" s="62"/>
      <c r="GD10" s="62"/>
      <c r="GE10" s="62"/>
      <c r="GF10" s="62"/>
      <c r="GG10" s="62"/>
      <c r="GH10" s="62"/>
      <c r="GI10" s="62"/>
      <c r="GJ10" s="62"/>
      <c r="GK10" s="62"/>
      <c r="GL10" s="62"/>
      <c r="GM10" s="62"/>
      <c r="GN10" s="62"/>
      <c r="GO10" s="62"/>
      <c r="GP10" s="62"/>
      <c r="GQ10" s="62"/>
      <c r="GR10" s="62"/>
      <c r="GS10" s="62"/>
      <c r="GT10" s="62"/>
      <c r="GU10" s="62"/>
      <c r="GV10" s="62"/>
      <c r="GW10" s="62"/>
      <c r="GX10" s="62"/>
      <c r="GY10" s="62"/>
      <c r="GZ10" s="62"/>
      <c r="HA10" s="62"/>
      <c r="HB10" s="62"/>
      <c r="HC10" s="62"/>
      <c r="HD10" s="62"/>
      <c r="HE10" s="62"/>
      <c r="HF10" s="62"/>
      <c r="HG10" s="62"/>
      <c r="HH10" s="62"/>
      <c r="HI10" s="62"/>
      <c r="HJ10" s="62"/>
      <c r="HK10" s="62"/>
      <c r="HL10" s="62"/>
      <c r="HM10" s="62"/>
      <c r="HN10" s="62"/>
      <c r="HO10" s="62"/>
      <c r="HP10" s="62"/>
      <c r="HQ10" s="62"/>
      <c r="HR10" s="62"/>
      <c r="HS10" s="62"/>
      <c r="HT10" s="62"/>
      <c r="HU10" s="62"/>
      <c r="HV10" s="62"/>
      <c r="HW10" s="62"/>
      <c r="HX10" s="62"/>
      <c r="HY10" s="62"/>
      <c r="HZ10" s="62"/>
      <c r="IA10" s="62"/>
      <c r="IB10" s="62"/>
      <c r="IC10" s="62"/>
      <c r="ID10" s="62"/>
      <c r="IE10" s="62"/>
      <c r="IF10" s="62"/>
      <c r="IG10" s="62"/>
      <c r="IH10" s="62"/>
      <c r="II10" s="62"/>
      <c r="IJ10" s="62"/>
      <c r="IK10" s="62"/>
      <c r="IL10" s="62"/>
      <c r="IM10" s="62"/>
      <c r="IN10" s="62"/>
    </row>
    <row r="11" spans="1:248" s="63" customFormat="1" ht="12">
      <c r="A11" s="65">
        <v>10</v>
      </c>
      <c r="B11" s="69"/>
      <c r="C11" s="65"/>
      <c r="D11" s="67"/>
      <c r="E11" s="67"/>
      <c r="F11" s="67"/>
      <c r="G11" s="70"/>
      <c r="H11" s="70"/>
      <c r="I11" s="70"/>
      <c r="J11" s="70"/>
      <c r="K11" s="66" t="s">
        <v>42</v>
      </c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  <c r="GI11" s="62"/>
      <c r="GJ11" s="62"/>
      <c r="GK11" s="62"/>
      <c r="GL11" s="62"/>
      <c r="GM11" s="62"/>
      <c r="GN11" s="62"/>
      <c r="GO11" s="62"/>
      <c r="GP11" s="62"/>
      <c r="GQ11" s="62"/>
      <c r="GR11" s="62"/>
      <c r="GS11" s="62"/>
      <c r="GT11" s="62"/>
      <c r="GU11" s="62"/>
      <c r="GV11" s="62"/>
      <c r="GW11" s="62"/>
      <c r="GX11" s="62"/>
      <c r="GY11" s="62"/>
      <c r="GZ11" s="62"/>
      <c r="HA11" s="62"/>
      <c r="HB11" s="62"/>
      <c r="HC11" s="62"/>
      <c r="HD11" s="62"/>
      <c r="HE11" s="62"/>
      <c r="HF11" s="62"/>
      <c r="HG11" s="62"/>
      <c r="HH11" s="62"/>
      <c r="HI11" s="62"/>
      <c r="HJ11" s="62"/>
      <c r="HK11" s="62"/>
      <c r="HL11" s="62"/>
      <c r="HM11" s="62"/>
      <c r="HN11" s="62"/>
      <c r="HO11" s="62"/>
      <c r="HP11" s="62"/>
      <c r="HQ11" s="62"/>
      <c r="HR11" s="62"/>
      <c r="HS11" s="62"/>
      <c r="HT11" s="62"/>
      <c r="HU11" s="62"/>
      <c r="HV11" s="62"/>
      <c r="HW11" s="62"/>
      <c r="HX11" s="62"/>
      <c r="HY11" s="62"/>
      <c r="HZ11" s="62"/>
      <c r="IA11" s="62"/>
      <c r="IB11" s="62"/>
      <c r="IC11" s="62"/>
      <c r="ID11" s="62"/>
      <c r="IE11" s="62"/>
      <c r="IF11" s="62"/>
      <c r="IG11" s="62"/>
      <c r="IH11" s="62"/>
      <c r="II11" s="62"/>
      <c r="IJ11" s="62"/>
      <c r="IK11" s="62"/>
      <c r="IL11" s="62"/>
      <c r="IM11" s="62"/>
      <c r="IN11" s="62"/>
    </row>
    <row r="12" spans="1:248" s="63" customFormat="1" ht="12">
      <c r="A12" s="65">
        <v>11</v>
      </c>
      <c r="B12" s="69"/>
      <c r="C12" s="65"/>
      <c r="D12" s="67"/>
      <c r="E12" s="67"/>
      <c r="F12" s="67"/>
      <c r="G12" s="70"/>
      <c r="H12" s="70"/>
      <c r="I12" s="70"/>
      <c r="J12" s="70"/>
      <c r="K12" s="66" t="s">
        <v>42</v>
      </c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2"/>
      <c r="EF12" s="62"/>
      <c r="EG12" s="62"/>
      <c r="EH12" s="62"/>
      <c r="EI12" s="62"/>
      <c r="EJ12" s="62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  <c r="FD12" s="62"/>
      <c r="FE12" s="62"/>
      <c r="FF12" s="62"/>
      <c r="FG12" s="62"/>
      <c r="FH12" s="62"/>
      <c r="FI12" s="62"/>
      <c r="FJ12" s="62"/>
      <c r="FK12" s="62"/>
      <c r="FL12" s="62"/>
      <c r="FM12" s="62"/>
      <c r="FN12" s="62"/>
      <c r="FO12" s="62"/>
      <c r="FP12" s="62"/>
      <c r="FQ12" s="62"/>
      <c r="FR12" s="62"/>
      <c r="FS12" s="62"/>
      <c r="FT12" s="62"/>
      <c r="FU12" s="62"/>
      <c r="FV12" s="62"/>
      <c r="FW12" s="62"/>
      <c r="FX12" s="62"/>
      <c r="FY12" s="62"/>
      <c r="FZ12" s="62"/>
      <c r="GA12" s="62"/>
      <c r="GB12" s="62"/>
      <c r="GC12" s="62"/>
      <c r="GD12" s="62"/>
      <c r="GE12" s="62"/>
      <c r="GF12" s="62"/>
      <c r="GG12" s="62"/>
      <c r="GH12" s="62"/>
      <c r="GI12" s="62"/>
      <c r="GJ12" s="62"/>
      <c r="GK12" s="62"/>
      <c r="GL12" s="62"/>
      <c r="GM12" s="62"/>
      <c r="GN12" s="62"/>
      <c r="GO12" s="62"/>
      <c r="GP12" s="62"/>
      <c r="GQ12" s="62"/>
      <c r="GR12" s="62"/>
      <c r="GS12" s="62"/>
      <c r="GT12" s="62"/>
      <c r="GU12" s="62"/>
      <c r="GV12" s="62"/>
      <c r="GW12" s="62"/>
      <c r="GX12" s="62"/>
      <c r="GY12" s="62"/>
      <c r="GZ12" s="62"/>
      <c r="HA12" s="62"/>
      <c r="HB12" s="62"/>
      <c r="HC12" s="62"/>
      <c r="HD12" s="62"/>
      <c r="HE12" s="62"/>
      <c r="HF12" s="62"/>
      <c r="HG12" s="62"/>
      <c r="HH12" s="62"/>
      <c r="HI12" s="62"/>
      <c r="HJ12" s="62"/>
      <c r="HK12" s="62"/>
      <c r="HL12" s="62"/>
      <c r="HM12" s="62"/>
      <c r="HN12" s="62"/>
      <c r="HO12" s="62"/>
      <c r="HP12" s="62"/>
      <c r="HQ12" s="62"/>
      <c r="HR12" s="62"/>
      <c r="HS12" s="62"/>
      <c r="HT12" s="62"/>
      <c r="HU12" s="62"/>
      <c r="HV12" s="62"/>
      <c r="HW12" s="62"/>
      <c r="HX12" s="62"/>
      <c r="HY12" s="62"/>
      <c r="HZ12" s="62"/>
      <c r="IA12" s="62"/>
      <c r="IB12" s="62"/>
      <c r="IC12" s="62"/>
      <c r="ID12" s="62"/>
      <c r="IE12" s="62"/>
      <c r="IF12" s="62"/>
      <c r="IG12" s="62"/>
      <c r="IH12" s="62"/>
      <c r="II12" s="62"/>
      <c r="IJ12" s="62"/>
      <c r="IK12" s="62"/>
      <c r="IL12" s="62"/>
      <c r="IM12" s="62"/>
      <c r="IN12" s="62"/>
    </row>
    <row r="13" spans="1:248">
      <c r="A13" s="71"/>
      <c r="B13" s="72"/>
      <c r="C13" s="72"/>
      <c r="D13" s="72"/>
      <c r="E13" s="72"/>
      <c r="F13" s="72"/>
      <c r="G13" s="72"/>
      <c r="H13" s="72"/>
      <c r="I13" s="72"/>
      <c r="J13" s="72"/>
      <c r="K13" s="73">
        <f>SUMIF(K2:K12,"Y",J2:J12)</f>
        <v>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workbookViewId="0">
      <selection activeCell="C6" sqref="C6"/>
    </sheetView>
  </sheetViews>
  <sheetFormatPr defaultRowHeight="12.75"/>
  <sheetData>
    <row r="2" spans="2:18">
      <c r="B2" s="45"/>
      <c r="C2" s="45"/>
      <c r="D2" s="45"/>
      <c r="E2" s="45"/>
      <c r="F2" s="45"/>
      <c r="G2" s="45"/>
      <c r="H2" s="45"/>
      <c r="I2" s="45"/>
      <c r="J2" s="46"/>
      <c r="K2" s="45"/>
      <c r="L2" s="45"/>
      <c r="M2" s="45"/>
      <c r="N2" s="45"/>
      <c r="O2" s="45"/>
      <c r="P2" s="45"/>
      <c r="Q2" s="45"/>
      <c r="R2" s="45"/>
    </row>
    <row r="3" spans="2:18" ht="21">
      <c r="B3" s="45"/>
      <c r="C3" s="47"/>
      <c r="D3" s="89"/>
      <c r="E3" s="90"/>
      <c r="F3" s="45"/>
      <c r="G3" s="45"/>
      <c r="H3" s="45"/>
      <c r="I3" s="45"/>
      <c r="J3" s="46"/>
      <c r="K3" s="45"/>
      <c r="L3" s="47"/>
      <c r="M3" s="91"/>
      <c r="N3" s="92"/>
      <c r="O3" s="93"/>
      <c r="P3" s="45"/>
      <c r="Q3" s="45"/>
      <c r="R3" s="45"/>
    </row>
    <row r="4" spans="2:18" ht="21">
      <c r="B4" s="48"/>
      <c r="C4" s="47"/>
      <c r="D4" s="49"/>
      <c r="E4" s="49"/>
      <c r="F4" s="50"/>
      <c r="G4" s="45"/>
      <c r="H4" s="45"/>
      <c r="I4" s="45"/>
      <c r="J4" s="46"/>
      <c r="K4" s="48"/>
      <c r="L4" s="47"/>
      <c r="M4" s="49"/>
      <c r="N4" s="49"/>
      <c r="O4" s="50"/>
      <c r="P4" s="45"/>
      <c r="Q4" s="45"/>
      <c r="R4" s="45"/>
    </row>
    <row r="5" spans="2:18" ht="15">
      <c r="B5" s="51"/>
      <c r="C5" s="52" t="s">
        <v>51</v>
      </c>
      <c r="D5" s="52" t="s">
        <v>52</v>
      </c>
      <c r="E5" s="52" t="s">
        <v>53</v>
      </c>
      <c r="F5" s="52" t="s">
        <v>54</v>
      </c>
      <c r="G5" s="52" t="s">
        <v>55</v>
      </c>
      <c r="H5" s="52" t="s">
        <v>56</v>
      </c>
      <c r="I5" s="53"/>
      <c r="J5" s="46"/>
      <c r="K5" s="51"/>
      <c r="L5" s="52" t="s">
        <v>51</v>
      </c>
      <c r="M5" s="52" t="s">
        <v>52</v>
      </c>
      <c r="N5" s="52" t="s">
        <v>53</v>
      </c>
      <c r="O5" s="52" t="s">
        <v>54</v>
      </c>
      <c r="P5" s="52" t="s">
        <v>55</v>
      </c>
      <c r="Q5" s="52" t="s">
        <v>56</v>
      </c>
      <c r="R5" s="53"/>
    </row>
    <row r="6" spans="2:18" ht="15">
      <c r="B6" s="52" t="s">
        <v>57</v>
      </c>
      <c r="C6" s="54"/>
      <c r="D6" s="54"/>
      <c r="E6" s="53"/>
      <c r="F6" s="54"/>
      <c r="G6" s="54"/>
      <c r="H6" s="54"/>
      <c r="I6" s="53"/>
      <c r="J6" s="46"/>
      <c r="K6" s="52" t="s">
        <v>57</v>
      </c>
      <c r="L6" s="54"/>
      <c r="M6" s="53"/>
      <c r="N6" s="54"/>
      <c r="O6" s="54"/>
      <c r="P6" s="54"/>
      <c r="Q6" s="54"/>
      <c r="R6" s="53"/>
    </row>
    <row r="7" spans="2:18" ht="15">
      <c r="B7" s="52" t="s">
        <v>58</v>
      </c>
      <c r="C7" s="54"/>
      <c r="D7" s="54"/>
      <c r="E7" s="54"/>
      <c r="F7" s="54"/>
      <c r="G7" s="54"/>
      <c r="H7" s="54"/>
      <c r="I7" s="53"/>
      <c r="J7" s="46"/>
      <c r="K7" s="52" t="s">
        <v>58</v>
      </c>
      <c r="L7" s="54"/>
      <c r="M7" s="54"/>
      <c r="N7" s="54"/>
      <c r="O7" s="54"/>
      <c r="P7" s="53"/>
      <c r="Q7" s="53"/>
      <c r="R7" s="53"/>
    </row>
    <row r="8" spans="2:18" ht="15">
      <c r="B8" s="52" t="s">
        <v>59</v>
      </c>
      <c r="C8" s="54"/>
      <c r="D8" s="54"/>
      <c r="E8" s="54"/>
      <c r="F8" s="54"/>
      <c r="G8" s="54"/>
      <c r="H8" s="53"/>
      <c r="I8" s="53"/>
      <c r="J8" s="46"/>
      <c r="K8" s="55" t="s">
        <v>59</v>
      </c>
      <c r="L8" s="54"/>
      <c r="M8" s="54"/>
      <c r="N8" s="54"/>
      <c r="O8" s="54"/>
      <c r="P8" s="53"/>
      <c r="Q8" s="53"/>
      <c r="R8" s="53"/>
    </row>
    <row r="9" spans="2:18" ht="15">
      <c r="B9" s="52" t="s">
        <v>60</v>
      </c>
      <c r="C9" s="54"/>
      <c r="D9" s="54"/>
      <c r="E9" s="53"/>
      <c r="F9" s="54"/>
      <c r="G9" s="54"/>
      <c r="H9" s="54"/>
      <c r="I9" s="53"/>
      <c r="J9" s="46"/>
      <c r="K9" s="55" t="s">
        <v>60</v>
      </c>
      <c r="L9" s="54"/>
      <c r="M9" s="54"/>
      <c r="N9" s="54"/>
      <c r="O9" s="54"/>
      <c r="P9" s="54"/>
      <c r="Q9" s="54"/>
      <c r="R9" s="53"/>
    </row>
    <row r="10" spans="2:18">
      <c r="B10" s="56"/>
      <c r="C10" s="53">
        <f>SUM(C6:C9)</f>
        <v>0</v>
      </c>
      <c r="D10" s="53">
        <f>SUM(D6:D9)</f>
        <v>0</v>
      </c>
      <c r="E10" s="53">
        <f>SUM(E6:E9)</f>
        <v>0</v>
      </c>
      <c r="F10" s="53">
        <f t="shared" ref="F10:H10" si="0">SUM(F6:F9)</f>
        <v>0</v>
      </c>
      <c r="G10" s="53">
        <f t="shared" si="0"/>
        <v>0</v>
      </c>
      <c r="H10" s="53">
        <f t="shared" si="0"/>
        <v>0</v>
      </c>
      <c r="I10" s="57">
        <f>(SUM(C10:H10)/24)</f>
        <v>0</v>
      </c>
      <c r="J10" s="58"/>
      <c r="K10" s="46"/>
      <c r="L10" s="53">
        <f>SUM(L6:L9)</f>
        <v>0</v>
      </c>
      <c r="M10" s="53">
        <f t="shared" ref="M10" si="1">SUM(M6:M9)</f>
        <v>0</v>
      </c>
      <c r="N10" s="53">
        <f>SUM(N6:N9)</f>
        <v>0</v>
      </c>
      <c r="O10" s="53">
        <f>SUM(O6:O9)</f>
        <v>0</v>
      </c>
      <c r="P10" s="53">
        <f>SUM(P6:P9)</f>
        <v>0</v>
      </c>
      <c r="Q10" s="53">
        <f t="shared" ref="Q10" si="2">SUM(Q6:Q9)</f>
        <v>0</v>
      </c>
      <c r="R10" s="57">
        <f>(SUM(L10:Q10)/24)</f>
        <v>0</v>
      </c>
    </row>
    <row r="11" spans="2:18" ht="15">
      <c r="B11" s="59" t="s">
        <v>61</v>
      </c>
      <c r="C11" s="53"/>
      <c r="D11" s="53"/>
      <c r="E11" s="53"/>
      <c r="F11" s="53"/>
      <c r="G11" s="53"/>
      <c r="H11" s="53"/>
      <c r="I11" s="60"/>
      <c r="J11" s="58"/>
      <c r="K11" s="59" t="s">
        <v>61</v>
      </c>
      <c r="L11" s="53"/>
      <c r="M11" s="53"/>
      <c r="N11" s="53"/>
      <c r="O11" s="53"/>
      <c r="P11" s="53"/>
      <c r="Q11" s="53"/>
      <c r="R11" s="57"/>
    </row>
    <row r="12" spans="2:18" ht="15">
      <c r="B12" s="45"/>
      <c r="C12" s="45"/>
      <c r="D12" s="45"/>
      <c r="E12" s="45"/>
      <c r="F12" s="85" t="s">
        <v>62</v>
      </c>
      <c r="G12" s="86"/>
      <c r="H12" s="87"/>
      <c r="I12" s="61"/>
      <c r="J12" s="58"/>
      <c r="K12" s="45"/>
      <c r="L12" s="45"/>
      <c r="M12" s="45"/>
      <c r="N12" s="45"/>
      <c r="O12" s="88" t="s">
        <v>62</v>
      </c>
      <c r="P12" s="88"/>
      <c r="Q12" s="88"/>
      <c r="R12" s="61">
        <v>0</v>
      </c>
    </row>
    <row r="13" spans="2:18">
      <c r="B13" s="45"/>
      <c r="C13" s="45"/>
      <c r="D13" s="45"/>
      <c r="E13" s="45"/>
      <c r="F13" s="45"/>
      <c r="G13" s="45"/>
      <c r="H13" s="45"/>
      <c r="I13" s="45"/>
      <c r="J13" s="46"/>
      <c r="K13" s="45"/>
      <c r="L13" s="45"/>
      <c r="M13" s="45"/>
      <c r="N13" s="45"/>
      <c r="O13" s="45"/>
      <c r="P13" s="45"/>
      <c r="Q13" s="45"/>
      <c r="R13" s="45"/>
    </row>
  </sheetData>
  <mergeCells count="4">
    <mergeCell ref="F12:H12"/>
    <mergeCell ref="O12:Q12"/>
    <mergeCell ref="D3:E3"/>
    <mergeCell ref="M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94" t="s">
        <v>8</v>
      </c>
      <c r="B1" s="94"/>
      <c r="C1" s="22"/>
    </row>
    <row r="2" spans="1:6" ht="14.25" customHeight="1">
      <c r="A2" s="94" t="s">
        <v>9</v>
      </c>
      <c r="B2" s="94"/>
      <c r="C2" s="22"/>
    </row>
    <row r="5" spans="1:6" ht="30">
      <c r="A5" s="23" t="s">
        <v>2</v>
      </c>
      <c r="B5" s="24" t="s">
        <v>10</v>
      </c>
      <c r="C5" s="24" t="s">
        <v>11</v>
      </c>
      <c r="D5" s="25" t="s">
        <v>12</v>
      </c>
      <c r="E5" s="21" t="s">
        <v>13</v>
      </c>
      <c r="F5" s="21" t="s">
        <v>14</v>
      </c>
    </row>
    <row r="6" spans="1:6" ht="42.75">
      <c r="A6" s="26">
        <v>1</v>
      </c>
      <c r="B6" s="27" t="s">
        <v>15</v>
      </c>
      <c r="C6" s="28" t="s">
        <v>16</v>
      </c>
      <c r="D6" s="29"/>
      <c r="E6" s="30">
        <v>0.2</v>
      </c>
      <c r="F6" s="30">
        <f t="shared" ref="F6:F12" si="0">E6/10*D6</f>
        <v>0</v>
      </c>
    </row>
    <row r="7" spans="1:6" ht="42.75">
      <c r="A7" s="26">
        <v>2</v>
      </c>
      <c r="B7" s="27" t="s">
        <v>17</v>
      </c>
      <c r="C7" s="28" t="s">
        <v>18</v>
      </c>
      <c r="D7" s="31"/>
      <c r="E7" s="30">
        <v>0.15</v>
      </c>
      <c r="F7" s="30">
        <f t="shared" si="0"/>
        <v>0</v>
      </c>
    </row>
    <row r="8" spans="1:6" ht="42.75">
      <c r="A8" s="26">
        <v>3</v>
      </c>
      <c r="B8" s="27" t="s">
        <v>19</v>
      </c>
      <c r="C8" s="28" t="s">
        <v>20</v>
      </c>
      <c r="D8" s="31"/>
      <c r="E8" s="30">
        <v>0.1</v>
      </c>
      <c r="F8" s="30">
        <f t="shared" si="0"/>
        <v>0</v>
      </c>
    </row>
    <row r="9" spans="1:6" ht="57">
      <c r="A9" s="26">
        <v>4</v>
      </c>
      <c r="B9" s="27" t="s">
        <v>21</v>
      </c>
      <c r="C9" s="32" t="s">
        <v>22</v>
      </c>
      <c r="D9" s="31"/>
      <c r="E9" s="30">
        <v>0.1</v>
      </c>
      <c r="F9" s="30">
        <f t="shared" si="0"/>
        <v>0</v>
      </c>
    </row>
    <row r="10" spans="1:6" ht="85.5">
      <c r="A10" s="26">
        <v>5</v>
      </c>
      <c r="B10" s="27" t="s">
        <v>23</v>
      </c>
      <c r="C10" s="28" t="s">
        <v>24</v>
      </c>
      <c r="D10" s="31"/>
      <c r="E10" s="30">
        <v>0.1</v>
      </c>
      <c r="F10" s="30">
        <f t="shared" si="0"/>
        <v>0</v>
      </c>
    </row>
    <row r="11" spans="1:6" ht="128.25">
      <c r="A11" s="26">
        <v>6</v>
      </c>
      <c r="B11" s="33" t="s">
        <v>25</v>
      </c>
      <c r="C11" s="34" t="s">
        <v>26</v>
      </c>
      <c r="D11" s="31"/>
      <c r="E11" s="30">
        <v>0.1</v>
      </c>
      <c r="F11" s="30">
        <f t="shared" si="0"/>
        <v>0</v>
      </c>
    </row>
    <row r="12" spans="1:6" ht="28.5">
      <c r="A12" s="26">
        <v>7</v>
      </c>
      <c r="B12" s="26" t="s">
        <v>27</v>
      </c>
      <c r="C12" s="35" t="s">
        <v>28</v>
      </c>
      <c r="D12" s="31"/>
      <c r="E12" s="30">
        <v>0.25</v>
      </c>
      <c r="F12" s="30">
        <f t="shared" si="0"/>
        <v>0</v>
      </c>
    </row>
    <row r="13" spans="1:6" ht="15">
      <c r="A13" s="36"/>
      <c r="B13" s="37" t="s">
        <v>29</v>
      </c>
      <c r="C13" s="37"/>
      <c r="D13" s="38"/>
      <c r="E13" s="39">
        <f>SUM(E6:E12)</f>
        <v>0.99999999999999989</v>
      </c>
      <c r="F13" s="3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2018-07-05T06:12:53Z</cp:lastPrinted>
  <dcterms:created xsi:type="dcterms:W3CDTF">2015-09-25T09:25:31Z</dcterms:created>
  <dcterms:modified xsi:type="dcterms:W3CDTF">2020-10-09T10:15:18Z</dcterms:modified>
</cp:coreProperties>
</file>