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8" i="1" l="1"/>
  <c r="F8" i="1" s="1"/>
  <c r="D11" i="1"/>
  <c r="F11" i="1" s="1"/>
  <c r="D6" i="1"/>
  <c r="F6" i="1" s="1"/>
  <c r="D5" i="1"/>
  <c r="F5" i="1" s="1"/>
  <c r="D4" i="1"/>
  <c r="F4" i="1" s="1"/>
  <c r="D3" i="1"/>
  <c r="F3" i="1" s="1"/>
  <c r="D14" i="1" l="1"/>
  <c r="F14" i="1" s="1"/>
  <c r="D15" i="1" l="1"/>
  <c r="F15" i="1" s="1"/>
  <c r="D12" i="1"/>
  <c r="F12" i="1" s="1"/>
  <c r="D16" i="1"/>
  <c r="F16" i="1" s="1"/>
  <c r="D9" i="1"/>
  <c r="F9" i="1" s="1"/>
  <c r="D10" i="1"/>
  <c r="F24" i="1"/>
  <c r="K10" i="2"/>
  <c r="F19" i="1" s="1"/>
  <c r="F6" i="5"/>
  <c r="F7" i="5"/>
  <c r="F8" i="5"/>
  <c r="F9" i="5"/>
  <c r="F10" i="5"/>
  <c r="F11" i="5"/>
  <c r="F12" i="5"/>
  <c r="E13" i="5"/>
  <c r="F17" i="1" l="1"/>
  <c r="F13" i="5"/>
  <c r="F10" i="1"/>
  <c r="F18" i="1" l="1"/>
  <c r="F21" i="1" l="1"/>
  <c r="F25" i="1" s="1"/>
</calcChain>
</file>

<file path=xl/sharedStrings.xml><?xml version="1.0" encoding="utf-8"?>
<sst xmlns="http://schemas.openxmlformats.org/spreadsheetml/2006/main" count="83" uniqueCount="63">
  <si>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</si>
  <si>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</si>
  <si>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</si>
  <si>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</si>
  <si>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</si>
  <si>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</si>
  <si>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</si>
  <si>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</si>
  <si>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</si>
  <si>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</si>
  <si>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</si>
  <si>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</si>
  <si>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</si>
  <si>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</si>
  <si>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</si>
  <si>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</si>
  <si>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</si>
  <si>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</si>
  <si>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</si>
  <si>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</si>
  <si>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</si>
  <si>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</si>
  <si>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</si>
  <si>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</si>
  <si>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</si>
  <si>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</si>
  <si>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</si>
  <si>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</si>
  <si>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</si>
  <si>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</si>
  <si>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</si>
  <si>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</si>
  <si>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</si>
  <si>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</si>
  <si>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</si>
  <si>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</si>
  <si>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</si>
  <si>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</si>
  <si>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</si>
  <si>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</si>
  <si>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</si>
  <si>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</si>
  <si>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</si>
  <si>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</si>
  <si>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</si>
  <si>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</si>
  <si>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</si>
  <si>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 xml:space="preserve">Income From Other Sources </t>
  </si>
  <si>
    <t>Net profit</t>
  </si>
  <si>
    <t>Depreciation</t>
  </si>
  <si>
    <t>n</t>
  </si>
  <si>
    <t>Y</t>
  </si>
  <si>
    <t>2020-21</t>
  </si>
  <si>
    <t>2019-20</t>
  </si>
  <si>
    <t>20-21</t>
  </si>
  <si>
    <t>Repayment banking</t>
  </si>
  <si>
    <t>Unique Box Manufactures</t>
  </si>
  <si>
    <t>Kamal Arora ( Prop)</t>
  </si>
  <si>
    <t>Bank Interest</t>
  </si>
  <si>
    <t>Pankaj Arora</t>
  </si>
  <si>
    <t>Ekta Arora ( Prop)</t>
  </si>
  <si>
    <t>Income From House Property</t>
  </si>
  <si>
    <t>Income U/s 44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</si>
</sst>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9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8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9" fillId="3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1" fontId="8" fillId="2" borderId="3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9" fillId="3" borderId="6" xfId="0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2" fillId="2" borderId="7" xfId="0" applyNumberFormat="1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" fontId="13" fillId="2" borderId="7" xfId="0" applyNumberFormat="1" applyFont="1" applyFill="1" applyBorder="1" applyAlignment="1">
      <alignment horizontal="center"/>
    </xf>
    <xf numFmtId="165" fontId="8" fillId="4" borderId="3" xfId="1" applyNumberFormat="1" applyFont="1" applyFill="1" applyBorder="1" applyAlignment="1" applyProtection="1">
      <alignment horizontal="left" vertical="center" wrapText="1"/>
    </xf>
    <xf numFmtId="9" fontId="8" fillId="4" borderId="3" xfId="1" applyNumberFormat="1" applyFont="1" applyFill="1" applyBorder="1" applyAlignment="1" applyProtection="1">
      <alignment horizontal="left" vertical="center" wrapText="1"/>
    </xf>
    <xf numFmtId="165" fontId="8" fillId="2" borderId="3" xfId="1" applyNumberFormat="1" applyFont="1" applyFill="1" applyBorder="1" applyAlignment="1" applyProtection="1">
      <alignment horizontal="left" vertical="center" wrapText="1"/>
    </xf>
    <xf numFmtId="166" fontId="8" fillId="2" borderId="3" xfId="1" applyNumberFormat="1" applyFont="1" applyFill="1" applyBorder="1" applyAlignment="1" applyProtection="1">
      <alignment horizontal="left" vertical="center"/>
    </xf>
    <xf numFmtId="166" fontId="8" fillId="0" borderId="3" xfId="1" applyNumberFormat="1" applyFont="1" applyFill="1" applyBorder="1" applyAlignment="1" applyProtection="1">
      <alignment horizontal="left" vertical="center"/>
    </xf>
    <xf numFmtId="165" fontId="8" fillId="2" borderId="3" xfId="1" applyNumberFormat="1" applyFont="1" applyFill="1" applyBorder="1" applyAlignment="1" applyProtection="1">
      <alignment horizontal="left" vertical="top"/>
    </xf>
    <xf numFmtId="9" fontId="8" fillId="2" borderId="3" xfId="1" applyNumberFormat="1" applyFont="1" applyFill="1" applyBorder="1" applyAlignment="1" applyProtection="1">
      <alignment horizontal="left" vertical="top"/>
    </xf>
    <xf numFmtId="0" fontId="8" fillId="2" borderId="3" xfId="3" applyFont="1" applyFill="1" applyBorder="1" applyAlignment="1">
      <alignment horizontal="left" vertical="center" wrapText="1"/>
    </xf>
    <xf numFmtId="164" fontId="14" fillId="4" borderId="3" xfId="1" applyFont="1" applyFill="1" applyBorder="1" applyAlignment="1" applyProtection="1">
      <alignment horizontal="left" vertical="top" wrapText="1"/>
    </xf>
    <xf numFmtId="167" fontId="14" fillId="4" borderId="3" xfId="1" applyNumberFormat="1" applyFont="1" applyFill="1" applyBorder="1" applyAlignment="1" applyProtection="1">
      <alignment horizontal="left" vertical="top"/>
    </xf>
    <xf numFmtId="165" fontId="8" fillId="3" borderId="3" xfId="1" applyNumberFormat="1" applyFont="1" applyFill="1" applyBorder="1" applyAlignment="1" applyProtection="1">
      <alignment horizontal="left" vertical="center" wrapText="1"/>
    </xf>
    <xf numFmtId="165" fontId="8" fillId="0" borderId="3" xfId="1" applyNumberFormat="1" applyFont="1" applyFill="1" applyBorder="1" applyAlignment="1" applyProtection="1">
      <alignment horizontal="left" vertical="top" wrapText="1"/>
    </xf>
    <xf numFmtId="10" fontId="8" fillId="0" borderId="3" xfId="1" applyNumberFormat="1" applyFont="1" applyFill="1" applyBorder="1" applyAlignment="1" applyProtection="1">
      <alignment horizontal="left" vertical="top"/>
    </xf>
    <xf numFmtId="165" fontId="8" fillId="4" borderId="3" xfId="1" applyNumberFormat="1" applyFont="1" applyFill="1" applyBorder="1" applyAlignment="1" applyProtection="1">
      <alignment horizontal="left" vertical="top"/>
    </xf>
    <xf numFmtId="165" fontId="8" fillId="0" borderId="3" xfId="1" applyNumberFormat="1" applyFont="1" applyFill="1" applyBorder="1" applyAlignment="1" applyProtection="1">
      <alignment horizontal="left" vertical="top"/>
    </xf>
    <xf numFmtId="2" fontId="8" fillId="4" borderId="3" xfId="5" applyNumberFormat="1" applyFont="1" applyFill="1" applyBorder="1" applyAlignment="1" applyProtection="1">
      <alignment horizontal="left" vertical="top"/>
    </xf>
    <xf numFmtId="164" fontId="8" fillId="4" borderId="3" xfId="5" applyNumberFormat="1" applyFont="1" applyFill="1" applyBorder="1" applyAlignment="1" applyProtection="1">
      <alignment horizontal="left" vertical="top"/>
    </xf>
    <xf numFmtId="0" fontId="8" fillId="0" borderId="3" xfId="0" applyNumberFormat="1" applyFont="1" applyFill="1" applyBorder="1" applyAlignment="1">
      <alignment horizontal="left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8" fillId="3" borderId="3" xfId="1" applyNumberFormat="1" applyFont="1" applyFill="1" applyBorder="1" applyAlignment="1" applyProtection="1">
      <alignment horizontal="left" vertical="center" wrapText="1"/>
    </xf>
    <xf numFmtId="0" fontId="8" fillId="4" borderId="3" xfId="0" applyNumberFormat="1" applyFont="1" applyFill="1" applyBorder="1" applyAlignment="1">
      <alignment horizontal="left"/>
    </xf>
    <xf numFmtId="165" fontId="14" fillId="0" borderId="3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1"/>
  <sheetViews>
    <sheetView tabSelected="1" zoomScale="130" zoomScaleNormal="130" workbookViewId="0">
      <selection activeCell="I20" sqref="I20"/>
    </sheetView>
  </sheetViews>
  <sheetFormatPr defaultColWidth="31.28515625" defaultRowHeight="12"/>
  <cols>
    <col min="1" max="1" width="38.85546875" style="22" bestFit="1" customWidth="1"/>
    <col min="2" max="2" width="12.5703125" style="22" customWidth="1"/>
    <col min="3" max="3" width="8.42578125" style="22" customWidth="1"/>
    <col min="4" max="4" width="8.5703125" style="22" customWidth="1"/>
    <col min="5" max="5" width="8.7109375" style="22" customWidth="1"/>
    <col min="6" max="6" width="11.4257812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6" ht="12" customHeight="1">
      <c r="A1" s="68" t="s">
        <v>56</v>
      </c>
      <c r="B1" s="78"/>
      <c r="C1" s="78"/>
      <c r="D1" s="68"/>
      <c r="E1" s="68"/>
      <c r="F1" s="68"/>
    </row>
    <row r="2" spans="1:6" ht="12" customHeight="1">
      <c r="A2" s="58" t="s">
        <v>57</v>
      </c>
      <c r="B2" s="58" t="s">
        <v>52</v>
      </c>
      <c r="C2" s="58" t="s">
        <v>53</v>
      </c>
      <c r="D2" s="58" t="s">
        <v>33</v>
      </c>
      <c r="E2" s="59" t="s">
        <v>0</v>
      </c>
      <c r="F2" s="58" t="s">
        <v>34</v>
      </c>
    </row>
    <row r="3" spans="1:6" ht="12" customHeight="1">
      <c r="A3" s="60" t="s">
        <v>48</v>
      </c>
      <c r="B3" s="61">
        <v>779240.78</v>
      </c>
      <c r="C3" s="62">
        <v>768522.36</v>
      </c>
      <c r="D3" s="63">
        <f t="shared" ref="D3:D6" si="0">AVERAGE(B3:C3)</f>
        <v>773881.57000000007</v>
      </c>
      <c r="E3" s="64">
        <v>1</v>
      </c>
      <c r="F3" s="63">
        <f t="shared" ref="F3:F6" si="1">E3*D3</f>
        <v>773881.57000000007</v>
      </c>
    </row>
    <row r="4" spans="1:6" ht="12" customHeight="1">
      <c r="A4" s="60" t="s">
        <v>49</v>
      </c>
      <c r="B4" s="65">
        <v>117608</v>
      </c>
      <c r="C4" s="61">
        <v>131326</v>
      </c>
      <c r="D4" s="63">
        <f t="shared" si="0"/>
        <v>124467</v>
      </c>
      <c r="E4" s="64">
        <v>1</v>
      </c>
      <c r="F4" s="63">
        <f t="shared" si="1"/>
        <v>124467</v>
      </c>
    </row>
    <row r="5" spans="1:6" ht="12" customHeight="1">
      <c r="A5" s="60" t="s">
        <v>58</v>
      </c>
      <c r="B5" s="65">
        <v>21947.41</v>
      </c>
      <c r="C5" s="61"/>
      <c r="D5" s="63">
        <f t="shared" si="0"/>
        <v>21947.41</v>
      </c>
      <c r="E5" s="64">
        <v>1</v>
      </c>
      <c r="F5" s="63">
        <f t="shared" si="1"/>
        <v>21947.41</v>
      </c>
    </row>
    <row r="6" spans="1:6" ht="12" customHeight="1">
      <c r="A6" s="60" t="s">
        <v>35</v>
      </c>
      <c r="B6" s="61">
        <v>0</v>
      </c>
      <c r="C6" s="61">
        <v>-13371</v>
      </c>
      <c r="D6" s="63">
        <f t="shared" si="0"/>
        <v>-6685.5</v>
      </c>
      <c r="E6" s="64">
        <v>1</v>
      </c>
      <c r="F6" s="63">
        <f t="shared" si="1"/>
        <v>-6685.5</v>
      </c>
    </row>
    <row r="7" spans="1:6" ht="12" customHeight="1">
      <c r="A7" s="58" t="s">
        <v>60</v>
      </c>
      <c r="B7" s="58" t="s">
        <v>54</v>
      </c>
      <c r="C7" s="58" t="s">
        <v>53</v>
      </c>
      <c r="D7" s="58" t="s">
        <v>33</v>
      </c>
      <c r="E7" s="59" t="s">
        <v>0</v>
      </c>
      <c r="F7" s="58" t="s">
        <v>34</v>
      </c>
    </row>
    <row r="8" spans="1:6" ht="12" customHeight="1">
      <c r="A8" s="60" t="s">
        <v>48</v>
      </c>
      <c r="B8" s="61">
        <v>439327.1</v>
      </c>
      <c r="C8" s="61">
        <v>510109.77</v>
      </c>
      <c r="D8" s="63">
        <f t="shared" ref="D8" si="2">AVERAGE(B8:C8)</f>
        <v>474718.435</v>
      </c>
      <c r="E8" s="64">
        <v>1</v>
      </c>
      <c r="F8" s="63">
        <f t="shared" ref="F8" si="3">E8*D8</f>
        <v>474718.435</v>
      </c>
    </row>
    <row r="9" spans="1:6" ht="12" customHeight="1">
      <c r="A9" s="60" t="s">
        <v>61</v>
      </c>
      <c r="B9" s="61">
        <v>-17360</v>
      </c>
      <c r="C9" s="61">
        <v>-100473</v>
      </c>
      <c r="D9" s="63">
        <f t="shared" ref="D9:D12" si="4">AVERAGE(B9:C9)</f>
        <v>-58916.5</v>
      </c>
      <c r="E9" s="64">
        <v>0</v>
      </c>
      <c r="F9" s="63">
        <f t="shared" ref="F9:F12" si="5">E9*D9</f>
        <v>0</v>
      </c>
    </row>
    <row r="10" spans="1:6" ht="12" customHeight="1">
      <c r="A10" s="60" t="s">
        <v>49</v>
      </c>
      <c r="B10" s="65"/>
      <c r="C10" s="65">
        <v>111853</v>
      </c>
      <c r="D10" s="63">
        <f t="shared" si="4"/>
        <v>111853</v>
      </c>
      <c r="E10" s="64">
        <v>1</v>
      </c>
      <c r="F10" s="63">
        <f t="shared" si="5"/>
        <v>111853</v>
      </c>
    </row>
    <row r="11" spans="1:6" ht="12" customHeight="1">
      <c r="A11" s="60" t="s">
        <v>58</v>
      </c>
      <c r="B11" s="65">
        <v>188779</v>
      </c>
      <c r="C11" s="65">
        <v>32529</v>
      </c>
      <c r="D11" s="63">
        <f t="shared" si="4"/>
        <v>110654</v>
      </c>
      <c r="E11" s="64">
        <v>1</v>
      </c>
      <c r="F11" s="63">
        <f t="shared" si="5"/>
        <v>110654</v>
      </c>
    </row>
    <row r="12" spans="1:6" ht="12" customHeight="1">
      <c r="A12" s="60" t="s">
        <v>35</v>
      </c>
      <c r="B12" s="61">
        <v>0</v>
      </c>
      <c r="C12" s="61">
        <v>-6358</v>
      </c>
      <c r="D12" s="63">
        <f t="shared" si="4"/>
        <v>-3179</v>
      </c>
      <c r="E12" s="64">
        <v>1</v>
      </c>
      <c r="F12" s="63">
        <f t="shared" si="5"/>
        <v>-3179</v>
      </c>
    </row>
    <row r="13" spans="1:6" ht="12" customHeight="1">
      <c r="A13" s="58" t="s">
        <v>59</v>
      </c>
      <c r="B13" s="58" t="s">
        <v>54</v>
      </c>
      <c r="C13" s="58" t="s">
        <v>53</v>
      </c>
      <c r="D13" s="58" t="s">
        <v>33</v>
      </c>
      <c r="E13" s="59" t="s">
        <v>0</v>
      </c>
      <c r="F13" s="58" t="s">
        <v>34</v>
      </c>
    </row>
    <row r="14" spans="1:6" ht="12" customHeight="1">
      <c r="A14" s="60" t="s">
        <v>62</v>
      </c>
      <c r="B14" s="61">
        <v>410600</v>
      </c>
      <c r="C14" s="61">
        <v>299850</v>
      </c>
      <c r="D14" s="63">
        <f t="shared" ref="D14" si="6">AVERAGE(B14:C14)</f>
        <v>355225</v>
      </c>
      <c r="E14" s="64">
        <v>1</v>
      </c>
      <c r="F14" s="63">
        <f t="shared" ref="F14" si="7">E14*D14</f>
        <v>355225</v>
      </c>
    </row>
    <row r="15" spans="1:6" ht="12" customHeight="1">
      <c r="A15" s="60" t="s">
        <v>47</v>
      </c>
      <c r="B15" s="61"/>
      <c r="C15" s="65">
        <v>2025</v>
      </c>
      <c r="D15" s="63">
        <f t="shared" ref="D15:D16" si="8">AVERAGE(B15:C15)</f>
        <v>2025</v>
      </c>
      <c r="E15" s="64">
        <v>0.5</v>
      </c>
      <c r="F15" s="63">
        <f t="shared" ref="F15:F16" si="9">E15*D15</f>
        <v>1012.5</v>
      </c>
    </row>
    <row r="16" spans="1:6" ht="12" customHeight="1">
      <c r="A16" s="60" t="s">
        <v>35</v>
      </c>
      <c r="B16" s="61">
        <v>0</v>
      </c>
      <c r="C16" s="61">
        <v>0</v>
      </c>
      <c r="D16" s="63">
        <f t="shared" si="8"/>
        <v>0</v>
      </c>
      <c r="E16" s="64">
        <v>1</v>
      </c>
      <c r="F16" s="63">
        <f t="shared" si="9"/>
        <v>0</v>
      </c>
    </row>
    <row r="17" spans="1:6" ht="12" customHeight="1">
      <c r="A17" s="66" t="s">
        <v>36</v>
      </c>
      <c r="B17" s="79"/>
      <c r="C17" s="79"/>
      <c r="D17" s="79"/>
      <c r="E17" s="79"/>
      <c r="F17" s="67">
        <f>+SUM(F3:F16)</f>
        <v>1963894.415</v>
      </c>
    </row>
    <row r="18" spans="1:6" ht="16.350000000000001" customHeight="1">
      <c r="A18" s="69" t="s">
        <v>37</v>
      </c>
      <c r="B18" s="75"/>
      <c r="C18" s="75"/>
      <c r="D18" s="75"/>
      <c r="E18" s="75"/>
      <c r="F18" s="67">
        <f>F17/12</f>
        <v>163657.86791666667</v>
      </c>
    </row>
    <row r="19" spans="1:6">
      <c r="A19" s="69" t="s">
        <v>38</v>
      </c>
      <c r="B19" s="75"/>
      <c r="C19" s="75"/>
      <c r="D19" s="75"/>
      <c r="E19" s="75"/>
      <c r="F19" s="63">
        <f>RTR!K10</f>
        <v>0</v>
      </c>
    </row>
    <row r="20" spans="1:6" ht="16.350000000000001" customHeight="1">
      <c r="A20" s="69" t="s">
        <v>39</v>
      </c>
      <c r="B20" s="80"/>
      <c r="C20" s="80"/>
      <c r="D20" s="80"/>
      <c r="E20" s="80"/>
      <c r="F20" s="70">
        <v>0.8</v>
      </c>
    </row>
    <row r="21" spans="1:6" ht="16.350000000000001" customHeight="1">
      <c r="A21" s="69" t="s">
        <v>40</v>
      </c>
      <c r="B21" s="75"/>
      <c r="C21" s="75"/>
      <c r="D21" s="75"/>
      <c r="E21" s="75"/>
      <c r="F21" s="71">
        <f>(F18*F20)-F19</f>
        <v>130926.29433333334</v>
      </c>
    </row>
    <row r="22" spans="1:6" ht="13.5" customHeight="1">
      <c r="A22" s="69" t="s">
        <v>41</v>
      </c>
      <c r="B22" s="75"/>
      <c r="C22" s="75"/>
      <c r="D22" s="75"/>
      <c r="E22" s="75"/>
      <c r="F22" s="72">
        <v>180</v>
      </c>
    </row>
    <row r="23" spans="1:6" ht="12.75" customHeight="1">
      <c r="A23" s="69" t="s">
        <v>42</v>
      </c>
      <c r="B23" s="75"/>
      <c r="C23" s="75"/>
      <c r="D23" s="75"/>
      <c r="E23" s="75"/>
      <c r="F23" s="70">
        <v>8.5000000000000006E-2</v>
      </c>
    </row>
    <row r="24" spans="1:6">
      <c r="A24" s="69" t="s">
        <v>43</v>
      </c>
      <c r="B24" s="75"/>
      <c r="C24" s="75"/>
      <c r="D24" s="75"/>
      <c r="E24" s="75"/>
      <c r="F24" s="73">
        <f>PMT(F23/12,F22,-100000)</f>
        <v>984.7395579255932</v>
      </c>
    </row>
    <row r="25" spans="1:6">
      <c r="A25" s="69" t="s">
        <v>44</v>
      </c>
      <c r="B25" s="75"/>
      <c r="C25" s="75"/>
      <c r="D25" s="75"/>
      <c r="E25" s="75"/>
      <c r="F25" s="74">
        <f>F21/F24</f>
        <v>132.95525022792484</v>
      </c>
    </row>
    <row r="33" spans="231:246" ht="15.4" customHeight="1"/>
    <row r="35" spans="231:246" ht="15.4" customHeight="1">
      <c r="HW35" s="23"/>
      <c r="HX35" s="23"/>
      <c r="HY35" s="23"/>
      <c r="HZ35" s="23"/>
      <c r="IA35" s="23"/>
      <c r="IB35" s="23"/>
      <c r="IE35" s="24"/>
      <c r="IF35" s="24"/>
      <c r="IG35" s="25"/>
      <c r="IH35" s="25"/>
      <c r="II35" s="25"/>
      <c r="IJ35" s="25"/>
      <c r="IK35" s="25"/>
      <c r="IL35" s="25"/>
    </row>
    <row r="36" spans="231:246">
      <c r="HW36" s="23"/>
      <c r="HX36" s="23"/>
      <c r="HY36" s="23"/>
      <c r="HZ36" s="23"/>
      <c r="IA36" s="23"/>
      <c r="IB36" s="23"/>
      <c r="IE36" s="24"/>
      <c r="IF36" s="24"/>
      <c r="IG36" s="25"/>
      <c r="IH36" s="25"/>
      <c r="II36" s="25"/>
      <c r="IJ36" s="25"/>
      <c r="IK36" s="25"/>
      <c r="IL36" s="25"/>
    </row>
    <row r="37" spans="231:246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231:246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231:246" ht="12" customHeight="1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231:246" ht="15.4" customHeight="1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231:246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231:246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23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231:246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23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231:246" ht="15.4" customHeight="1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23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231:246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1:246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1:246" ht="15.4" customHeight="1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1:246" ht="26.85" customHeight="1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1:246" ht="15.4" customHeight="1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1:246" ht="15.4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1:246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1:246" ht="16.350000000000001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1:246" ht="16.350000000000001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1:246" ht="16.350000000000001" customHeight="1">
      <c r="A62" s="77"/>
      <c r="B62" s="77"/>
      <c r="C62" s="77"/>
      <c r="D62" s="77"/>
      <c r="E62" s="77"/>
      <c r="F62" s="77"/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1:246" ht="16.350000000000001" customHeight="1">
      <c r="A63" s="77"/>
      <c r="B63" s="77"/>
      <c r="C63" s="77"/>
      <c r="D63" s="77"/>
      <c r="E63" s="77"/>
      <c r="F63" s="77"/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1:246" ht="16.350000000000001" customHeight="1">
      <c r="A64" s="76"/>
      <c r="B64" s="76"/>
      <c r="C64" s="76"/>
      <c r="D64" s="76"/>
      <c r="E64" s="76"/>
      <c r="F64" s="76"/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16.350000000000001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ht="26.85" customHeight="1">
      <c r="HW66" s="23"/>
      <c r="HX66" s="23"/>
      <c r="HY66" s="23"/>
      <c r="HZ66" s="23"/>
      <c r="IA66" s="23"/>
      <c r="IB66" s="23"/>
      <c r="IE66" s="24"/>
      <c r="IF66" s="24"/>
      <c r="IG66" s="25"/>
      <c r="IH66" s="25"/>
      <c r="II66" s="25"/>
      <c r="IJ66" s="25"/>
      <c r="IK66" s="25"/>
      <c r="IL66" s="25"/>
    </row>
    <row r="67" spans="1:246" s="26" customForma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HW67" s="27"/>
      <c r="HX67" s="27"/>
      <c r="HY67" s="27"/>
      <c r="HZ67" s="23"/>
      <c r="IE67" s="24"/>
      <c r="IF67" s="24"/>
      <c r="IG67" s="25"/>
      <c r="IH67" s="25"/>
    </row>
    <row r="68" spans="1:246" s="26" customForma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HW68" s="27"/>
      <c r="HX68" s="27"/>
      <c r="HY68" s="27"/>
      <c r="HZ68" s="23"/>
      <c r="IE68" s="24"/>
      <c r="IF68" s="24"/>
      <c r="IG68" s="25"/>
      <c r="IH68" s="25"/>
    </row>
    <row r="69" spans="1:246" s="26" customForma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HW69" s="27"/>
      <c r="HX69" s="27"/>
      <c r="HY69" s="27"/>
      <c r="HZ69" s="23"/>
      <c r="IE69" s="24"/>
      <c r="IF69" s="24"/>
      <c r="IG69" s="25"/>
      <c r="IH69" s="25"/>
    </row>
    <row r="70" spans="1:246" ht="12" customHeight="1">
      <c r="HW70" s="23"/>
      <c r="HX70" s="23"/>
      <c r="HY70" s="23"/>
      <c r="HZ70" s="23"/>
      <c r="IA70" s="23"/>
      <c r="IB70" s="23"/>
      <c r="IE70" s="24"/>
      <c r="IF70" s="24"/>
      <c r="IG70" s="25"/>
      <c r="IH70" s="25"/>
      <c r="II70" s="25"/>
      <c r="IJ70" s="25"/>
      <c r="IK70" s="25"/>
      <c r="IL70" s="25"/>
    </row>
    <row r="71" spans="1:246">
      <c r="HW71" s="23"/>
      <c r="HX71" s="23"/>
      <c r="HY71" s="23"/>
      <c r="HZ71" s="23"/>
      <c r="IA71" s="23"/>
      <c r="IB71" s="23"/>
      <c r="IE71" s="24"/>
      <c r="IF71" s="24"/>
      <c r="IG71" s="25"/>
      <c r="IH71" s="25"/>
      <c r="II71" s="25"/>
      <c r="IJ71" s="25"/>
      <c r="IK71" s="25"/>
      <c r="IL71" s="25"/>
    </row>
  </sheetData>
  <sheetProtection selectLockedCells="1" selectUnlockedCells="1"/>
  <mergeCells count="13">
    <mergeCell ref="B21:E21"/>
    <mergeCell ref="B22:E22"/>
    <mergeCell ref="B23:E23"/>
    <mergeCell ref="B1:C1"/>
    <mergeCell ref="B17:E17"/>
    <mergeCell ref="B18:E18"/>
    <mergeCell ref="B19:E19"/>
    <mergeCell ref="B20:E20"/>
    <mergeCell ref="B24:E24"/>
    <mergeCell ref="B25:E25"/>
    <mergeCell ref="A64:F64"/>
    <mergeCell ref="A62:F62"/>
    <mergeCell ref="A63:F6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F15" sqref="F15"/>
    </sheetView>
  </sheetViews>
  <sheetFormatPr defaultColWidth="22.140625" defaultRowHeight="12"/>
  <cols>
    <col min="1" max="1" width="4.5703125" style="20" customWidth="1"/>
    <col min="2" max="2" width="13.85546875" style="20" customWidth="1"/>
    <col min="3" max="3" width="14.5703125" style="20" customWidth="1"/>
    <col min="4" max="4" width="12.42578125" style="20" customWidth="1"/>
    <col min="5" max="5" width="4.28515625" style="20" customWidth="1"/>
    <col min="6" max="6" width="9.85546875" style="20" customWidth="1"/>
    <col min="7" max="7" width="5" style="20" customWidth="1"/>
    <col min="8" max="8" width="9" style="20" customWidth="1"/>
    <col min="9" max="9" width="8.42578125" style="20" customWidth="1"/>
    <col min="10" max="10" width="7.42578125" style="20" bestFit="1" customWidth="1"/>
    <col min="11" max="11" width="13.7109375" style="20" customWidth="1"/>
    <col min="12" max="12" width="26.5703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8" t="s">
        <v>1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49" t="s">
        <v>10</v>
      </c>
      <c r="K1" s="54" t="s">
        <v>46</v>
      </c>
      <c r="L1" s="56" t="s">
        <v>55</v>
      </c>
      <c r="IO1" s="21"/>
      <c r="IP1" s="21"/>
    </row>
    <row r="2" spans="1:250">
      <c r="A2" s="31">
        <v>1</v>
      </c>
      <c r="B2" s="37"/>
      <c r="C2" s="38"/>
      <c r="D2" s="38"/>
      <c r="E2" s="37"/>
      <c r="F2" s="39"/>
      <c r="G2" s="37"/>
      <c r="H2" s="37"/>
      <c r="I2" s="37"/>
      <c r="J2" s="50"/>
      <c r="K2" s="32" t="s">
        <v>50</v>
      </c>
      <c r="L2" s="55"/>
      <c r="IN2" s="21"/>
      <c r="IO2" s="21"/>
      <c r="IP2" s="21"/>
    </row>
    <row r="3" spans="1:250" ht="11.25" customHeight="1">
      <c r="A3" s="31">
        <v>2</v>
      </c>
      <c r="B3" s="37"/>
      <c r="C3" s="38"/>
      <c r="D3" s="38"/>
      <c r="E3" s="37"/>
      <c r="F3" s="39"/>
      <c r="G3" s="37"/>
      <c r="H3" s="37"/>
      <c r="I3" s="37"/>
      <c r="J3" s="50"/>
      <c r="K3" s="32" t="s">
        <v>51</v>
      </c>
      <c r="L3" s="55"/>
      <c r="IN3" s="21"/>
      <c r="IO3" s="21"/>
      <c r="IP3" s="21"/>
    </row>
    <row r="4" spans="1:250">
      <c r="A4" s="31">
        <v>3</v>
      </c>
      <c r="B4" s="40"/>
      <c r="C4" s="38"/>
      <c r="D4" s="38"/>
      <c r="E4" s="41"/>
      <c r="F4" s="41"/>
      <c r="G4" s="40"/>
      <c r="H4" s="40"/>
      <c r="I4" s="40"/>
      <c r="J4" s="51"/>
      <c r="K4" s="34" t="s">
        <v>50</v>
      </c>
      <c r="L4" s="55"/>
      <c r="IO4" s="21"/>
      <c r="IP4" s="21"/>
    </row>
    <row r="5" spans="1:250" s="48" customFormat="1">
      <c r="A5" s="42">
        <v>4</v>
      </c>
      <c r="B5" s="43"/>
      <c r="C5" s="44"/>
      <c r="D5" s="45"/>
      <c r="E5" s="45"/>
      <c r="F5" s="45"/>
      <c r="G5" s="43"/>
      <c r="H5" s="43"/>
      <c r="I5" s="43"/>
      <c r="J5" s="57"/>
      <c r="K5" s="46" t="s">
        <v>45</v>
      </c>
      <c r="L5" s="55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</row>
    <row r="6" spans="1:250" ht="9.75" customHeight="1">
      <c r="A6" s="42">
        <v>5</v>
      </c>
      <c r="B6" s="43"/>
      <c r="C6" s="44"/>
      <c r="D6" s="45"/>
      <c r="E6" s="45"/>
      <c r="F6" s="45"/>
      <c r="G6" s="43"/>
      <c r="H6" s="43"/>
      <c r="I6" s="43"/>
      <c r="J6" s="52"/>
      <c r="K6" s="46" t="s">
        <v>45</v>
      </c>
      <c r="L6" s="55"/>
      <c r="IO6" s="21"/>
      <c r="IP6" s="21"/>
    </row>
    <row r="7" spans="1:250" ht="9.75" customHeight="1">
      <c r="A7" s="31">
        <v>6</v>
      </c>
      <c r="B7" s="40"/>
      <c r="C7" s="38"/>
      <c r="D7" s="41"/>
      <c r="E7" s="41"/>
      <c r="F7" s="41"/>
      <c r="G7" s="40"/>
      <c r="H7" s="40"/>
      <c r="I7" s="40"/>
      <c r="J7" s="51"/>
      <c r="K7" s="34" t="s">
        <v>45</v>
      </c>
      <c r="L7" s="55"/>
      <c r="IO7" s="21"/>
      <c r="IP7" s="21"/>
    </row>
    <row r="8" spans="1:250">
      <c r="A8" s="31">
        <v>7</v>
      </c>
      <c r="B8" s="40"/>
      <c r="C8" s="38"/>
      <c r="D8" s="41"/>
      <c r="E8" s="41"/>
      <c r="F8" s="41"/>
      <c r="G8" s="40"/>
      <c r="H8" s="40"/>
      <c r="I8" s="40"/>
      <c r="J8" s="51"/>
      <c r="K8" s="32" t="s">
        <v>45</v>
      </c>
      <c r="L8" s="55"/>
      <c r="IO8" s="21"/>
      <c r="IP8" s="21"/>
    </row>
    <row r="9" spans="1:250">
      <c r="A9" s="31">
        <v>8</v>
      </c>
      <c r="B9" s="33"/>
      <c r="C9" s="31"/>
      <c r="D9" s="34"/>
      <c r="E9" s="34"/>
      <c r="F9" s="34"/>
      <c r="G9" s="33"/>
      <c r="H9" s="33"/>
      <c r="I9" s="33"/>
      <c r="J9" s="53"/>
      <c r="K9" s="32" t="s">
        <v>45</v>
      </c>
      <c r="L9" s="55"/>
      <c r="IO9" s="21"/>
      <c r="IP9" s="21"/>
    </row>
    <row r="10" spans="1:250">
      <c r="A10" s="29"/>
      <c r="B10" s="30"/>
      <c r="C10" s="30"/>
      <c r="D10" s="30"/>
      <c r="E10" s="30"/>
      <c r="F10" s="30"/>
      <c r="G10" s="30"/>
      <c r="H10" s="30"/>
      <c r="I10" s="30"/>
      <c r="J10" s="36"/>
      <c r="K10" s="35">
        <f>SUMIF(K2:K9,"Y",J2:J9)</f>
        <v>0</v>
      </c>
      <c r="L10" s="55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1" t="s">
        <v>11</v>
      </c>
      <c r="B1" s="81"/>
      <c r="C1" s="2"/>
    </row>
    <row r="2" spans="1:6" ht="14.25" customHeight="1">
      <c r="A2" s="81" t="s">
        <v>12</v>
      </c>
      <c r="B2" s="81"/>
      <c r="C2" s="2"/>
    </row>
    <row r="5" spans="1:6" ht="30">
      <c r="A5" s="3" t="s">
        <v>1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2021-05-17T05:25:01Z</dcterms:modified>
</cp:coreProperties>
</file>